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740" yWindow="0" windowWidth="30280" windowHeight="18440" tabRatio="500"/>
  </bookViews>
  <sheets>
    <sheet name="kathijo priority runs" sheetId="8" r:id="rId1"/>
    <sheet name="kathijo DOC list" sheetId="9" r:id="rId2"/>
    <sheet name="dec2013" sheetId="3" r:id="rId3"/>
    <sheet name="janapr2014" sheetId="4" r:id="rId4"/>
    <sheet name="junjuly2013" sheetId="1" r:id="rId5"/>
    <sheet name="wt per bag type" sheetId="2" r:id="rId6"/>
    <sheet name="COMBO" sheetId="5" r:id="rId7"/>
    <sheet name="COMBOnotfancy" sheetId="6" r:id="rId8"/>
    <sheet name="Sheet5" sheetId="7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6" l="1"/>
  <c r="N2" i="6"/>
  <c r="O2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498" i="6"/>
  <c r="M497" i="6"/>
  <c r="M496" i="6"/>
  <c r="M495" i="6"/>
  <c r="M494" i="6"/>
  <c r="M493" i="6"/>
  <c r="M492" i="6"/>
  <c r="M491" i="6"/>
  <c r="M490" i="6"/>
  <c r="M489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27" i="6"/>
  <c r="M426" i="6"/>
  <c r="M425" i="6"/>
  <c r="M424" i="6"/>
  <c r="M423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399" i="6"/>
  <c r="M398" i="6"/>
  <c r="M397" i="6"/>
  <c r="M396" i="6"/>
  <c r="M395" i="6"/>
  <c r="M394" i="6"/>
  <c r="M393" i="6"/>
  <c r="M392" i="6"/>
  <c r="M391" i="6"/>
  <c r="M390" i="6"/>
  <c r="M385" i="6"/>
  <c r="M384" i="6"/>
  <c r="M383" i="6"/>
  <c r="M382" i="6"/>
  <c r="M381" i="6"/>
  <c r="M380" i="6"/>
  <c r="M379" i="6"/>
  <c r="M378" i="6"/>
  <c r="M377" i="6"/>
  <c r="M376" i="6"/>
  <c r="M371" i="6"/>
  <c r="M370" i="6"/>
  <c r="M369" i="6"/>
  <c r="M368" i="6"/>
  <c r="M367" i="6"/>
  <c r="M361" i="6"/>
  <c r="M360" i="6"/>
  <c r="M359" i="6"/>
  <c r="M358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4" i="6"/>
  <c r="M333" i="6"/>
  <c r="M332" i="6"/>
  <c r="M331" i="6"/>
  <c r="M330" i="6"/>
  <c r="M322" i="6"/>
  <c r="M321" i="6"/>
  <c r="M320" i="6"/>
  <c r="M319" i="6"/>
  <c r="M318" i="6"/>
  <c r="M317" i="6"/>
  <c r="M316" i="6"/>
  <c r="M315" i="6"/>
  <c r="M314" i="6"/>
  <c r="M313" i="6"/>
  <c r="M298" i="6"/>
  <c r="M297" i="6"/>
  <c r="M296" i="6"/>
  <c r="M295" i="6"/>
  <c r="M294" i="6"/>
  <c r="M292" i="6"/>
  <c r="M291" i="6"/>
  <c r="M290" i="6"/>
  <c r="M289" i="6"/>
  <c r="M284" i="6"/>
  <c r="M283" i="6"/>
  <c r="M282" i="6"/>
  <c r="M281" i="6"/>
  <c r="M280" i="6"/>
  <c r="M279" i="6"/>
  <c r="M278" i="6"/>
  <c r="M277" i="6"/>
  <c r="M276" i="6"/>
  <c r="M275" i="6"/>
  <c r="M270" i="6"/>
  <c r="M269" i="6"/>
  <c r="M268" i="6"/>
  <c r="M267" i="6"/>
  <c r="M266" i="6"/>
  <c r="M265" i="6"/>
  <c r="M264" i="6"/>
  <c r="M263" i="6"/>
  <c r="M262" i="6"/>
  <c r="M261" i="6"/>
  <c r="M256" i="6"/>
  <c r="M255" i="6"/>
  <c r="M254" i="6"/>
  <c r="M253" i="6"/>
  <c r="M252" i="6"/>
  <c r="M251" i="6"/>
  <c r="M250" i="6"/>
  <c r="M249" i="6"/>
  <c r="M248" i="6"/>
  <c r="M247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18" i="6"/>
  <c r="M217" i="6"/>
  <c r="M216" i="6"/>
  <c r="M215" i="6"/>
  <c r="M214" i="6"/>
  <c r="M213" i="6"/>
  <c r="M212" i="6"/>
  <c r="M211" i="6"/>
  <c r="M210" i="6"/>
  <c r="M209" i="6"/>
  <c r="M204" i="6"/>
  <c r="M203" i="6"/>
  <c r="M202" i="6"/>
  <c r="M201" i="6"/>
  <c r="M200" i="6"/>
  <c r="M198" i="6"/>
  <c r="M197" i="6"/>
  <c r="M196" i="6"/>
  <c r="M195" i="6"/>
  <c r="M194" i="6"/>
  <c r="M189" i="6"/>
  <c r="M188" i="6"/>
  <c r="M187" i="6"/>
  <c r="M186" i="6"/>
  <c r="M185" i="6"/>
  <c r="M184" i="6"/>
  <c r="M183" i="6"/>
  <c r="M182" i="6"/>
  <c r="M181" i="6"/>
  <c r="M180" i="6"/>
  <c r="M175" i="6"/>
  <c r="M174" i="6"/>
  <c r="M173" i="6"/>
  <c r="M172" i="6"/>
  <c r="M171" i="6"/>
  <c r="M166" i="6"/>
  <c r="M165" i="6"/>
  <c r="M164" i="6"/>
  <c r="M163" i="6"/>
  <c r="M162" i="6"/>
  <c r="M161" i="6"/>
  <c r="M160" i="6"/>
  <c r="M159" i="6"/>
  <c r="M158" i="6"/>
  <c r="M157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89" i="6"/>
  <c r="M88" i="6"/>
  <c r="M87" i="6"/>
  <c r="M86" i="6"/>
  <c r="M85" i="6"/>
  <c r="M77" i="6"/>
  <c r="M76" i="6"/>
  <c r="M75" i="6"/>
  <c r="M74" i="6"/>
  <c r="M73" i="6"/>
  <c r="M72" i="6"/>
  <c r="M71" i="6"/>
  <c r="M70" i="6"/>
  <c r="M69" i="6"/>
  <c r="M68" i="6"/>
  <c r="M60" i="6"/>
  <c r="M59" i="6"/>
  <c r="M58" i="6"/>
  <c r="M57" i="6"/>
  <c r="M56" i="6"/>
  <c r="M55" i="6"/>
  <c r="M54" i="6"/>
  <c r="M53" i="6"/>
  <c r="M52" i="6"/>
  <c r="M51" i="6"/>
  <c r="M49" i="6"/>
  <c r="M48" i="6"/>
  <c r="M47" i="6"/>
  <c r="M46" i="6"/>
  <c r="M45" i="6"/>
  <c r="M44" i="6"/>
  <c r="M43" i="6"/>
  <c r="M42" i="6"/>
  <c r="M41" i="6"/>
  <c r="M40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P2" i="6"/>
  <c r="N3" i="6"/>
  <c r="N596" i="6"/>
  <c r="P596" i="6"/>
  <c r="O596" i="6"/>
  <c r="N595" i="6"/>
  <c r="P595" i="6"/>
  <c r="O595" i="6"/>
  <c r="N594" i="6"/>
  <c r="P594" i="6"/>
  <c r="O594" i="6"/>
  <c r="N593" i="6"/>
  <c r="P593" i="6"/>
  <c r="O593" i="6"/>
  <c r="N592" i="6"/>
  <c r="P592" i="6"/>
  <c r="O592" i="6"/>
  <c r="N591" i="6"/>
  <c r="P591" i="6"/>
  <c r="O591" i="6"/>
  <c r="N590" i="6"/>
  <c r="P590" i="6"/>
  <c r="O590" i="6"/>
  <c r="N589" i="6"/>
  <c r="P589" i="6"/>
  <c r="O589" i="6"/>
  <c r="N588" i="6"/>
  <c r="P588" i="6"/>
  <c r="O588" i="6"/>
  <c r="N587" i="6"/>
  <c r="P587" i="6"/>
  <c r="O587" i="6"/>
  <c r="N586" i="6"/>
  <c r="P586" i="6"/>
  <c r="O586" i="6"/>
  <c r="N585" i="6"/>
  <c r="P585" i="6"/>
  <c r="O585" i="6"/>
  <c r="N584" i="6"/>
  <c r="P584" i="6"/>
  <c r="O584" i="6"/>
  <c r="N583" i="6"/>
  <c r="P583" i="6"/>
  <c r="O583" i="6"/>
  <c r="N582" i="6"/>
  <c r="P582" i="6"/>
  <c r="O582" i="6"/>
  <c r="N577" i="6"/>
  <c r="P577" i="6"/>
  <c r="O577" i="6"/>
  <c r="N576" i="6"/>
  <c r="P576" i="6"/>
  <c r="O576" i="6"/>
  <c r="N575" i="6"/>
  <c r="P575" i="6"/>
  <c r="O575" i="6"/>
  <c r="N574" i="6"/>
  <c r="P574" i="6"/>
  <c r="O574" i="6"/>
  <c r="N573" i="6"/>
  <c r="P573" i="6"/>
  <c r="O573" i="6"/>
  <c r="N572" i="6"/>
  <c r="P572" i="6"/>
  <c r="O572" i="6"/>
  <c r="N571" i="6"/>
  <c r="P571" i="6"/>
  <c r="O571" i="6"/>
  <c r="N570" i="6"/>
  <c r="P570" i="6"/>
  <c r="O570" i="6"/>
  <c r="N569" i="6"/>
  <c r="P569" i="6"/>
  <c r="O569" i="6"/>
  <c r="N568" i="6"/>
  <c r="P568" i="6"/>
  <c r="O568" i="6"/>
  <c r="N567" i="6"/>
  <c r="P567" i="6"/>
  <c r="O567" i="6"/>
  <c r="N566" i="6"/>
  <c r="P566" i="6"/>
  <c r="O566" i="6"/>
  <c r="N565" i="6"/>
  <c r="P565" i="6"/>
  <c r="O565" i="6"/>
  <c r="N564" i="6"/>
  <c r="P564" i="6"/>
  <c r="O564" i="6"/>
  <c r="N563" i="6"/>
  <c r="P563" i="6"/>
  <c r="O563" i="6"/>
  <c r="N558" i="6"/>
  <c r="P558" i="6"/>
  <c r="O558" i="6"/>
  <c r="N557" i="6"/>
  <c r="P557" i="6"/>
  <c r="O557" i="6"/>
  <c r="N556" i="6"/>
  <c r="P556" i="6"/>
  <c r="O556" i="6"/>
  <c r="N555" i="6"/>
  <c r="P555" i="6"/>
  <c r="O555" i="6"/>
  <c r="N554" i="6"/>
  <c r="P554" i="6"/>
  <c r="O554" i="6"/>
  <c r="N553" i="6"/>
  <c r="P553" i="6"/>
  <c r="O553" i="6"/>
  <c r="N552" i="6"/>
  <c r="P552" i="6"/>
  <c r="O552" i="6"/>
  <c r="N551" i="6"/>
  <c r="P551" i="6"/>
  <c r="O551" i="6"/>
  <c r="N550" i="6"/>
  <c r="P550" i="6"/>
  <c r="O550" i="6"/>
  <c r="N549" i="6"/>
  <c r="P549" i="6"/>
  <c r="O549" i="6"/>
  <c r="N548" i="6"/>
  <c r="P548" i="6"/>
  <c r="O548" i="6"/>
  <c r="N547" i="6"/>
  <c r="P547" i="6"/>
  <c r="O547" i="6"/>
  <c r="N546" i="6"/>
  <c r="P546" i="6"/>
  <c r="O546" i="6"/>
  <c r="N545" i="6"/>
  <c r="P545" i="6"/>
  <c r="O545" i="6"/>
  <c r="N544" i="6"/>
  <c r="P544" i="6"/>
  <c r="O544" i="6"/>
  <c r="N543" i="6"/>
  <c r="P543" i="6"/>
  <c r="O543" i="6"/>
  <c r="N542" i="6"/>
  <c r="P542" i="6"/>
  <c r="O542" i="6"/>
  <c r="N541" i="6"/>
  <c r="P541" i="6"/>
  <c r="O541" i="6"/>
  <c r="N536" i="6"/>
  <c r="P536" i="6"/>
  <c r="O536" i="6"/>
  <c r="N535" i="6"/>
  <c r="P535" i="6"/>
  <c r="O535" i="6"/>
  <c r="N534" i="6"/>
  <c r="P534" i="6"/>
  <c r="O534" i="6"/>
  <c r="N533" i="6"/>
  <c r="P533" i="6"/>
  <c r="O533" i="6"/>
  <c r="N532" i="6"/>
  <c r="P532" i="6"/>
  <c r="O532" i="6"/>
  <c r="N531" i="6"/>
  <c r="P531" i="6"/>
  <c r="O531" i="6"/>
  <c r="N530" i="6"/>
  <c r="P530" i="6"/>
  <c r="O530" i="6"/>
  <c r="N529" i="6"/>
  <c r="P529" i="6"/>
  <c r="O529" i="6"/>
  <c r="N528" i="6"/>
  <c r="P528" i="6"/>
  <c r="O528" i="6"/>
  <c r="N527" i="6"/>
  <c r="P527" i="6"/>
  <c r="O527" i="6"/>
  <c r="N526" i="6"/>
  <c r="P526" i="6"/>
  <c r="O526" i="6"/>
  <c r="N525" i="6"/>
  <c r="P525" i="6"/>
  <c r="O525" i="6"/>
  <c r="N524" i="6"/>
  <c r="P524" i="6"/>
  <c r="O524" i="6"/>
  <c r="N523" i="6"/>
  <c r="P523" i="6"/>
  <c r="O523" i="6"/>
  <c r="N522" i="6"/>
  <c r="P522" i="6"/>
  <c r="O522" i="6"/>
  <c r="N517" i="6"/>
  <c r="P517" i="6"/>
  <c r="O517" i="6"/>
  <c r="N516" i="6"/>
  <c r="P516" i="6"/>
  <c r="O516" i="6"/>
  <c r="N515" i="6"/>
  <c r="P515" i="6"/>
  <c r="O515" i="6"/>
  <c r="N514" i="6"/>
  <c r="P514" i="6"/>
  <c r="O514" i="6"/>
  <c r="N513" i="6"/>
  <c r="P513" i="6"/>
  <c r="O513" i="6"/>
  <c r="N512" i="6"/>
  <c r="P512" i="6"/>
  <c r="O512" i="6"/>
  <c r="N511" i="6"/>
  <c r="P511" i="6"/>
  <c r="O511" i="6"/>
  <c r="N510" i="6"/>
  <c r="P510" i="6"/>
  <c r="O510" i="6"/>
  <c r="N509" i="6"/>
  <c r="P509" i="6"/>
  <c r="O509" i="6"/>
  <c r="N508" i="6"/>
  <c r="P508" i="6"/>
  <c r="O508" i="6"/>
  <c r="N507" i="6"/>
  <c r="P507" i="6"/>
  <c r="O507" i="6"/>
  <c r="N506" i="6"/>
  <c r="P506" i="6"/>
  <c r="O506" i="6"/>
  <c r="N505" i="6"/>
  <c r="P505" i="6"/>
  <c r="O505" i="6"/>
  <c r="N504" i="6"/>
  <c r="P504" i="6"/>
  <c r="O504" i="6"/>
  <c r="N503" i="6"/>
  <c r="P503" i="6"/>
  <c r="O503" i="6"/>
  <c r="N498" i="6"/>
  <c r="P498" i="6"/>
  <c r="O498" i="6"/>
  <c r="N497" i="6"/>
  <c r="P497" i="6"/>
  <c r="O497" i="6"/>
  <c r="N496" i="6"/>
  <c r="P496" i="6"/>
  <c r="O496" i="6"/>
  <c r="N495" i="6"/>
  <c r="P495" i="6"/>
  <c r="O495" i="6"/>
  <c r="N494" i="6"/>
  <c r="P494" i="6"/>
  <c r="O494" i="6"/>
  <c r="N493" i="6"/>
  <c r="P493" i="6"/>
  <c r="O493" i="6"/>
  <c r="N492" i="6"/>
  <c r="P492" i="6"/>
  <c r="O492" i="6"/>
  <c r="N491" i="6"/>
  <c r="P491" i="6"/>
  <c r="O491" i="6"/>
  <c r="N490" i="6"/>
  <c r="P490" i="6"/>
  <c r="O490" i="6"/>
  <c r="N489" i="6"/>
  <c r="P489" i="6"/>
  <c r="O489" i="6"/>
  <c r="N484" i="6"/>
  <c r="P484" i="6"/>
  <c r="O484" i="6"/>
  <c r="N483" i="6"/>
  <c r="P483" i="6"/>
  <c r="O483" i="6"/>
  <c r="N482" i="6"/>
  <c r="P482" i="6"/>
  <c r="O482" i="6"/>
  <c r="N481" i="6"/>
  <c r="P481" i="6"/>
  <c r="O481" i="6"/>
  <c r="N480" i="6"/>
  <c r="P480" i="6"/>
  <c r="O480" i="6"/>
  <c r="N479" i="6"/>
  <c r="P479" i="6"/>
  <c r="O479" i="6"/>
  <c r="N478" i="6"/>
  <c r="P478" i="6"/>
  <c r="O478" i="6"/>
  <c r="N477" i="6"/>
  <c r="P477" i="6"/>
  <c r="O477" i="6"/>
  <c r="N476" i="6"/>
  <c r="P476" i="6"/>
  <c r="O476" i="6"/>
  <c r="N475" i="6"/>
  <c r="P475" i="6"/>
  <c r="O475" i="6"/>
  <c r="N474" i="6"/>
  <c r="P474" i="6"/>
  <c r="O474" i="6"/>
  <c r="N473" i="6"/>
  <c r="P473" i="6"/>
  <c r="O473" i="6"/>
  <c r="N472" i="6"/>
  <c r="P472" i="6"/>
  <c r="O472" i="6"/>
  <c r="N471" i="6"/>
  <c r="P471" i="6"/>
  <c r="O471" i="6"/>
  <c r="N470" i="6"/>
  <c r="P470" i="6"/>
  <c r="O470" i="6"/>
  <c r="N465" i="6"/>
  <c r="P465" i="6"/>
  <c r="O465" i="6"/>
  <c r="N464" i="6"/>
  <c r="P464" i="6"/>
  <c r="O464" i="6"/>
  <c r="N463" i="6"/>
  <c r="P463" i="6"/>
  <c r="O463" i="6"/>
  <c r="N462" i="6"/>
  <c r="P462" i="6"/>
  <c r="O462" i="6"/>
  <c r="N461" i="6"/>
  <c r="P461" i="6"/>
  <c r="O461" i="6"/>
  <c r="N460" i="6"/>
  <c r="P460" i="6"/>
  <c r="O460" i="6"/>
  <c r="N459" i="6"/>
  <c r="P459" i="6"/>
  <c r="O459" i="6"/>
  <c r="N458" i="6"/>
  <c r="P458" i="6"/>
  <c r="O458" i="6"/>
  <c r="N457" i="6"/>
  <c r="P457" i="6"/>
  <c r="O457" i="6"/>
  <c r="N456" i="6"/>
  <c r="P456" i="6"/>
  <c r="O456" i="6"/>
  <c r="N455" i="6"/>
  <c r="P455" i="6"/>
  <c r="O455" i="6"/>
  <c r="N454" i="6"/>
  <c r="P454" i="6"/>
  <c r="O454" i="6"/>
  <c r="N453" i="6"/>
  <c r="P453" i="6"/>
  <c r="O453" i="6"/>
  <c r="N452" i="6"/>
  <c r="P452" i="6"/>
  <c r="O452" i="6"/>
  <c r="N451" i="6"/>
  <c r="P451" i="6"/>
  <c r="O451" i="6"/>
  <c r="N446" i="6"/>
  <c r="P446" i="6"/>
  <c r="O446" i="6"/>
  <c r="N445" i="6"/>
  <c r="P445" i="6"/>
  <c r="O445" i="6"/>
  <c r="N444" i="6"/>
  <c r="P444" i="6"/>
  <c r="O444" i="6"/>
  <c r="N443" i="6"/>
  <c r="P443" i="6"/>
  <c r="O443" i="6"/>
  <c r="N442" i="6"/>
  <c r="P442" i="6"/>
  <c r="O442" i="6"/>
  <c r="N441" i="6"/>
  <c r="P441" i="6"/>
  <c r="O441" i="6"/>
  <c r="N440" i="6"/>
  <c r="P440" i="6"/>
  <c r="O440" i="6"/>
  <c r="N439" i="6"/>
  <c r="P439" i="6"/>
  <c r="O439" i="6"/>
  <c r="N438" i="6"/>
  <c r="P438" i="6"/>
  <c r="O438" i="6"/>
  <c r="N437" i="6"/>
  <c r="P437" i="6"/>
  <c r="O437" i="6"/>
  <c r="N436" i="6"/>
  <c r="P436" i="6"/>
  <c r="O436" i="6"/>
  <c r="N435" i="6"/>
  <c r="P435" i="6"/>
  <c r="O435" i="6"/>
  <c r="N434" i="6"/>
  <c r="P434" i="6"/>
  <c r="O434" i="6"/>
  <c r="N433" i="6"/>
  <c r="P433" i="6"/>
  <c r="O433" i="6"/>
  <c r="N432" i="6"/>
  <c r="P432" i="6"/>
  <c r="O432" i="6"/>
  <c r="N427" i="6"/>
  <c r="P427" i="6"/>
  <c r="O427" i="6"/>
  <c r="N426" i="6"/>
  <c r="P426" i="6"/>
  <c r="O426" i="6"/>
  <c r="N425" i="6"/>
  <c r="P425" i="6"/>
  <c r="O425" i="6"/>
  <c r="N424" i="6"/>
  <c r="P424" i="6"/>
  <c r="O424" i="6"/>
  <c r="N423" i="6"/>
  <c r="P423" i="6"/>
  <c r="O423" i="6"/>
  <c r="N418" i="6"/>
  <c r="P418" i="6"/>
  <c r="O418" i="6"/>
  <c r="N417" i="6"/>
  <c r="P417" i="6"/>
  <c r="O417" i="6"/>
  <c r="N416" i="6"/>
  <c r="P416" i="6"/>
  <c r="O416" i="6"/>
  <c r="N415" i="6"/>
  <c r="P415" i="6"/>
  <c r="O415" i="6"/>
  <c r="N414" i="6"/>
  <c r="P414" i="6"/>
  <c r="O414" i="6"/>
  <c r="N413" i="6"/>
  <c r="P413" i="6"/>
  <c r="O413" i="6"/>
  <c r="N412" i="6"/>
  <c r="P412" i="6"/>
  <c r="O412" i="6"/>
  <c r="N411" i="6"/>
  <c r="P411" i="6"/>
  <c r="O411" i="6"/>
  <c r="N410" i="6"/>
  <c r="P410" i="6"/>
  <c r="O410" i="6"/>
  <c r="N409" i="6"/>
  <c r="P409" i="6"/>
  <c r="O409" i="6"/>
  <c r="N408" i="6"/>
  <c r="P408" i="6"/>
  <c r="O408" i="6"/>
  <c r="N407" i="6"/>
  <c r="P407" i="6"/>
  <c r="O407" i="6"/>
  <c r="N406" i="6"/>
  <c r="P406" i="6"/>
  <c r="O406" i="6"/>
  <c r="N405" i="6"/>
  <c r="P405" i="6"/>
  <c r="O405" i="6"/>
  <c r="N404" i="6"/>
  <c r="P404" i="6"/>
  <c r="O404" i="6"/>
  <c r="N399" i="6"/>
  <c r="P399" i="6"/>
  <c r="O399" i="6"/>
  <c r="N398" i="6"/>
  <c r="P398" i="6"/>
  <c r="O398" i="6"/>
  <c r="N397" i="6"/>
  <c r="P397" i="6"/>
  <c r="O397" i="6"/>
  <c r="N396" i="6"/>
  <c r="P396" i="6"/>
  <c r="O396" i="6"/>
  <c r="N395" i="6"/>
  <c r="P395" i="6"/>
  <c r="O395" i="6"/>
  <c r="N394" i="6"/>
  <c r="P394" i="6"/>
  <c r="O394" i="6"/>
  <c r="N393" i="6"/>
  <c r="P393" i="6"/>
  <c r="O393" i="6"/>
  <c r="N392" i="6"/>
  <c r="P392" i="6"/>
  <c r="O392" i="6"/>
  <c r="N391" i="6"/>
  <c r="P391" i="6"/>
  <c r="O391" i="6"/>
  <c r="N390" i="6"/>
  <c r="P390" i="6"/>
  <c r="O390" i="6"/>
  <c r="N385" i="6"/>
  <c r="P385" i="6"/>
  <c r="O385" i="6"/>
  <c r="N384" i="6"/>
  <c r="P384" i="6"/>
  <c r="O384" i="6"/>
  <c r="N383" i="6"/>
  <c r="P383" i="6"/>
  <c r="O383" i="6"/>
  <c r="N382" i="6"/>
  <c r="P382" i="6"/>
  <c r="O382" i="6"/>
  <c r="N381" i="6"/>
  <c r="P381" i="6"/>
  <c r="O381" i="6"/>
  <c r="N380" i="6"/>
  <c r="P380" i="6"/>
  <c r="O380" i="6"/>
  <c r="N379" i="6"/>
  <c r="P379" i="6"/>
  <c r="O379" i="6"/>
  <c r="N378" i="6"/>
  <c r="P378" i="6"/>
  <c r="O378" i="6"/>
  <c r="N377" i="6"/>
  <c r="P377" i="6"/>
  <c r="O377" i="6"/>
  <c r="N376" i="6"/>
  <c r="P376" i="6"/>
  <c r="O376" i="6"/>
  <c r="N371" i="6"/>
  <c r="P371" i="6"/>
  <c r="O371" i="6"/>
  <c r="N370" i="6"/>
  <c r="P370" i="6"/>
  <c r="O370" i="6"/>
  <c r="N369" i="6"/>
  <c r="P369" i="6"/>
  <c r="O369" i="6"/>
  <c r="N368" i="6"/>
  <c r="P368" i="6"/>
  <c r="O368" i="6"/>
  <c r="N367" i="6"/>
  <c r="P367" i="6"/>
  <c r="O367" i="6"/>
  <c r="N361" i="6"/>
  <c r="P361" i="6"/>
  <c r="O361" i="6"/>
  <c r="N360" i="6"/>
  <c r="P360" i="6"/>
  <c r="O360" i="6"/>
  <c r="N359" i="6"/>
  <c r="P359" i="6"/>
  <c r="O359" i="6"/>
  <c r="N358" i="6"/>
  <c r="P358" i="6"/>
  <c r="O358" i="6"/>
  <c r="N352" i="6"/>
  <c r="P352" i="6"/>
  <c r="O352" i="6"/>
  <c r="N351" i="6"/>
  <c r="P351" i="6"/>
  <c r="O351" i="6"/>
  <c r="N350" i="6"/>
  <c r="P350" i="6"/>
  <c r="O350" i="6"/>
  <c r="N349" i="6"/>
  <c r="P349" i="6"/>
  <c r="O349" i="6"/>
  <c r="N348" i="6"/>
  <c r="P348" i="6"/>
  <c r="O348" i="6"/>
  <c r="N347" i="6"/>
  <c r="P347" i="6"/>
  <c r="O347" i="6"/>
  <c r="N346" i="6"/>
  <c r="P346" i="6"/>
  <c r="O346" i="6"/>
  <c r="N345" i="6"/>
  <c r="P345" i="6"/>
  <c r="O345" i="6"/>
  <c r="N344" i="6"/>
  <c r="P344" i="6"/>
  <c r="O344" i="6"/>
  <c r="N343" i="6"/>
  <c r="P343" i="6"/>
  <c r="O343" i="6"/>
  <c r="N342" i="6"/>
  <c r="P342" i="6"/>
  <c r="O342" i="6"/>
  <c r="N341" i="6"/>
  <c r="P341" i="6"/>
  <c r="O341" i="6"/>
  <c r="N340" i="6"/>
  <c r="P340" i="6"/>
  <c r="O340" i="6"/>
  <c r="N339" i="6"/>
  <c r="P339" i="6"/>
  <c r="O339" i="6"/>
  <c r="N334" i="6"/>
  <c r="P334" i="6"/>
  <c r="O334" i="6"/>
  <c r="N333" i="6"/>
  <c r="P333" i="6"/>
  <c r="O333" i="6"/>
  <c r="N332" i="6"/>
  <c r="P332" i="6"/>
  <c r="O332" i="6"/>
  <c r="N331" i="6"/>
  <c r="P331" i="6"/>
  <c r="O331" i="6"/>
  <c r="N330" i="6"/>
  <c r="P330" i="6"/>
  <c r="O330" i="6"/>
  <c r="N322" i="6"/>
  <c r="P322" i="6"/>
  <c r="O322" i="6"/>
  <c r="N321" i="6"/>
  <c r="P321" i="6"/>
  <c r="O321" i="6"/>
  <c r="N320" i="6"/>
  <c r="P320" i="6"/>
  <c r="O320" i="6"/>
  <c r="N319" i="6"/>
  <c r="P319" i="6"/>
  <c r="O319" i="6"/>
  <c r="N318" i="6"/>
  <c r="P318" i="6"/>
  <c r="O318" i="6"/>
  <c r="N317" i="6"/>
  <c r="P317" i="6"/>
  <c r="O317" i="6"/>
  <c r="N316" i="6"/>
  <c r="P316" i="6"/>
  <c r="O316" i="6"/>
  <c r="N315" i="6"/>
  <c r="P315" i="6"/>
  <c r="O315" i="6"/>
  <c r="N314" i="6"/>
  <c r="P314" i="6"/>
  <c r="O314" i="6"/>
  <c r="N313" i="6"/>
  <c r="P313" i="6"/>
  <c r="O313" i="6"/>
  <c r="N298" i="6"/>
  <c r="P298" i="6"/>
  <c r="O298" i="6"/>
  <c r="N297" i="6"/>
  <c r="P297" i="6"/>
  <c r="O297" i="6"/>
  <c r="N296" i="6"/>
  <c r="P296" i="6"/>
  <c r="O296" i="6"/>
  <c r="N295" i="6"/>
  <c r="P295" i="6"/>
  <c r="O295" i="6"/>
  <c r="N294" i="6"/>
  <c r="P294" i="6"/>
  <c r="O294" i="6"/>
  <c r="N292" i="6"/>
  <c r="P292" i="6"/>
  <c r="O292" i="6"/>
  <c r="N291" i="6"/>
  <c r="P291" i="6"/>
  <c r="O291" i="6"/>
  <c r="N290" i="6"/>
  <c r="P290" i="6"/>
  <c r="O290" i="6"/>
  <c r="N289" i="6"/>
  <c r="P289" i="6"/>
  <c r="O289" i="6"/>
  <c r="N284" i="6"/>
  <c r="P284" i="6"/>
  <c r="O284" i="6"/>
  <c r="N283" i="6"/>
  <c r="P283" i="6"/>
  <c r="O283" i="6"/>
  <c r="N282" i="6"/>
  <c r="P282" i="6"/>
  <c r="O282" i="6"/>
  <c r="N281" i="6"/>
  <c r="P281" i="6"/>
  <c r="O281" i="6"/>
  <c r="N280" i="6"/>
  <c r="P280" i="6"/>
  <c r="O280" i="6"/>
  <c r="N279" i="6"/>
  <c r="P279" i="6"/>
  <c r="O279" i="6"/>
  <c r="N278" i="6"/>
  <c r="P278" i="6"/>
  <c r="O278" i="6"/>
  <c r="N277" i="6"/>
  <c r="P277" i="6"/>
  <c r="O277" i="6"/>
  <c r="N276" i="6"/>
  <c r="P276" i="6"/>
  <c r="O276" i="6"/>
  <c r="N275" i="6"/>
  <c r="P275" i="6"/>
  <c r="O275" i="6"/>
  <c r="N270" i="6"/>
  <c r="P270" i="6"/>
  <c r="O270" i="6"/>
  <c r="N269" i="6"/>
  <c r="P269" i="6"/>
  <c r="O269" i="6"/>
  <c r="N268" i="6"/>
  <c r="P268" i="6"/>
  <c r="O268" i="6"/>
  <c r="N267" i="6"/>
  <c r="P267" i="6"/>
  <c r="O267" i="6"/>
  <c r="N266" i="6"/>
  <c r="P266" i="6"/>
  <c r="O266" i="6"/>
  <c r="N265" i="6"/>
  <c r="P265" i="6"/>
  <c r="O265" i="6"/>
  <c r="N264" i="6"/>
  <c r="P264" i="6"/>
  <c r="O264" i="6"/>
  <c r="N263" i="6"/>
  <c r="P263" i="6"/>
  <c r="O263" i="6"/>
  <c r="N262" i="6"/>
  <c r="P262" i="6"/>
  <c r="O262" i="6"/>
  <c r="N261" i="6"/>
  <c r="P261" i="6"/>
  <c r="O261" i="6"/>
  <c r="N256" i="6"/>
  <c r="P256" i="6"/>
  <c r="O256" i="6"/>
  <c r="N255" i="6"/>
  <c r="P255" i="6"/>
  <c r="O255" i="6"/>
  <c r="N254" i="6"/>
  <c r="P254" i="6"/>
  <c r="O254" i="6"/>
  <c r="N253" i="6"/>
  <c r="P253" i="6"/>
  <c r="O253" i="6"/>
  <c r="N252" i="6"/>
  <c r="P252" i="6"/>
  <c r="O252" i="6"/>
  <c r="N251" i="6"/>
  <c r="P251" i="6"/>
  <c r="O251" i="6"/>
  <c r="N250" i="6"/>
  <c r="P250" i="6"/>
  <c r="O250" i="6"/>
  <c r="N249" i="6"/>
  <c r="P249" i="6"/>
  <c r="O249" i="6"/>
  <c r="N248" i="6"/>
  <c r="P248" i="6"/>
  <c r="O248" i="6"/>
  <c r="N247" i="6"/>
  <c r="P247" i="6"/>
  <c r="O247" i="6"/>
  <c r="N242" i="6"/>
  <c r="P242" i="6"/>
  <c r="O242" i="6"/>
  <c r="N241" i="6"/>
  <c r="P241" i="6"/>
  <c r="O241" i="6"/>
  <c r="N240" i="6"/>
  <c r="P240" i="6"/>
  <c r="O240" i="6"/>
  <c r="N239" i="6"/>
  <c r="P239" i="6"/>
  <c r="O239" i="6"/>
  <c r="N238" i="6"/>
  <c r="P238" i="6"/>
  <c r="O238" i="6"/>
  <c r="N237" i="6"/>
  <c r="P237" i="6"/>
  <c r="O237" i="6"/>
  <c r="N236" i="6"/>
  <c r="P236" i="6"/>
  <c r="O236" i="6"/>
  <c r="N235" i="6"/>
  <c r="P235" i="6"/>
  <c r="O235" i="6"/>
  <c r="N234" i="6"/>
  <c r="P234" i="6"/>
  <c r="O234" i="6"/>
  <c r="N233" i="6"/>
  <c r="P233" i="6"/>
  <c r="O233" i="6"/>
  <c r="N232" i="6"/>
  <c r="P232" i="6"/>
  <c r="O232" i="6"/>
  <c r="N231" i="6"/>
  <c r="P231" i="6"/>
  <c r="O231" i="6"/>
  <c r="N230" i="6"/>
  <c r="P230" i="6"/>
  <c r="O230" i="6"/>
  <c r="N229" i="6"/>
  <c r="P229" i="6"/>
  <c r="O229" i="6"/>
  <c r="N228" i="6"/>
  <c r="P228" i="6"/>
  <c r="O228" i="6"/>
  <c r="N227" i="6"/>
  <c r="P227" i="6"/>
  <c r="O227" i="6"/>
  <c r="N226" i="6"/>
  <c r="P226" i="6"/>
  <c r="O226" i="6"/>
  <c r="N225" i="6"/>
  <c r="P225" i="6"/>
  <c r="O225" i="6"/>
  <c r="N224" i="6"/>
  <c r="P224" i="6"/>
  <c r="O224" i="6"/>
  <c r="N223" i="6"/>
  <c r="P223" i="6"/>
  <c r="O223" i="6"/>
  <c r="N218" i="6"/>
  <c r="P218" i="6"/>
  <c r="O218" i="6"/>
  <c r="N217" i="6"/>
  <c r="P217" i="6"/>
  <c r="O217" i="6"/>
  <c r="N216" i="6"/>
  <c r="P216" i="6"/>
  <c r="O216" i="6"/>
  <c r="N215" i="6"/>
  <c r="P215" i="6"/>
  <c r="O215" i="6"/>
  <c r="N214" i="6"/>
  <c r="P214" i="6"/>
  <c r="O214" i="6"/>
  <c r="N213" i="6"/>
  <c r="P213" i="6"/>
  <c r="O213" i="6"/>
  <c r="N212" i="6"/>
  <c r="P212" i="6"/>
  <c r="O212" i="6"/>
  <c r="N211" i="6"/>
  <c r="P211" i="6"/>
  <c r="O211" i="6"/>
  <c r="N210" i="6"/>
  <c r="P210" i="6"/>
  <c r="O210" i="6"/>
  <c r="N209" i="6"/>
  <c r="P209" i="6"/>
  <c r="O209" i="6"/>
  <c r="N204" i="6"/>
  <c r="P204" i="6"/>
  <c r="O204" i="6"/>
  <c r="N203" i="6"/>
  <c r="P203" i="6"/>
  <c r="O203" i="6"/>
  <c r="N202" i="6"/>
  <c r="P202" i="6"/>
  <c r="O202" i="6"/>
  <c r="N201" i="6"/>
  <c r="P201" i="6"/>
  <c r="O201" i="6"/>
  <c r="N200" i="6"/>
  <c r="P200" i="6"/>
  <c r="O200" i="6"/>
  <c r="N198" i="6"/>
  <c r="P198" i="6"/>
  <c r="O198" i="6"/>
  <c r="N197" i="6"/>
  <c r="P197" i="6"/>
  <c r="O197" i="6"/>
  <c r="N196" i="6"/>
  <c r="P196" i="6"/>
  <c r="O196" i="6"/>
  <c r="N195" i="6"/>
  <c r="P195" i="6"/>
  <c r="O195" i="6"/>
  <c r="N194" i="6"/>
  <c r="P194" i="6"/>
  <c r="O194" i="6"/>
  <c r="N189" i="6"/>
  <c r="P189" i="6"/>
  <c r="O189" i="6"/>
  <c r="N188" i="6"/>
  <c r="P188" i="6"/>
  <c r="O188" i="6"/>
  <c r="N187" i="6"/>
  <c r="P187" i="6"/>
  <c r="O187" i="6"/>
  <c r="N186" i="6"/>
  <c r="P186" i="6"/>
  <c r="O186" i="6"/>
  <c r="N185" i="6"/>
  <c r="P185" i="6"/>
  <c r="O185" i="6"/>
  <c r="N184" i="6"/>
  <c r="P184" i="6"/>
  <c r="O184" i="6"/>
  <c r="N183" i="6"/>
  <c r="P183" i="6"/>
  <c r="O183" i="6"/>
  <c r="N182" i="6"/>
  <c r="P182" i="6"/>
  <c r="O182" i="6"/>
  <c r="N181" i="6"/>
  <c r="P181" i="6"/>
  <c r="O181" i="6"/>
  <c r="N180" i="6"/>
  <c r="P180" i="6"/>
  <c r="O180" i="6"/>
  <c r="N175" i="6"/>
  <c r="P175" i="6"/>
  <c r="O175" i="6"/>
  <c r="N174" i="6"/>
  <c r="P174" i="6"/>
  <c r="O174" i="6"/>
  <c r="N173" i="6"/>
  <c r="P173" i="6"/>
  <c r="O173" i="6"/>
  <c r="N172" i="6"/>
  <c r="P172" i="6"/>
  <c r="O172" i="6"/>
  <c r="N171" i="6"/>
  <c r="P171" i="6"/>
  <c r="O171" i="6"/>
  <c r="N166" i="6"/>
  <c r="P166" i="6"/>
  <c r="O166" i="6"/>
  <c r="N165" i="6"/>
  <c r="P165" i="6"/>
  <c r="O165" i="6"/>
  <c r="N164" i="6"/>
  <c r="P164" i="6"/>
  <c r="O164" i="6"/>
  <c r="N163" i="6"/>
  <c r="P163" i="6"/>
  <c r="O163" i="6"/>
  <c r="N162" i="6"/>
  <c r="P162" i="6"/>
  <c r="O162" i="6"/>
  <c r="N161" i="6"/>
  <c r="P161" i="6"/>
  <c r="O161" i="6"/>
  <c r="N160" i="6"/>
  <c r="P160" i="6"/>
  <c r="O160" i="6"/>
  <c r="N159" i="6"/>
  <c r="P159" i="6"/>
  <c r="O159" i="6"/>
  <c r="N158" i="6"/>
  <c r="P158" i="6"/>
  <c r="O158" i="6"/>
  <c r="N157" i="6"/>
  <c r="P157" i="6"/>
  <c r="O157" i="6"/>
  <c r="N152" i="6"/>
  <c r="P152" i="6"/>
  <c r="O152" i="6"/>
  <c r="N151" i="6"/>
  <c r="P151" i="6"/>
  <c r="O151" i="6"/>
  <c r="N150" i="6"/>
  <c r="P150" i="6"/>
  <c r="O150" i="6"/>
  <c r="N149" i="6"/>
  <c r="P149" i="6"/>
  <c r="O149" i="6"/>
  <c r="N148" i="6"/>
  <c r="P148" i="6"/>
  <c r="O148" i="6"/>
  <c r="N147" i="6"/>
  <c r="P147" i="6"/>
  <c r="O147" i="6"/>
  <c r="N146" i="6"/>
  <c r="P146" i="6"/>
  <c r="O146" i="6"/>
  <c r="N145" i="6"/>
  <c r="P145" i="6"/>
  <c r="O145" i="6"/>
  <c r="N144" i="6"/>
  <c r="P144" i="6"/>
  <c r="O144" i="6"/>
  <c r="N143" i="6"/>
  <c r="P143" i="6"/>
  <c r="O143" i="6"/>
  <c r="N142" i="6"/>
  <c r="P142" i="6"/>
  <c r="O142" i="6"/>
  <c r="N141" i="6"/>
  <c r="P141" i="6"/>
  <c r="O141" i="6"/>
  <c r="N140" i="6"/>
  <c r="P140" i="6"/>
  <c r="O140" i="6"/>
  <c r="N139" i="6"/>
  <c r="P139" i="6"/>
  <c r="O139" i="6"/>
  <c r="N138" i="6"/>
  <c r="P138" i="6"/>
  <c r="O138" i="6"/>
  <c r="N133" i="6"/>
  <c r="P133" i="6"/>
  <c r="O133" i="6"/>
  <c r="N132" i="6"/>
  <c r="P132" i="6"/>
  <c r="O132" i="6"/>
  <c r="N131" i="6"/>
  <c r="P131" i="6"/>
  <c r="O131" i="6"/>
  <c r="N130" i="6"/>
  <c r="P130" i="6"/>
  <c r="O130" i="6"/>
  <c r="N129" i="6"/>
  <c r="P129" i="6"/>
  <c r="O129" i="6"/>
  <c r="N128" i="6"/>
  <c r="P128" i="6"/>
  <c r="O128" i="6"/>
  <c r="N127" i="6"/>
  <c r="P127" i="6"/>
  <c r="O127" i="6"/>
  <c r="N126" i="6"/>
  <c r="P126" i="6"/>
  <c r="O126" i="6"/>
  <c r="N125" i="6"/>
  <c r="P125" i="6"/>
  <c r="O125" i="6"/>
  <c r="N124" i="6"/>
  <c r="P124" i="6"/>
  <c r="O124" i="6"/>
  <c r="N123" i="6"/>
  <c r="P123" i="6"/>
  <c r="O123" i="6"/>
  <c r="N122" i="6"/>
  <c r="P122" i="6"/>
  <c r="O122" i="6"/>
  <c r="N121" i="6"/>
  <c r="P121" i="6"/>
  <c r="O121" i="6"/>
  <c r="N120" i="6"/>
  <c r="P120" i="6"/>
  <c r="O120" i="6"/>
  <c r="N119" i="6"/>
  <c r="P119" i="6"/>
  <c r="O119" i="6"/>
  <c r="N111" i="6"/>
  <c r="P111" i="6"/>
  <c r="O111" i="6"/>
  <c r="N110" i="6"/>
  <c r="P110" i="6"/>
  <c r="O110" i="6"/>
  <c r="N109" i="6"/>
  <c r="P109" i="6"/>
  <c r="O109" i="6"/>
  <c r="N108" i="6"/>
  <c r="P108" i="6"/>
  <c r="O108" i="6"/>
  <c r="N107" i="6"/>
  <c r="P107" i="6"/>
  <c r="O107" i="6"/>
  <c r="N106" i="6"/>
  <c r="P106" i="6"/>
  <c r="O106" i="6"/>
  <c r="N105" i="6"/>
  <c r="P105" i="6"/>
  <c r="O105" i="6"/>
  <c r="N104" i="6"/>
  <c r="P104" i="6"/>
  <c r="O104" i="6"/>
  <c r="N103" i="6"/>
  <c r="P103" i="6"/>
  <c r="O103" i="6"/>
  <c r="N102" i="6"/>
  <c r="P102" i="6"/>
  <c r="O102" i="6"/>
  <c r="N101" i="6"/>
  <c r="P101" i="6"/>
  <c r="O101" i="6"/>
  <c r="N100" i="6"/>
  <c r="P100" i="6"/>
  <c r="O100" i="6"/>
  <c r="N99" i="6"/>
  <c r="P99" i="6"/>
  <c r="O99" i="6"/>
  <c r="N98" i="6"/>
  <c r="P98" i="6"/>
  <c r="O98" i="6"/>
  <c r="N97" i="6"/>
  <c r="P97" i="6"/>
  <c r="O97" i="6"/>
  <c r="N89" i="6"/>
  <c r="P89" i="6"/>
  <c r="O89" i="6"/>
  <c r="N88" i="6"/>
  <c r="P88" i="6"/>
  <c r="O88" i="6"/>
  <c r="N87" i="6"/>
  <c r="P87" i="6"/>
  <c r="O87" i="6"/>
  <c r="N86" i="6"/>
  <c r="P86" i="6"/>
  <c r="O86" i="6"/>
  <c r="N85" i="6"/>
  <c r="P85" i="6"/>
  <c r="O85" i="6"/>
  <c r="N77" i="6"/>
  <c r="P77" i="6"/>
  <c r="O77" i="6"/>
  <c r="N76" i="6"/>
  <c r="P76" i="6"/>
  <c r="O76" i="6"/>
  <c r="N75" i="6"/>
  <c r="P75" i="6"/>
  <c r="O75" i="6"/>
  <c r="N74" i="6"/>
  <c r="P74" i="6"/>
  <c r="O74" i="6"/>
  <c r="N73" i="6"/>
  <c r="P73" i="6"/>
  <c r="O73" i="6"/>
  <c r="N72" i="6"/>
  <c r="P72" i="6"/>
  <c r="O72" i="6"/>
  <c r="N71" i="6"/>
  <c r="P71" i="6"/>
  <c r="O71" i="6"/>
  <c r="N70" i="6"/>
  <c r="P70" i="6"/>
  <c r="O70" i="6"/>
  <c r="N69" i="6"/>
  <c r="P69" i="6"/>
  <c r="O69" i="6"/>
  <c r="N68" i="6"/>
  <c r="P68" i="6"/>
  <c r="O68" i="6"/>
  <c r="N60" i="6"/>
  <c r="P60" i="6"/>
  <c r="O60" i="6"/>
  <c r="N59" i="6"/>
  <c r="P59" i="6"/>
  <c r="O59" i="6"/>
  <c r="N58" i="6"/>
  <c r="P58" i="6"/>
  <c r="O58" i="6"/>
  <c r="N57" i="6"/>
  <c r="P57" i="6"/>
  <c r="O57" i="6"/>
  <c r="N56" i="6"/>
  <c r="P56" i="6"/>
  <c r="O56" i="6"/>
  <c r="N55" i="6"/>
  <c r="P55" i="6"/>
  <c r="O55" i="6"/>
  <c r="N54" i="6"/>
  <c r="P54" i="6"/>
  <c r="O54" i="6"/>
  <c r="N53" i="6"/>
  <c r="P53" i="6"/>
  <c r="O53" i="6"/>
  <c r="N52" i="6"/>
  <c r="P52" i="6"/>
  <c r="O52" i="6"/>
  <c r="N51" i="6"/>
  <c r="P51" i="6"/>
  <c r="O51" i="6"/>
  <c r="N49" i="6"/>
  <c r="P49" i="6"/>
  <c r="O49" i="6"/>
  <c r="N48" i="6"/>
  <c r="P48" i="6"/>
  <c r="O48" i="6"/>
  <c r="N47" i="6"/>
  <c r="P47" i="6"/>
  <c r="O47" i="6"/>
  <c r="N46" i="6"/>
  <c r="P46" i="6"/>
  <c r="O46" i="6"/>
  <c r="N45" i="6"/>
  <c r="P45" i="6"/>
  <c r="O45" i="6"/>
  <c r="N44" i="6"/>
  <c r="P44" i="6"/>
  <c r="O44" i="6"/>
  <c r="N43" i="6"/>
  <c r="P43" i="6"/>
  <c r="O43" i="6"/>
  <c r="N42" i="6"/>
  <c r="P42" i="6"/>
  <c r="O42" i="6"/>
  <c r="N41" i="6"/>
  <c r="P41" i="6"/>
  <c r="O41" i="6"/>
  <c r="N40" i="6"/>
  <c r="P40" i="6"/>
  <c r="O40" i="6"/>
  <c r="N35" i="6"/>
  <c r="P35" i="6"/>
  <c r="O35" i="6"/>
  <c r="N34" i="6"/>
  <c r="P34" i="6"/>
  <c r="O34" i="6"/>
  <c r="N33" i="6"/>
  <c r="P33" i="6"/>
  <c r="O33" i="6"/>
  <c r="N32" i="6"/>
  <c r="P32" i="6"/>
  <c r="O32" i="6"/>
  <c r="N31" i="6"/>
  <c r="P31" i="6"/>
  <c r="O31" i="6"/>
  <c r="N30" i="6"/>
  <c r="P30" i="6"/>
  <c r="O30" i="6"/>
  <c r="N29" i="6"/>
  <c r="P29" i="6"/>
  <c r="O29" i="6"/>
  <c r="N28" i="6"/>
  <c r="P28" i="6"/>
  <c r="O28" i="6"/>
  <c r="N27" i="6"/>
  <c r="P27" i="6"/>
  <c r="O27" i="6"/>
  <c r="N26" i="6"/>
  <c r="P26" i="6"/>
  <c r="O26" i="6"/>
  <c r="N25" i="6"/>
  <c r="P25" i="6"/>
  <c r="O25" i="6"/>
  <c r="N24" i="6"/>
  <c r="P24" i="6"/>
  <c r="O24" i="6"/>
  <c r="N23" i="6"/>
  <c r="P23" i="6"/>
  <c r="O23" i="6"/>
  <c r="N22" i="6"/>
  <c r="P22" i="6"/>
  <c r="O22" i="6"/>
  <c r="N21" i="6"/>
  <c r="P21" i="6"/>
  <c r="O21" i="6"/>
  <c r="N16" i="6"/>
  <c r="P16" i="6"/>
  <c r="O16" i="6"/>
  <c r="N15" i="6"/>
  <c r="P15" i="6"/>
  <c r="O15" i="6"/>
  <c r="N14" i="6"/>
  <c r="P14" i="6"/>
  <c r="O14" i="6"/>
  <c r="N13" i="6"/>
  <c r="P13" i="6"/>
  <c r="O13" i="6"/>
  <c r="N12" i="6"/>
  <c r="P12" i="6"/>
  <c r="O12" i="6"/>
  <c r="N11" i="6"/>
  <c r="P11" i="6"/>
  <c r="O11" i="6"/>
  <c r="N10" i="6"/>
  <c r="P10" i="6"/>
  <c r="O10" i="6"/>
  <c r="N9" i="6"/>
  <c r="P9" i="6"/>
  <c r="O9" i="6"/>
  <c r="N8" i="6"/>
  <c r="P8" i="6"/>
  <c r="O8" i="6"/>
  <c r="N7" i="6"/>
  <c r="P7" i="6"/>
  <c r="O7" i="6"/>
  <c r="N6" i="6"/>
  <c r="P6" i="6"/>
  <c r="O6" i="6"/>
  <c r="N5" i="6"/>
  <c r="P5" i="6"/>
  <c r="O5" i="6"/>
  <c r="N4" i="6"/>
  <c r="P4" i="6"/>
  <c r="O4" i="6"/>
  <c r="P3" i="6"/>
  <c r="O3" i="6"/>
  <c r="K400" i="5"/>
  <c r="K383" i="5"/>
  <c r="K382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4" i="5"/>
  <c r="K503" i="5"/>
  <c r="K502" i="5"/>
  <c r="K501" i="5"/>
  <c r="K500" i="5"/>
  <c r="K499" i="5"/>
  <c r="K498" i="5"/>
  <c r="K497" i="5"/>
  <c r="K496" i="5"/>
  <c r="K495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3" i="5"/>
  <c r="K432" i="5"/>
  <c r="K431" i="5"/>
  <c r="K430" i="5"/>
  <c r="K429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5" i="5"/>
  <c r="K404" i="5"/>
  <c r="K403" i="5"/>
  <c r="K402" i="5"/>
  <c r="K401" i="5"/>
  <c r="K399" i="5"/>
  <c r="K398" i="5"/>
  <c r="K397" i="5"/>
  <c r="K396" i="5"/>
  <c r="K391" i="5"/>
  <c r="K390" i="5"/>
  <c r="K389" i="5"/>
  <c r="K388" i="5"/>
  <c r="K387" i="5"/>
  <c r="K386" i="5"/>
  <c r="K385" i="5"/>
  <c r="K384" i="5"/>
  <c r="K374" i="5"/>
  <c r="K375" i="5"/>
  <c r="K376" i="5"/>
  <c r="K377" i="5"/>
  <c r="K373" i="5"/>
  <c r="L374" i="5"/>
  <c r="M374" i="5"/>
  <c r="L602" i="5"/>
  <c r="N602" i="5"/>
  <c r="M602" i="5"/>
  <c r="L601" i="5"/>
  <c r="N601" i="5"/>
  <c r="M601" i="5"/>
  <c r="L600" i="5"/>
  <c r="N600" i="5"/>
  <c r="M600" i="5"/>
  <c r="L599" i="5"/>
  <c r="N599" i="5"/>
  <c r="M599" i="5"/>
  <c r="L598" i="5"/>
  <c r="N598" i="5"/>
  <c r="M598" i="5"/>
  <c r="L597" i="5"/>
  <c r="N597" i="5"/>
  <c r="M597" i="5"/>
  <c r="L596" i="5"/>
  <c r="N596" i="5"/>
  <c r="M596" i="5"/>
  <c r="L595" i="5"/>
  <c r="N595" i="5"/>
  <c r="M595" i="5"/>
  <c r="L594" i="5"/>
  <c r="N594" i="5"/>
  <c r="M594" i="5"/>
  <c r="L593" i="5"/>
  <c r="N593" i="5"/>
  <c r="M593" i="5"/>
  <c r="L592" i="5"/>
  <c r="N592" i="5"/>
  <c r="M592" i="5"/>
  <c r="L591" i="5"/>
  <c r="N591" i="5"/>
  <c r="M591" i="5"/>
  <c r="L590" i="5"/>
  <c r="N590" i="5"/>
  <c r="M590" i="5"/>
  <c r="L589" i="5"/>
  <c r="N589" i="5"/>
  <c r="M589" i="5"/>
  <c r="L588" i="5"/>
  <c r="N588" i="5"/>
  <c r="M588" i="5"/>
  <c r="L583" i="5"/>
  <c r="N583" i="5"/>
  <c r="M583" i="5"/>
  <c r="L582" i="5"/>
  <c r="N582" i="5"/>
  <c r="M582" i="5"/>
  <c r="L581" i="5"/>
  <c r="N581" i="5"/>
  <c r="M581" i="5"/>
  <c r="L580" i="5"/>
  <c r="N580" i="5"/>
  <c r="M580" i="5"/>
  <c r="L579" i="5"/>
  <c r="N579" i="5"/>
  <c r="M579" i="5"/>
  <c r="L578" i="5"/>
  <c r="N578" i="5"/>
  <c r="M578" i="5"/>
  <c r="L577" i="5"/>
  <c r="N577" i="5"/>
  <c r="M577" i="5"/>
  <c r="L576" i="5"/>
  <c r="N576" i="5"/>
  <c r="M576" i="5"/>
  <c r="L575" i="5"/>
  <c r="N575" i="5"/>
  <c r="M575" i="5"/>
  <c r="L574" i="5"/>
  <c r="N574" i="5"/>
  <c r="M574" i="5"/>
  <c r="L573" i="5"/>
  <c r="N573" i="5"/>
  <c r="M573" i="5"/>
  <c r="L572" i="5"/>
  <c r="N572" i="5"/>
  <c r="M572" i="5"/>
  <c r="L571" i="5"/>
  <c r="N571" i="5"/>
  <c r="M571" i="5"/>
  <c r="L570" i="5"/>
  <c r="N570" i="5"/>
  <c r="M570" i="5"/>
  <c r="L569" i="5"/>
  <c r="N569" i="5"/>
  <c r="M569" i="5"/>
  <c r="L564" i="5"/>
  <c r="N564" i="5"/>
  <c r="M564" i="5"/>
  <c r="L563" i="5"/>
  <c r="N563" i="5"/>
  <c r="M563" i="5"/>
  <c r="L562" i="5"/>
  <c r="N562" i="5"/>
  <c r="M562" i="5"/>
  <c r="L561" i="5"/>
  <c r="N561" i="5"/>
  <c r="M561" i="5"/>
  <c r="L560" i="5"/>
  <c r="N560" i="5"/>
  <c r="M560" i="5"/>
  <c r="L559" i="5"/>
  <c r="N559" i="5"/>
  <c r="M559" i="5"/>
  <c r="L558" i="5"/>
  <c r="N558" i="5"/>
  <c r="M558" i="5"/>
  <c r="L557" i="5"/>
  <c r="N557" i="5"/>
  <c r="M557" i="5"/>
  <c r="L556" i="5"/>
  <c r="N556" i="5"/>
  <c r="M556" i="5"/>
  <c r="L555" i="5"/>
  <c r="N555" i="5"/>
  <c r="M555" i="5"/>
  <c r="L554" i="5"/>
  <c r="N554" i="5"/>
  <c r="M554" i="5"/>
  <c r="L553" i="5"/>
  <c r="N553" i="5"/>
  <c r="M553" i="5"/>
  <c r="L552" i="5"/>
  <c r="N552" i="5"/>
  <c r="M552" i="5"/>
  <c r="L551" i="5"/>
  <c r="N551" i="5"/>
  <c r="M551" i="5"/>
  <c r="L550" i="5"/>
  <c r="N550" i="5"/>
  <c r="M550" i="5"/>
  <c r="L549" i="5"/>
  <c r="N549" i="5"/>
  <c r="M549" i="5"/>
  <c r="L548" i="5"/>
  <c r="N548" i="5"/>
  <c r="M548" i="5"/>
  <c r="L547" i="5"/>
  <c r="N547" i="5"/>
  <c r="M547" i="5"/>
  <c r="L542" i="5"/>
  <c r="N542" i="5"/>
  <c r="M542" i="5"/>
  <c r="L541" i="5"/>
  <c r="N541" i="5"/>
  <c r="M541" i="5"/>
  <c r="L540" i="5"/>
  <c r="N540" i="5"/>
  <c r="M540" i="5"/>
  <c r="L539" i="5"/>
  <c r="N539" i="5"/>
  <c r="M539" i="5"/>
  <c r="L538" i="5"/>
  <c r="N538" i="5"/>
  <c r="M538" i="5"/>
  <c r="L537" i="5"/>
  <c r="N537" i="5"/>
  <c r="M537" i="5"/>
  <c r="L536" i="5"/>
  <c r="N536" i="5"/>
  <c r="M536" i="5"/>
  <c r="L535" i="5"/>
  <c r="N535" i="5"/>
  <c r="M535" i="5"/>
  <c r="L534" i="5"/>
  <c r="N534" i="5"/>
  <c r="M534" i="5"/>
  <c r="L533" i="5"/>
  <c r="N533" i="5"/>
  <c r="M533" i="5"/>
  <c r="L532" i="5"/>
  <c r="N532" i="5"/>
  <c r="M532" i="5"/>
  <c r="L531" i="5"/>
  <c r="N531" i="5"/>
  <c r="M531" i="5"/>
  <c r="L530" i="5"/>
  <c r="N530" i="5"/>
  <c r="M530" i="5"/>
  <c r="L529" i="5"/>
  <c r="N529" i="5"/>
  <c r="M529" i="5"/>
  <c r="L528" i="5"/>
  <c r="N528" i="5"/>
  <c r="M528" i="5"/>
  <c r="L523" i="5"/>
  <c r="N523" i="5"/>
  <c r="M523" i="5"/>
  <c r="L522" i="5"/>
  <c r="N522" i="5"/>
  <c r="M522" i="5"/>
  <c r="L521" i="5"/>
  <c r="N521" i="5"/>
  <c r="M521" i="5"/>
  <c r="L520" i="5"/>
  <c r="N520" i="5"/>
  <c r="M520" i="5"/>
  <c r="L519" i="5"/>
  <c r="N519" i="5"/>
  <c r="M519" i="5"/>
  <c r="L518" i="5"/>
  <c r="N518" i="5"/>
  <c r="M518" i="5"/>
  <c r="L517" i="5"/>
  <c r="N517" i="5"/>
  <c r="M517" i="5"/>
  <c r="L516" i="5"/>
  <c r="N516" i="5"/>
  <c r="M516" i="5"/>
  <c r="L515" i="5"/>
  <c r="N515" i="5"/>
  <c r="M515" i="5"/>
  <c r="L514" i="5"/>
  <c r="N514" i="5"/>
  <c r="M514" i="5"/>
  <c r="L513" i="5"/>
  <c r="N513" i="5"/>
  <c r="M513" i="5"/>
  <c r="L512" i="5"/>
  <c r="N512" i="5"/>
  <c r="M512" i="5"/>
  <c r="L511" i="5"/>
  <c r="N511" i="5"/>
  <c r="M511" i="5"/>
  <c r="L510" i="5"/>
  <c r="N510" i="5"/>
  <c r="M510" i="5"/>
  <c r="L509" i="5"/>
  <c r="N509" i="5"/>
  <c r="M509" i="5"/>
  <c r="L504" i="5"/>
  <c r="N504" i="5"/>
  <c r="M504" i="5"/>
  <c r="L503" i="5"/>
  <c r="N503" i="5"/>
  <c r="M503" i="5"/>
  <c r="L502" i="5"/>
  <c r="N502" i="5"/>
  <c r="M502" i="5"/>
  <c r="L501" i="5"/>
  <c r="N501" i="5"/>
  <c r="M501" i="5"/>
  <c r="L500" i="5"/>
  <c r="N500" i="5"/>
  <c r="M500" i="5"/>
  <c r="L499" i="5"/>
  <c r="N499" i="5"/>
  <c r="M499" i="5"/>
  <c r="L498" i="5"/>
  <c r="N498" i="5"/>
  <c r="M498" i="5"/>
  <c r="L497" i="5"/>
  <c r="N497" i="5"/>
  <c r="M497" i="5"/>
  <c r="L496" i="5"/>
  <c r="N496" i="5"/>
  <c r="M496" i="5"/>
  <c r="L495" i="5"/>
  <c r="N495" i="5"/>
  <c r="M495" i="5"/>
  <c r="L490" i="5"/>
  <c r="N490" i="5"/>
  <c r="M490" i="5"/>
  <c r="L489" i="5"/>
  <c r="N489" i="5"/>
  <c r="M489" i="5"/>
  <c r="L488" i="5"/>
  <c r="N488" i="5"/>
  <c r="M488" i="5"/>
  <c r="L487" i="5"/>
  <c r="N487" i="5"/>
  <c r="M487" i="5"/>
  <c r="L486" i="5"/>
  <c r="N486" i="5"/>
  <c r="M486" i="5"/>
  <c r="L485" i="5"/>
  <c r="N485" i="5"/>
  <c r="M485" i="5"/>
  <c r="L484" i="5"/>
  <c r="N484" i="5"/>
  <c r="M484" i="5"/>
  <c r="L483" i="5"/>
  <c r="N483" i="5"/>
  <c r="M483" i="5"/>
  <c r="L482" i="5"/>
  <c r="N482" i="5"/>
  <c r="M482" i="5"/>
  <c r="L481" i="5"/>
  <c r="N481" i="5"/>
  <c r="M481" i="5"/>
  <c r="L480" i="5"/>
  <c r="N480" i="5"/>
  <c r="M480" i="5"/>
  <c r="L479" i="5"/>
  <c r="N479" i="5"/>
  <c r="M479" i="5"/>
  <c r="L478" i="5"/>
  <c r="N478" i="5"/>
  <c r="M478" i="5"/>
  <c r="L477" i="5"/>
  <c r="N477" i="5"/>
  <c r="M477" i="5"/>
  <c r="L476" i="5"/>
  <c r="N476" i="5"/>
  <c r="M476" i="5"/>
  <c r="L471" i="5"/>
  <c r="N471" i="5"/>
  <c r="M471" i="5"/>
  <c r="L470" i="5"/>
  <c r="N470" i="5"/>
  <c r="M470" i="5"/>
  <c r="L469" i="5"/>
  <c r="N469" i="5"/>
  <c r="M469" i="5"/>
  <c r="L468" i="5"/>
  <c r="N468" i="5"/>
  <c r="M468" i="5"/>
  <c r="L467" i="5"/>
  <c r="N467" i="5"/>
  <c r="M467" i="5"/>
  <c r="L466" i="5"/>
  <c r="N466" i="5"/>
  <c r="M466" i="5"/>
  <c r="L465" i="5"/>
  <c r="N465" i="5"/>
  <c r="M465" i="5"/>
  <c r="L464" i="5"/>
  <c r="N464" i="5"/>
  <c r="M464" i="5"/>
  <c r="L463" i="5"/>
  <c r="N463" i="5"/>
  <c r="M463" i="5"/>
  <c r="L462" i="5"/>
  <c r="N462" i="5"/>
  <c r="M462" i="5"/>
  <c r="L461" i="5"/>
  <c r="N461" i="5"/>
  <c r="M461" i="5"/>
  <c r="L460" i="5"/>
  <c r="N460" i="5"/>
  <c r="M460" i="5"/>
  <c r="L459" i="5"/>
  <c r="N459" i="5"/>
  <c r="M459" i="5"/>
  <c r="L458" i="5"/>
  <c r="N458" i="5"/>
  <c r="M458" i="5"/>
  <c r="L457" i="5"/>
  <c r="N457" i="5"/>
  <c r="M457" i="5"/>
  <c r="L452" i="5"/>
  <c r="N452" i="5"/>
  <c r="M452" i="5"/>
  <c r="L451" i="5"/>
  <c r="N451" i="5"/>
  <c r="M451" i="5"/>
  <c r="L450" i="5"/>
  <c r="N450" i="5"/>
  <c r="M450" i="5"/>
  <c r="L449" i="5"/>
  <c r="N449" i="5"/>
  <c r="M449" i="5"/>
  <c r="L448" i="5"/>
  <c r="N448" i="5"/>
  <c r="M448" i="5"/>
  <c r="L447" i="5"/>
  <c r="N447" i="5"/>
  <c r="M447" i="5"/>
  <c r="L446" i="5"/>
  <c r="N446" i="5"/>
  <c r="M446" i="5"/>
  <c r="L445" i="5"/>
  <c r="N445" i="5"/>
  <c r="M445" i="5"/>
  <c r="L444" i="5"/>
  <c r="N444" i="5"/>
  <c r="M444" i="5"/>
  <c r="L443" i="5"/>
  <c r="N443" i="5"/>
  <c r="M443" i="5"/>
  <c r="L442" i="5"/>
  <c r="N442" i="5"/>
  <c r="M442" i="5"/>
  <c r="L441" i="5"/>
  <c r="N441" i="5"/>
  <c r="M441" i="5"/>
  <c r="L440" i="5"/>
  <c r="N440" i="5"/>
  <c r="M440" i="5"/>
  <c r="L439" i="5"/>
  <c r="N439" i="5"/>
  <c r="M439" i="5"/>
  <c r="L438" i="5"/>
  <c r="N438" i="5"/>
  <c r="M438" i="5"/>
  <c r="L433" i="5"/>
  <c r="N433" i="5"/>
  <c r="M433" i="5"/>
  <c r="L432" i="5"/>
  <c r="N432" i="5"/>
  <c r="M432" i="5"/>
  <c r="L431" i="5"/>
  <c r="N431" i="5"/>
  <c r="M431" i="5"/>
  <c r="L430" i="5"/>
  <c r="N430" i="5"/>
  <c r="M430" i="5"/>
  <c r="L429" i="5"/>
  <c r="N429" i="5"/>
  <c r="M429" i="5"/>
  <c r="L424" i="5"/>
  <c r="N424" i="5"/>
  <c r="M424" i="5"/>
  <c r="L423" i="5"/>
  <c r="N423" i="5"/>
  <c r="M423" i="5"/>
  <c r="L422" i="5"/>
  <c r="N422" i="5"/>
  <c r="M422" i="5"/>
  <c r="L421" i="5"/>
  <c r="N421" i="5"/>
  <c r="M421" i="5"/>
  <c r="L420" i="5"/>
  <c r="N420" i="5"/>
  <c r="M420" i="5"/>
  <c r="L419" i="5"/>
  <c r="N419" i="5"/>
  <c r="M419" i="5"/>
  <c r="L418" i="5"/>
  <c r="N418" i="5"/>
  <c r="M418" i="5"/>
  <c r="L417" i="5"/>
  <c r="N417" i="5"/>
  <c r="M417" i="5"/>
  <c r="L416" i="5"/>
  <c r="N416" i="5"/>
  <c r="M416" i="5"/>
  <c r="L415" i="5"/>
  <c r="N415" i="5"/>
  <c r="M415" i="5"/>
  <c r="L414" i="5"/>
  <c r="N414" i="5"/>
  <c r="M414" i="5"/>
  <c r="L413" i="5"/>
  <c r="N413" i="5"/>
  <c r="M413" i="5"/>
  <c r="L412" i="5"/>
  <c r="N412" i="5"/>
  <c r="M412" i="5"/>
  <c r="L411" i="5"/>
  <c r="N411" i="5"/>
  <c r="M411" i="5"/>
  <c r="L410" i="5"/>
  <c r="N410" i="5"/>
  <c r="M410" i="5"/>
  <c r="L405" i="5"/>
  <c r="N405" i="5"/>
  <c r="M405" i="5"/>
  <c r="L404" i="5"/>
  <c r="N404" i="5"/>
  <c r="M404" i="5"/>
  <c r="L403" i="5"/>
  <c r="N403" i="5"/>
  <c r="M403" i="5"/>
  <c r="L402" i="5"/>
  <c r="N402" i="5"/>
  <c r="M402" i="5"/>
  <c r="L401" i="5"/>
  <c r="N401" i="5"/>
  <c r="M401" i="5"/>
  <c r="L400" i="5"/>
  <c r="N400" i="5"/>
  <c r="M400" i="5"/>
  <c r="L399" i="5"/>
  <c r="N399" i="5"/>
  <c r="M399" i="5"/>
  <c r="L398" i="5"/>
  <c r="N398" i="5"/>
  <c r="M398" i="5"/>
  <c r="L397" i="5"/>
  <c r="N397" i="5"/>
  <c r="M397" i="5"/>
  <c r="L396" i="5"/>
  <c r="N396" i="5"/>
  <c r="M396" i="5"/>
  <c r="L391" i="5"/>
  <c r="N391" i="5"/>
  <c r="M391" i="5"/>
  <c r="L390" i="5"/>
  <c r="N390" i="5"/>
  <c r="M390" i="5"/>
  <c r="L389" i="5"/>
  <c r="N389" i="5"/>
  <c r="M389" i="5"/>
  <c r="L388" i="5"/>
  <c r="N388" i="5"/>
  <c r="M388" i="5"/>
  <c r="L387" i="5"/>
  <c r="N387" i="5"/>
  <c r="M387" i="5"/>
  <c r="L386" i="5"/>
  <c r="N386" i="5"/>
  <c r="M386" i="5"/>
  <c r="L385" i="5"/>
  <c r="N385" i="5"/>
  <c r="M385" i="5"/>
  <c r="L384" i="5"/>
  <c r="N384" i="5"/>
  <c r="M384" i="5"/>
  <c r="L383" i="5"/>
  <c r="N383" i="5"/>
  <c r="M383" i="5"/>
  <c r="L382" i="5"/>
  <c r="N382" i="5"/>
  <c r="M382" i="5"/>
  <c r="L377" i="5"/>
  <c r="N377" i="5"/>
  <c r="M377" i="5"/>
  <c r="L376" i="5"/>
  <c r="N376" i="5"/>
  <c r="M376" i="5"/>
  <c r="L375" i="5"/>
  <c r="N375" i="5"/>
  <c r="M375" i="5"/>
  <c r="N374" i="5"/>
  <c r="L373" i="5"/>
  <c r="N373" i="5"/>
  <c r="M373" i="5"/>
  <c r="K57" i="5"/>
  <c r="K367" i="5"/>
  <c r="L367" i="5"/>
  <c r="N367" i="5"/>
  <c r="M367" i="5"/>
  <c r="K366" i="5"/>
  <c r="L366" i="5"/>
  <c r="N366" i="5"/>
  <c r="M366" i="5"/>
  <c r="K365" i="5"/>
  <c r="L365" i="5"/>
  <c r="N365" i="5"/>
  <c r="M365" i="5"/>
  <c r="K364" i="5"/>
  <c r="L364" i="5"/>
  <c r="N364" i="5"/>
  <c r="M364" i="5"/>
  <c r="K358" i="5"/>
  <c r="L358" i="5"/>
  <c r="N358" i="5"/>
  <c r="M358" i="5"/>
  <c r="K357" i="5"/>
  <c r="L357" i="5"/>
  <c r="N357" i="5"/>
  <c r="M357" i="5"/>
  <c r="K356" i="5"/>
  <c r="L356" i="5"/>
  <c r="N356" i="5"/>
  <c r="M356" i="5"/>
  <c r="K355" i="5"/>
  <c r="L355" i="5"/>
  <c r="N355" i="5"/>
  <c r="M355" i="5"/>
  <c r="K354" i="5"/>
  <c r="L354" i="5"/>
  <c r="N354" i="5"/>
  <c r="M354" i="5"/>
  <c r="K353" i="5"/>
  <c r="L353" i="5"/>
  <c r="N353" i="5"/>
  <c r="M353" i="5"/>
  <c r="K352" i="5"/>
  <c r="L352" i="5"/>
  <c r="N352" i="5"/>
  <c r="M352" i="5"/>
  <c r="K351" i="5"/>
  <c r="L351" i="5"/>
  <c r="N351" i="5"/>
  <c r="M351" i="5"/>
  <c r="K350" i="5"/>
  <c r="L350" i="5"/>
  <c r="N350" i="5"/>
  <c r="M350" i="5"/>
  <c r="K349" i="5"/>
  <c r="L349" i="5"/>
  <c r="N349" i="5"/>
  <c r="M349" i="5"/>
  <c r="K348" i="5"/>
  <c r="L348" i="5"/>
  <c r="N348" i="5"/>
  <c r="M348" i="5"/>
  <c r="K347" i="5"/>
  <c r="L347" i="5"/>
  <c r="N347" i="5"/>
  <c r="M347" i="5"/>
  <c r="K346" i="5"/>
  <c r="L346" i="5"/>
  <c r="N346" i="5"/>
  <c r="M346" i="5"/>
  <c r="K345" i="5"/>
  <c r="L345" i="5"/>
  <c r="N345" i="5"/>
  <c r="M345" i="5"/>
  <c r="K340" i="5"/>
  <c r="L340" i="5"/>
  <c r="N340" i="5"/>
  <c r="M340" i="5"/>
  <c r="K339" i="5"/>
  <c r="L339" i="5"/>
  <c r="N339" i="5"/>
  <c r="M339" i="5"/>
  <c r="K338" i="5"/>
  <c r="L338" i="5"/>
  <c r="N338" i="5"/>
  <c r="M338" i="5"/>
  <c r="K337" i="5"/>
  <c r="L337" i="5"/>
  <c r="N337" i="5"/>
  <c r="M337" i="5"/>
  <c r="K336" i="5"/>
  <c r="L336" i="5"/>
  <c r="N336" i="5"/>
  <c r="M336" i="5"/>
  <c r="K328" i="5"/>
  <c r="L328" i="5"/>
  <c r="N328" i="5"/>
  <c r="M328" i="5"/>
  <c r="K327" i="5"/>
  <c r="L327" i="5"/>
  <c r="N327" i="5"/>
  <c r="M327" i="5"/>
  <c r="K326" i="5"/>
  <c r="L326" i="5"/>
  <c r="N326" i="5"/>
  <c r="M326" i="5"/>
  <c r="K325" i="5"/>
  <c r="L325" i="5"/>
  <c r="N325" i="5"/>
  <c r="M325" i="5"/>
  <c r="K324" i="5"/>
  <c r="L324" i="5"/>
  <c r="N324" i="5"/>
  <c r="M324" i="5"/>
  <c r="K323" i="5"/>
  <c r="L323" i="5"/>
  <c r="N323" i="5"/>
  <c r="M323" i="5"/>
  <c r="K322" i="5"/>
  <c r="L322" i="5"/>
  <c r="N322" i="5"/>
  <c r="M322" i="5"/>
  <c r="K321" i="5"/>
  <c r="L321" i="5"/>
  <c r="N321" i="5"/>
  <c r="M321" i="5"/>
  <c r="K320" i="5"/>
  <c r="L320" i="5"/>
  <c r="N320" i="5"/>
  <c r="M320" i="5"/>
  <c r="K319" i="5"/>
  <c r="L319" i="5"/>
  <c r="N319" i="5"/>
  <c r="M319" i="5"/>
  <c r="K304" i="5"/>
  <c r="L304" i="5"/>
  <c r="N304" i="5"/>
  <c r="M304" i="5"/>
  <c r="K303" i="5"/>
  <c r="L303" i="5"/>
  <c r="N303" i="5"/>
  <c r="M303" i="5"/>
  <c r="K302" i="5"/>
  <c r="L302" i="5"/>
  <c r="N302" i="5"/>
  <c r="M302" i="5"/>
  <c r="K301" i="5"/>
  <c r="L301" i="5"/>
  <c r="N301" i="5"/>
  <c r="M301" i="5"/>
  <c r="K300" i="5"/>
  <c r="L300" i="5"/>
  <c r="N300" i="5"/>
  <c r="M300" i="5"/>
  <c r="K298" i="5"/>
  <c r="L298" i="5"/>
  <c r="N298" i="5"/>
  <c r="M298" i="5"/>
  <c r="K297" i="5"/>
  <c r="L297" i="5"/>
  <c r="N297" i="5"/>
  <c r="M297" i="5"/>
  <c r="K296" i="5"/>
  <c r="L296" i="5"/>
  <c r="N296" i="5"/>
  <c r="M296" i="5"/>
  <c r="K295" i="5"/>
  <c r="L295" i="5"/>
  <c r="N295" i="5"/>
  <c r="M295" i="5"/>
  <c r="K290" i="5"/>
  <c r="L290" i="5"/>
  <c r="N290" i="5"/>
  <c r="M290" i="5"/>
  <c r="K289" i="5"/>
  <c r="L289" i="5"/>
  <c r="N289" i="5"/>
  <c r="M289" i="5"/>
  <c r="K288" i="5"/>
  <c r="L288" i="5"/>
  <c r="N288" i="5"/>
  <c r="M288" i="5"/>
  <c r="K287" i="5"/>
  <c r="L287" i="5"/>
  <c r="N287" i="5"/>
  <c r="M287" i="5"/>
  <c r="K286" i="5"/>
  <c r="L286" i="5"/>
  <c r="N286" i="5"/>
  <c r="M286" i="5"/>
  <c r="K285" i="5"/>
  <c r="L285" i="5"/>
  <c r="N285" i="5"/>
  <c r="M285" i="5"/>
  <c r="K284" i="5"/>
  <c r="L284" i="5"/>
  <c r="N284" i="5"/>
  <c r="M284" i="5"/>
  <c r="K283" i="5"/>
  <c r="L283" i="5"/>
  <c r="N283" i="5"/>
  <c r="M283" i="5"/>
  <c r="K282" i="5"/>
  <c r="L282" i="5"/>
  <c r="N282" i="5"/>
  <c r="M282" i="5"/>
  <c r="K281" i="5"/>
  <c r="L281" i="5"/>
  <c r="N281" i="5"/>
  <c r="M281" i="5"/>
  <c r="K276" i="5"/>
  <c r="L276" i="5"/>
  <c r="N276" i="5"/>
  <c r="M276" i="5"/>
  <c r="K275" i="5"/>
  <c r="L275" i="5"/>
  <c r="N275" i="5"/>
  <c r="M275" i="5"/>
  <c r="K274" i="5"/>
  <c r="L274" i="5"/>
  <c r="N274" i="5"/>
  <c r="M274" i="5"/>
  <c r="K273" i="5"/>
  <c r="L273" i="5"/>
  <c r="N273" i="5"/>
  <c r="M273" i="5"/>
  <c r="K272" i="5"/>
  <c r="L272" i="5"/>
  <c r="N272" i="5"/>
  <c r="M272" i="5"/>
  <c r="K271" i="5"/>
  <c r="L271" i="5"/>
  <c r="N271" i="5"/>
  <c r="M271" i="5"/>
  <c r="K270" i="5"/>
  <c r="L270" i="5"/>
  <c r="N270" i="5"/>
  <c r="M270" i="5"/>
  <c r="K269" i="5"/>
  <c r="L269" i="5"/>
  <c r="N269" i="5"/>
  <c r="M269" i="5"/>
  <c r="K268" i="5"/>
  <c r="L268" i="5"/>
  <c r="N268" i="5"/>
  <c r="M268" i="5"/>
  <c r="K267" i="5"/>
  <c r="L267" i="5"/>
  <c r="N267" i="5"/>
  <c r="M267" i="5"/>
  <c r="K262" i="5"/>
  <c r="L262" i="5"/>
  <c r="N262" i="5"/>
  <c r="M262" i="5"/>
  <c r="K261" i="5"/>
  <c r="L261" i="5"/>
  <c r="N261" i="5"/>
  <c r="M261" i="5"/>
  <c r="K260" i="5"/>
  <c r="L260" i="5"/>
  <c r="N260" i="5"/>
  <c r="M260" i="5"/>
  <c r="K259" i="5"/>
  <c r="L259" i="5"/>
  <c r="N259" i="5"/>
  <c r="M259" i="5"/>
  <c r="K258" i="5"/>
  <c r="L258" i="5"/>
  <c r="N258" i="5"/>
  <c r="M258" i="5"/>
  <c r="K257" i="5"/>
  <c r="L257" i="5"/>
  <c r="N257" i="5"/>
  <c r="M257" i="5"/>
  <c r="K256" i="5"/>
  <c r="L256" i="5"/>
  <c r="N256" i="5"/>
  <c r="M256" i="5"/>
  <c r="K255" i="5"/>
  <c r="L255" i="5"/>
  <c r="N255" i="5"/>
  <c r="M255" i="5"/>
  <c r="K254" i="5"/>
  <c r="L254" i="5"/>
  <c r="N254" i="5"/>
  <c r="M254" i="5"/>
  <c r="K253" i="5"/>
  <c r="L253" i="5"/>
  <c r="N253" i="5"/>
  <c r="M253" i="5"/>
  <c r="K248" i="5"/>
  <c r="L248" i="5"/>
  <c r="N248" i="5"/>
  <c r="M248" i="5"/>
  <c r="K247" i="5"/>
  <c r="L247" i="5"/>
  <c r="N247" i="5"/>
  <c r="M247" i="5"/>
  <c r="K246" i="5"/>
  <c r="L246" i="5"/>
  <c r="N246" i="5"/>
  <c r="M246" i="5"/>
  <c r="K245" i="5"/>
  <c r="L245" i="5"/>
  <c r="N245" i="5"/>
  <c r="M245" i="5"/>
  <c r="K244" i="5"/>
  <c r="L244" i="5"/>
  <c r="N244" i="5"/>
  <c r="M244" i="5"/>
  <c r="K243" i="5"/>
  <c r="L243" i="5"/>
  <c r="N243" i="5"/>
  <c r="M243" i="5"/>
  <c r="K242" i="5"/>
  <c r="L242" i="5"/>
  <c r="N242" i="5"/>
  <c r="M242" i="5"/>
  <c r="K241" i="5"/>
  <c r="L241" i="5"/>
  <c r="N241" i="5"/>
  <c r="M241" i="5"/>
  <c r="K240" i="5"/>
  <c r="L240" i="5"/>
  <c r="N240" i="5"/>
  <c r="M240" i="5"/>
  <c r="K239" i="5"/>
  <c r="L239" i="5"/>
  <c r="N239" i="5"/>
  <c r="M239" i="5"/>
  <c r="K238" i="5"/>
  <c r="L238" i="5"/>
  <c r="N238" i="5"/>
  <c r="M238" i="5"/>
  <c r="K237" i="5"/>
  <c r="L237" i="5"/>
  <c r="N237" i="5"/>
  <c r="M237" i="5"/>
  <c r="K236" i="5"/>
  <c r="L236" i="5"/>
  <c r="N236" i="5"/>
  <c r="M236" i="5"/>
  <c r="K235" i="5"/>
  <c r="L235" i="5"/>
  <c r="N235" i="5"/>
  <c r="M235" i="5"/>
  <c r="K234" i="5"/>
  <c r="L234" i="5"/>
  <c r="N234" i="5"/>
  <c r="M234" i="5"/>
  <c r="K233" i="5"/>
  <c r="L233" i="5"/>
  <c r="N233" i="5"/>
  <c r="M233" i="5"/>
  <c r="K232" i="5"/>
  <c r="L232" i="5"/>
  <c r="N232" i="5"/>
  <c r="M232" i="5"/>
  <c r="K231" i="5"/>
  <c r="L231" i="5"/>
  <c r="N231" i="5"/>
  <c r="M231" i="5"/>
  <c r="K230" i="5"/>
  <c r="L230" i="5"/>
  <c r="N230" i="5"/>
  <c r="M230" i="5"/>
  <c r="K229" i="5"/>
  <c r="L229" i="5"/>
  <c r="N229" i="5"/>
  <c r="M229" i="5"/>
  <c r="K224" i="5"/>
  <c r="L224" i="5"/>
  <c r="N224" i="5"/>
  <c r="O224" i="5"/>
  <c r="M224" i="5"/>
  <c r="K223" i="5"/>
  <c r="L223" i="5"/>
  <c r="N223" i="5"/>
  <c r="O223" i="5"/>
  <c r="M223" i="5"/>
  <c r="K222" i="5"/>
  <c r="L222" i="5"/>
  <c r="N222" i="5"/>
  <c r="O222" i="5"/>
  <c r="M222" i="5"/>
  <c r="K221" i="5"/>
  <c r="L221" i="5"/>
  <c r="N221" i="5"/>
  <c r="O221" i="5"/>
  <c r="M221" i="5"/>
  <c r="K220" i="5"/>
  <c r="L220" i="5"/>
  <c r="N220" i="5"/>
  <c r="O220" i="5"/>
  <c r="M220" i="5"/>
  <c r="K219" i="5"/>
  <c r="L219" i="5"/>
  <c r="N219" i="5"/>
  <c r="O219" i="5"/>
  <c r="M219" i="5"/>
  <c r="K218" i="5"/>
  <c r="L218" i="5"/>
  <c r="N218" i="5"/>
  <c r="O218" i="5"/>
  <c r="M218" i="5"/>
  <c r="K217" i="5"/>
  <c r="L217" i="5"/>
  <c r="N217" i="5"/>
  <c r="O217" i="5"/>
  <c r="M217" i="5"/>
  <c r="K216" i="5"/>
  <c r="L216" i="5"/>
  <c r="N216" i="5"/>
  <c r="O216" i="5"/>
  <c r="M216" i="5"/>
  <c r="K215" i="5"/>
  <c r="L215" i="5"/>
  <c r="N215" i="5"/>
  <c r="O215" i="5"/>
  <c r="M215" i="5"/>
  <c r="K210" i="5"/>
  <c r="L210" i="5"/>
  <c r="N210" i="5"/>
  <c r="O210" i="5"/>
  <c r="M210" i="5"/>
  <c r="K209" i="5"/>
  <c r="L209" i="5"/>
  <c r="N209" i="5"/>
  <c r="O209" i="5"/>
  <c r="M209" i="5"/>
  <c r="K208" i="5"/>
  <c r="L208" i="5"/>
  <c r="N208" i="5"/>
  <c r="O208" i="5"/>
  <c r="M208" i="5"/>
  <c r="K207" i="5"/>
  <c r="L207" i="5"/>
  <c r="N207" i="5"/>
  <c r="O207" i="5"/>
  <c r="M207" i="5"/>
  <c r="K206" i="5"/>
  <c r="L206" i="5"/>
  <c r="N206" i="5"/>
  <c r="O206" i="5"/>
  <c r="M206" i="5"/>
  <c r="K204" i="5"/>
  <c r="L204" i="5"/>
  <c r="N204" i="5"/>
  <c r="O204" i="5"/>
  <c r="M204" i="5"/>
  <c r="K203" i="5"/>
  <c r="L203" i="5"/>
  <c r="N203" i="5"/>
  <c r="O203" i="5"/>
  <c r="M203" i="5"/>
  <c r="K202" i="5"/>
  <c r="L202" i="5"/>
  <c r="N202" i="5"/>
  <c r="O202" i="5"/>
  <c r="M202" i="5"/>
  <c r="K201" i="5"/>
  <c r="L201" i="5"/>
  <c r="N201" i="5"/>
  <c r="O201" i="5"/>
  <c r="M201" i="5"/>
  <c r="K200" i="5"/>
  <c r="L200" i="5"/>
  <c r="N200" i="5"/>
  <c r="O200" i="5"/>
  <c r="M200" i="5"/>
  <c r="K195" i="5"/>
  <c r="L195" i="5"/>
  <c r="N195" i="5"/>
  <c r="O195" i="5"/>
  <c r="M195" i="5"/>
  <c r="K194" i="5"/>
  <c r="L194" i="5"/>
  <c r="N194" i="5"/>
  <c r="O194" i="5"/>
  <c r="M194" i="5"/>
  <c r="K193" i="5"/>
  <c r="L193" i="5"/>
  <c r="N193" i="5"/>
  <c r="O193" i="5"/>
  <c r="M193" i="5"/>
  <c r="K192" i="5"/>
  <c r="L192" i="5"/>
  <c r="N192" i="5"/>
  <c r="O192" i="5"/>
  <c r="M192" i="5"/>
  <c r="K191" i="5"/>
  <c r="L191" i="5"/>
  <c r="N191" i="5"/>
  <c r="O191" i="5"/>
  <c r="M191" i="5"/>
  <c r="K190" i="5"/>
  <c r="L190" i="5"/>
  <c r="N190" i="5"/>
  <c r="O190" i="5"/>
  <c r="M190" i="5"/>
  <c r="K189" i="5"/>
  <c r="L189" i="5"/>
  <c r="N189" i="5"/>
  <c r="O189" i="5"/>
  <c r="M189" i="5"/>
  <c r="K188" i="5"/>
  <c r="L188" i="5"/>
  <c r="N188" i="5"/>
  <c r="O188" i="5"/>
  <c r="M188" i="5"/>
  <c r="K187" i="5"/>
  <c r="L187" i="5"/>
  <c r="N187" i="5"/>
  <c r="O187" i="5"/>
  <c r="M187" i="5"/>
  <c r="K186" i="5"/>
  <c r="L186" i="5"/>
  <c r="N186" i="5"/>
  <c r="O186" i="5"/>
  <c r="M186" i="5"/>
  <c r="K181" i="5"/>
  <c r="L181" i="5"/>
  <c r="N181" i="5"/>
  <c r="O181" i="5"/>
  <c r="M181" i="5"/>
  <c r="K180" i="5"/>
  <c r="L180" i="5"/>
  <c r="N180" i="5"/>
  <c r="O180" i="5"/>
  <c r="M180" i="5"/>
  <c r="K179" i="5"/>
  <c r="L179" i="5"/>
  <c r="N179" i="5"/>
  <c r="O179" i="5"/>
  <c r="M179" i="5"/>
  <c r="K178" i="5"/>
  <c r="L178" i="5"/>
  <c r="N178" i="5"/>
  <c r="O178" i="5"/>
  <c r="M178" i="5"/>
  <c r="K177" i="5"/>
  <c r="L177" i="5"/>
  <c r="N177" i="5"/>
  <c r="O177" i="5"/>
  <c r="M177" i="5"/>
  <c r="K172" i="5"/>
  <c r="L172" i="5"/>
  <c r="N172" i="5"/>
  <c r="O172" i="5"/>
  <c r="M172" i="5"/>
  <c r="K171" i="5"/>
  <c r="L171" i="5"/>
  <c r="N171" i="5"/>
  <c r="O171" i="5"/>
  <c r="M171" i="5"/>
  <c r="K170" i="5"/>
  <c r="L170" i="5"/>
  <c r="N170" i="5"/>
  <c r="O170" i="5"/>
  <c r="M170" i="5"/>
  <c r="K169" i="5"/>
  <c r="L169" i="5"/>
  <c r="N169" i="5"/>
  <c r="O169" i="5"/>
  <c r="M169" i="5"/>
  <c r="K168" i="5"/>
  <c r="L168" i="5"/>
  <c r="N168" i="5"/>
  <c r="O168" i="5"/>
  <c r="M168" i="5"/>
  <c r="K167" i="5"/>
  <c r="L167" i="5"/>
  <c r="N167" i="5"/>
  <c r="O167" i="5"/>
  <c r="M167" i="5"/>
  <c r="K166" i="5"/>
  <c r="L166" i="5"/>
  <c r="N166" i="5"/>
  <c r="O166" i="5"/>
  <c r="M166" i="5"/>
  <c r="K165" i="5"/>
  <c r="L165" i="5"/>
  <c r="N165" i="5"/>
  <c r="O165" i="5"/>
  <c r="M165" i="5"/>
  <c r="K164" i="5"/>
  <c r="L164" i="5"/>
  <c r="N164" i="5"/>
  <c r="O164" i="5"/>
  <c r="M164" i="5"/>
  <c r="K163" i="5"/>
  <c r="L163" i="5"/>
  <c r="N163" i="5"/>
  <c r="O163" i="5"/>
  <c r="M163" i="5"/>
  <c r="K158" i="5"/>
  <c r="L158" i="5"/>
  <c r="N158" i="5"/>
  <c r="O158" i="5"/>
  <c r="M158" i="5"/>
  <c r="K157" i="5"/>
  <c r="L157" i="5"/>
  <c r="N157" i="5"/>
  <c r="O157" i="5"/>
  <c r="M157" i="5"/>
  <c r="K156" i="5"/>
  <c r="L156" i="5"/>
  <c r="N156" i="5"/>
  <c r="O156" i="5"/>
  <c r="M156" i="5"/>
  <c r="K155" i="5"/>
  <c r="L155" i="5"/>
  <c r="N155" i="5"/>
  <c r="O155" i="5"/>
  <c r="M155" i="5"/>
  <c r="K154" i="5"/>
  <c r="L154" i="5"/>
  <c r="N154" i="5"/>
  <c r="O154" i="5"/>
  <c r="M154" i="5"/>
  <c r="K153" i="5"/>
  <c r="L153" i="5"/>
  <c r="N153" i="5"/>
  <c r="O153" i="5"/>
  <c r="M153" i="5"/>
  <c r="K152" i="5"/>
  <c r="L152" i="5"/>
  <c r="N152" i="5"/>
  <c r="O152" i="5"/>
  <c r="M152" i="5"/>
  <c r="K151" i="5"/>
  <c r="L151" i="5"/>
  <c r="N151" i="5"/>
  <c r="O151" i="5"/>
  <c r="M151" i="5"/>
  <c r="K150" i="5"/>
  <c r="L150" i="5"/>
  <c r="N150" i="5"/>
  <c r="O150" i="5"/>
  <c r="M150" i="5"/>
  <c r="K149" i="5"/>
  <c r="L149" i="5"/>
  <c r="N149" i="5"/>
  <c r="O149" i="5"/>
  <c r="M149" i="5"/>
  <c r="K148" i="5"/>
  <c r="L148" i="5"/>
  <c r="N148" i="5"/>
  <c r="O148" i="5"/>
  <c r="M148" i="5"/>
  <c r="K147" i="5"/>
  <c r="L147" i="5"/>
  <c r="N147" i="5"/>
  <c r="O147" i="5"/>
  <c r="M147" i="5"/>
  <c r="K146" i="5"/>
  <c r="L146" i="5"/>
  <c r="N146" i="5"/>
  <c r="O146" i="5"/>
  <c r="M146" i="5"/>
  <c r="K145" i="5"/>
  <c r="L145" i="5"/>
  <c r="N145" i="5"/>
  <c r="O145" i="5"/>
  <c r="M145" i="5"/>
  <c r="K144" i="5"/>
  <c r="L144" i="5"/>
  <c r="N144" i="5"/>
  <c r="O144" i="5"/>
  <c r="M144" i="5"/>
  <c r="K139" i="5"/>
  <c r="L139" i="5"/>
  <c r="N139" i="5"/>
  <c r="O139" i="5"/>
  <c r="M139" i="5"/>
  <c r="K138" i="5"/>
  <c r="L138" i="5"/>
  <c r="N138" i="5"/>
  <c r="O138" i="5"/>
  <c r="M138" i="5"/>
  <c r="K137" i="5"/>
  <c r="L137" i="5"/>
  <c r="N137" i="5"/>
  <c r="O137" i="5"/>
  <c r="M137" i="5"/>
  <c r="K136" i="5"/>
  <c r="L136" i="5"/>
  <c r="N136" i="5"/>
  <c r="O136" i="5"/>
  <c r="M136" i="5"/>
  <c r="K135" i="5"/>
  <c r="L135" i="5"/>
  <c r="N135" i="5"/>
  <c r="O135" i="5"/>
  <c r="M135" i="5"/>
  <c r="K134" i="5"/>
  <c r="L134" i="5"/>
  <c r="N134" i="5"/>
  <c r="O134" i="5"/>
  <c r="M134" i="5"/>
  <c r="K133" i="5"/>
  <c r="L133" i="5"/>
  <c r="N133" i="5"/>
  <c r="O133" i="5"/>
  <c r="M133" i="5"/>
  <c r="K132" i="5"/>
  <c r="L132" i="5"/>
  <c r="N132" i="5"/>
  <c r="O132" i="5"/>
  <c r="M132" i="5"/>
  <c r="K131" i="5"/>
  <c r="L131" i="5"/>
  <c r="N131" i="5"/>
  <c r="O131" i="5"/>
  <c r="M131" i="5"/>
  <c r="K130" i="5"/>
  <c r="L130" i="5"/>
  <c r="N130" i="5"/>
  <c r="O130" i="5"/>
  <c r="M130" i="5"/>
  <c r="K129" i="5"/>
  <c r="L129" i="5"/>
  <c r="N129" i="5"/>
  <c r="O129" i="5"/>
  <c r="M129" i="5"/>
  <c r="K128" i="5"/>
  <c r="L128" i="5"/>
  <c r="N128" i="5"/>
  <c r="O128" i="5"/>
  <c r="M128" i="5"/>
  <c r="K127" i="5"/>
  <c r="L127" i="5"/>
  <c r="N127" i="5"/>
  <c r="O127" i="5"/>
  <c r="M127" i="5"/>
  <c r="K126" i="5"/>
  <c r="L126" i="5"/>
  <c r="N126" i="5"/>
  <c r="O126" i="5"/>
  <c r="M126" i="5"/>
  <c r="K125" i="5"/>
  <c r="L125" i="5"/>
  <c r="N125" i="5"/>
  <c r="O125" i="5"/>
  <c r="M125" i="5"/>
  <c r="K117" i="5"/>
  <c r="L117" i="5"/>
  <c r="N117" i="5"/>
  <c r="O117" i="5"/>
  <c r="M117" i="5"/>
  <c r="K116" i="5"/>
  <c r="L116" i="5"/>
  <c r="N116" i="5"/>
  <c r="O116" i="5"/>
  <c r="M116" i="5"/>
  <c r="K115" i="5"/>
  <c r="L115" i="5"/>
  <c r="N115" i="5"/>
  <c r="O115" i="5"/>
  <c r="M115" i="5"/>
  <c r="K114" i="5"/>
  <c r="L114" i="5"/>
  <c r="N114" i="5"/>
  <c r="O114" i="5"/>
  <c r="M114" i="5"/>
  <c r="K113" i="5"/>
  <c r="L113" i="5"/>
  <c r="N113" i="5"/>
  <c r="O113" i="5"/>
  <c r="M113" i="5"/>
  <c r="K112" i="5"/>
  <c r="L112" i="5"/>
  <c r="N112" i="5"/>
  <c r="O112" i="5"/>
  <c r="M112" i="5"/>
  <c r="K111" i="5"/>
  <c r="L111" i="5"/>
  <c r="N111" i="5"/>
  <c r="O111" i="5"/>
  <c r="M111" i="5"/>
  <c r="K110" i="5"/>
  <c r="L110" i="5"/>
  <c r="N110" i="5"/>
  <c r="O110" i="5"/>
  <c r="M110" i="5"/>
  <c r="K109" i="5"/>
  <c r="L109" i="5"/>
  <c r="N109" i="5"/>
  <c r="O109" i="5"/>
  <c r="M109" i="5"/>
  <c r="K108" i="5"/>
  <c r="L108" i="5"/>
  <c r="N108" i="5"/>
  <c r="O108" i="5"/>
  <c r="M108" i="5"/>
  <c r="K107" i="5"/>
  <c r="L107" i="5"/>
  <c r="N107" i="5"/>
  <c r="O107" i="5"/>
  <c r="M107" i="5"/>
  <c r="K106" i="5"/>
  <c r="L106" i="5"/>
  <c r="N106" i="5"/>
  <c r="O106" i="5"/>
  <c r="M106" i="5"/>
  <c r="K105" i="5"/>
  <c r="L105" i="5"/>
  <c r="N105" i="5"/>
  <c r="O105" i="5"/>
  <c r="M105" i="5"/>
  <c r="K104" i="5"/>
  <c r="L104" i="5"/>
  <c r="N104" i="5"/>
  <c r="O104" i="5"/>
  <c r="M104" i="5"/>
  <c r="K103" i="5"/>
  <c r="L103" i="5"/>
  <c r="N103" i="5"/>
  <c r="O103" i="5"/>
  <c r="M103" i="5"/>
  <c r="K95" i="5"/>
  <c r="L95" i="5"/>
  <c r="N95" i="5"/>
  <c r="O95" i="5"/>
  <c r="M95" i="5"/>
  <c r="K94" i="5"/>
  <c r="L94" i="5"/>
  <c r="N94" i="5"/>
  <c r="O94" i="5"/>
  <c r="M94" i="5"/>
  <c r="K93" i="5"/>
  <c r="L93" i="5"/>
  <c r="N93" i="5"/>
  <c r="O93" i="5"/>
  <c r="M93" i="5"/>
  <c r="K92" i="5"/>
  <c r="L92" i="5"/>
  <c r="N92" i="5"/>
  <c r="O92" i="5"/>
  <c r="M92" i="5"/>
  <c r="K91" i="5"/>
  <c r="L91" i="5"/>
  <c r="N91" i="5"/>
  <c r="O91" i="5"/>
  <c r="M91" i="5"/>
  <c r="K83" i="5"/>
  <c r="L83" i="5"/>
  <c r="N83" i="5"/>
  <c r="O83" i="5"/>
  <c r="M83" i="5"/>
  <c r="K82" i="5"/>
  <c r="L82" i="5"/>
  <c r="N82" i="5"/>
  <c r="O82" i="5"/>
  <c r="M82" i="5"/>
  <c r="K81" i="5"/>
  <c r="L81" i="5"/>
  <c r="N81" i="5"/>
  <c r="O81" i="5"/>
  <c r="M81" i="5"/>
  <c r="K80" i="5"/>
  <c r="L80" i="5"/>
  <c r="N80" i="5"/>
  <c r="O80" i="5"/>
  <c r="M80" i="5"/>
  <c r="K79" i="5"/>
  <c r="L79" i="5"/>
  <c r="N79" i="5"/>
  <c r="O79" i="5"/>
  <c r="M79" i="5"/>
  <c r="K78" i="5"/>
  <c r="L78" i="5"/>
  <c r="N78" i="5"/>
  <c r="O78" i="5"/>
  <c r="M78" i="5"/>
  <c r="K77" i="5"/>
  <c r="L77" i="5"/>
  <c r="N77" i="5"/>
  <c r="O77" i="5"/>
  <c r="M77" i="5"/>
  <c r="K76" i="5"/>
  <c r="L76" i="5"/>
  <c r="N76" i="5"/>
  <c r="O76" i="5"/>
  <c r="M76" i="5"/>
  <c r="K75" i="5"/>
  <c r="L75" i="5"/>
  <c r="N75" i="5"/>
  <c r="O75" i="5"/>
  <c r="M75" i="5"/>
  <c r="K74" i="5"/>
  <c r="L74" i="5"/>
  <c r="N74" i="5"/>
  <c r="O74" i="5"/>
  <c r="M74" i="5"/>
  <c r="K66" i="5"/>
  <c r="L66" i="5"/>
  <c r="N66" i="5"/>
  <c r="O66" i="5"/>
  <c r="M66" i="5"/>
  <c r="K65" i="5"/>
  <c r="L65" i="5"/>
  <c r="N65" i="5"/>
  <c r="O65" i="5"/>
  <c r="M65" i="5"/>
  <c r="K64" i="5"/>
  <c r="L64" i="5"/>
  <c r="N64" i="5"/>
  <c r="O64" i="5"/>
  <c r="M64" i="5"/>
  <c r="K63" i="5"/>
  <c r="L63" i="5"/>
  <c r="N63" i="5"/>
  <c r="O63" i="5"/>
  <c r="M63" i="5"/>
  <c r="K62" i="5"/>
  <c r="L62" i="5"/>
  <c r="N62" i="5"/>
  <c r="O62" i="5"/>
  <c r="M62" i="5"/>
  <c r="K61" i="5"/>
  <c r="L61" i="5"/>
  <c r="N61" i="5"/>
  <c r="O61" i="5"/>
  <c r="M61" i="5"/>
  <c r="K60" i="5"/>
  <c r="L60" i="5"/>
  <c r="N60" i="5"/>
  <c r="O60" i="5"/>
  <c r="M60" i="5"/>
  <c r="K59" i="5"/>
  <c r="L59" i="5"/>
  <c r="N59" i="5"/>
  <c r="O59" i="5"/>
  <c r="M59" i="5"/>
  <c r="K58" i="5"/>
  <c r="L58" i="5"/>
  <c r="N58" i="5"/>
  <c r="O58" i="5"/>
  <c r="M58" i="5"/>
  <c r="L57" i="5"/>
  <c r="N57" i="5"/>
  <c r="O57" i="5"/>
  <c r="M57" i="5"/>
  <c r="K55" i="5"/>
  <c r="L55" i="5"/>
  <c r="N55" i="5"/>
  <c r="M55" i="5"/>
  <c r="K54" i="5"/>
  <c r="L54" i="5"/>
  <c r="N54" i="5"/>
  <c r="M54" i="5"/>
  <c r="K53" i="5"/>
  <c r="L53" i="5"/>
  <c r="N53" i="5"/>
  <c r="M53" i="5"/>
  <c r="K52" i="5"/>
  <c r="L52" i="5"/>
  <c r="N52" i="5"/>
  <c r="M52" i="5"/>
  <c r="K51" i="5"/>
  <c r="L51" i="5"/>
  <c r="N51" i="5"/>
  <c r="M51" i="5"/>
  <c r="K50" i="5"/>
  <c r="L50" i="5"/>
  <c r="N50" i="5"/>
  <c r="M50" i="5"/>
  <c r="K49" i="5"/>
  <c r="L49" i="5"/>
  <c r="N49" i="5"/>
  <c r="M49" i="5"/>
  <c r="K48" i="5"/>
  <c r="L48" i="5"/>
  <c r="N48" i="5"/>
  <c r="M48" i="5"/>
  <c r="K47" i="5"/>
  <c r="L47" i="5"/>
  <c r="N47" i="5"/>
  <c r="M47" i="5"/>
  <c r="K46" i="5"/>
  <c r="L46" i="5"/>
  <c r="N46" i="5"/>
  <c r="M46" i="5"/>
  <c r="K41" i="5"/>
  <c r="L41" i="5"/>
  <c r="N41" i="5"/>
  <c r="M41" i="5"/>
  <c r="K40" i="5"/>
  <c r="L40" i="5"/>
  <c r="N40" i="5"/>
  <c r="M40" i="5"/>
  <c r="K39" i="5"/>
  <c r="L39" i="5"/>
  <c r="N39" i="5"/>
  <c r="M39" i="5"/>
  <c r="K38" i="5"/>
  <c r="L38" i="5"/>
  <c r="N38" i="5"/>
  <c r="M38" i="5"/>
  <c r="K37" i="5"/>
  <c r="L37" i="5"/>
  <c r="N37" i="5"/>
  <c r="M37" i="5"/>
  <c r="K36" i="5"/>
  <c r="L36" i="5"/>
  <c r="N36" i="5"/>
  <c r="M36" i="5"/>
  <c r="K35" i="5"/>
  <c r="L35" i="5"/>
  <c r="N35" i="5"/>
  <c r="M35" i="5"/>
  <c r="K34" i="5"/>
  <c r="L34" i="5"/>
  <c r="N34" i="5"/>
  <c r="M34" i="5"/>
  <c r="K33" i="5"/>
  <c r="L33" i="5"/>
  <c r="N33" i="5"/>
  <c r="M33" i="5"/>
  <c r="K32" i="5"/>
  <c r="L32" i="5"/>
  <c r="N32" i="5"/>
  <c r="M32" i="5"/>
  <c r="K31" i="5"/>
  <c r="L31" i="5"/>
  <c r="N31" i="5"/>
  <c r="M31" i="5"/>
  <c r="K30" i="5"/>
  <c r="L30" i="5"/>
  <c r="N30" i="5"/>
  <c r="M30" i="5"/>
  <c r="K29" i="5"/>
  <c r="L29" i="5"/>
  <c r="N29" i="5"/>
  <c r="M29" i="5"/>
  <c r="K28" i="5"/>
  <c r="L28" i="5"/>
  <c r="N28" i="5"/>
  <c r="M28" i="5"/>
  <c r="K27" i="5"/>
  <c r="L27" i="5"/>
  <c r="N27" i="5"/>
  <c r="M27" i="5"/>
  <c r="K22" i="5"/>
  <c r="L22" i="5"/>
  <c r="N22" i="5"/>
  <c r="M22" i="5"/>
  <c r="K21" i="5"/>
  <c r="L21" i="5"/>
  <c r="N21" i="5"/>
  <c r="M21" i="5"/>
  <c r="K20" i="5"/>
  <c r="L20" i="5"/>
  <c r="N20" i="5"/>
  <c r="M20" i="5"/>
  <c r="K19" i="5"/>
  <c r="L19" i="5"/>
  <c r="N19" i="5"/>
  <c r="M19" i="5"/>
  <c r="K18" i="5"/>
  <c r="L18" i="5"/>
  <c r="N18" i="5"/>
  <c r="M18" i="5"/>
  <c r="K17" i="5"/>
  <c r="L17" i="5"/>
  <c r="N17" i="5"/>
  <c r="M17" i="5"/>
  <c r="K16" i="5"/>
  <c r="L16" i="5"/>
  <c r="N16" i="5"/>
  <c r="M16" i="5"/>
  <c r="K15" i="5"/>
  <c r="L15" i="5"/>
  <c r="N15" i="5"/>
  <c r="M15" i="5"/>
  <c r="K14" i="5"/>
  <c r="L14" i="5"/>
  <c r="N14" i="5"/>
  <c r="M14" i="5"/>
  <c r="K13" i="5"/>
  <c r="L13" i="5"/>
  <c r="N13" i="5"/>
  <c r="M13" i="5"/>
  <c r="K12" i="5"/>
  <c r="L12" i="5"/>
  <c r="N12" i="5"/>
  <c r="M12" i="5"/>
  <c r="K11" i="5"/>
  <c r="L11" i="5"/>
  <c r="N11" i="5"/>
  <c r="M11" i="5"/>
  <c r="K10" i="5"/>
  <c r="L10" i="5"/>
  <c r="N10" i="5"/>
  <c r="M10" i="5"/>
  <c r="K9" i="5"/>
  <c r="L9" i="5"/>
  <c r="N9" i="5"/>
  <c r="M9" i="5"/>
  <c r="K8" i="5"/>
  <c r="L8" i="5"/>
  <c r="N8" i="5"/>
  <c r="M8" i="5"/>
  <c r="J318" i="4"/>
  <c r="K318" i="4"/>
  <c r="M318" i="4"/>
  <c r="L318" i="4"/>
  <c r="J317" i="4"/>
  <c r="K317" i="4"/>
  <c r="M317" i="4"/>
  <c r="L317" i="4"/>
  <c r="J316" i="4"/>
  <c r="K316" i="4"/>
  <c r="M316" i="4"/>
  <c r="L316" i="4"/>
  <c r="J315" i="4"/>
  <c r="K315" i="4"/>
  <c r="M315" i="4"/>
  <c r="L315" i="4"/>
  <c r="J309" i="4"/>
  <c r="K309" i="4"/>
  <c r="M309" i="4"/>
  <c r="L309" i="4"/>
  <c r="J308" i="4"/>
  <c r="K308" i="4"/>
  <c r="M308" i="4"/>
  <c r="L308" i="4"/>
  <c r="J307" i="4"/>
  <c r="K307" i="4"/>
  <c r="M307" i="4"/>
  <c r="L307" i="4"/>
  <c r="J306" i="4"/>
  <c r="K306" i="4"/>
  <c r="M306" i="4"/>
  <c r="L306" i="4"/>
  <c r="J305" i="4"/>
  <c r="K305" i="4"/>
  <c r="M305" i="4"/>
  <c r="L305" i="4"/>
  <c r="J304" i="4"/>
  <c r="K304" i="4"/>
  <c r="M304" i="4"/>
  <c r="L304" i="4"/>
  <c r="J303" i="4"/>
  <c r="K303" i="4"/>
  <c r="M303" i="4"/>
  <c r="L303" i="4"/>
  <c r="J302" i="4"/>
  <c r="K302" i="4"/>
  <c r="M302" i="4"/>
  <c r="L302" i="4"/>
  <c r="J301" i="4"/>
  <c r="K301" i="4"/>
  <c r="M301" i="4"/>
  <c r="L301" i="4"/>
  <c r="J300" i="4"/>
  <c r="K300" i="4"/>
  <c r="M300" i="4"/>
  <c r="L300" i="4"/>
  <c r="J299" i="4"/>
  <c r="K299" i="4"/>
  <c r="M299" i="4"/>
  <c r="L299" i="4"/>
  <c r="J298" i="4"/>
  <c r="K298" i="4"/>
  <c r="M298" i="4"/>
  <c r="L298" i="4"/>
  <c r="J297" i="4"/>
  <c r="K297" i="4"/>
  <c r="M297" i="4"/>
  <c r="L297" i="4"/>
  <c r="J296" i="4"/>
  <c r="K296" i="4"/>
  <c r="M296" i="4"/>
  <c r="L296" i="4"/>
  <c r="J291" i="4"/>
  <c r="K291" i="4"/>
  <c r="M291" i="4"/>
  <c r="L291" i="4"/>
  <c r="J290" i="4"/>
  <c r="K290" i="4"/>
  <c r="M290" i="4"/>
  <c r="L290" i="4"/>
  <c r="J289" i="4"/>
  <c r="K289" i="4"/>
  <c r="M289" i="4"/>
  <c r="L289" i="4"/>
  <c r="J288" i="4"/>
  <c r="K288" i="4"/>
  <c r="M288" i="4"/>
  <c r="L288" i="4"/>
  <c r="J287" i="4"/>
  <c r="K287" i="4"/>
  <c r="M287" i="4"/>
  <c r="L287" i="4"/>
  <c r="J279" i="4"/>
  <c r="K279" i="4"/>
  <c r="M279" i="4"/>
  <c r="L279" i="4"/>
  <c r="J278" i="4"/>
  <c r="K278" i="4"/>
  <c r="M278" i="4"/>
  <c r="L278" i="4"/>
  <c r="J277" i="4"/>
  <c r="K277" i="4"/>
  <c r="M277" i="4"/>
  <c r="L277" i="4"/>
  <c r="J276" i="4"/>
  <c r="K276" i="4"/>
  <c r="M276" i="4"/>
  <c r="L276" i="4"/>
  <c r="J275" i="4"/>
  <c r="K275" i="4"/>
  <c r="M275" i="4"/>
  <c r="L275" i="4"/>
  <c r="J274" i="4"/>
  <c r="K274" i="4"/>
  <c r="M274" i="4"/>
  <c r="L274" i="4"/>
  <c r="J273" i="4"/>
  <c r="K273" i="4"/>
  <c r="M273" i="4"/>
  <c r="L273" i="4"/>
  <c r="J272" i="4"/>
  <c r="K272" i="4"/>
  <c r="M272" i="4"/>
  <c r="L272" i="4"/>
  <c r="J271" i="4"/>
  <c r="K271" i="4"/>
  <c r="M271" i="4"/>
  <c r="L271" i="4"/>
  <c r="J270" i="4"/>
  <c r="K270" i="4"/>
  <c r="M270" i="4"/>
  <c r="L270" i="4"/>
  <c r="J255" i="4"/>
  <c r="K255" i="4"/>
  <c r="M255" i="4"/>
  <c r="L255" i="4"/>
  <c r="J254" i="4"/>
  <c r="K254" i="4"/>
  <c r="M254" i="4"/>
  <c r="L254" i="4"/>
  <c r="J253" i="4"/>
  <c r="K253" i="4"/>
  <c r="M253" i="4"/>
  <c r="L253" i="4"/>
  <c r="J252" i="4"/>
  <c r="K252" i="4"/>
  <c r="M252" i="4"/>
  <c r="L252" i="4"/>
  <c r="J251" i="4"/>
  <c r="K251" i="4"/>
  <c r="M251" i="4"/>
  <c r="L251" i="4"/>
  <c r="J249" i="4"/>
  <c r="K249" i="4"/>
  <c r="M249" i="4"/>
  <c r="L249" i="4"/>
  <c r="J248" i="4"/>
  <c r="K248" i="4"/>
  <c r="M248" i="4"/>
  <c r="L248" i="4"/>
  <c r="J247" i="4"/>
  <c r="K247" i="4"/>
  <c r="M247" i="4"/>
  <c r="L247" i="4"/>
  <c r="J246" i="4"/>
  <c r="K246" i="4"/>
  <c r="M246" i="4"/>
  <c r="L246" i="4"/>
  <c r="J241" i="4"/>
  <c r="K241" i="4"/>
  <c r="M241" i="4"/>
  <c r="L241" i="4"/>
  <c r="J240" i="4"/>
  <c r="K240" i="4"/>
  <c r="M240" i="4"/>
  <c r="L240" i="4"/>
  <c r="J239" i="4"/>
  <c r="K239" i="4"/>
  <c r="M239" i="4"/>
  <c r="L239" i="4"/>
  <c r="J238" i="4"/>
  <c r="K238" i="4"/>
  <c r="M238" i="4"/>
  <c r="L238" i="4"/>
  <c r="J237" i="4"/>
  <c r="K237" i="4"/>
  <c r="M237" i="4"/>
  <c r="L237" i="4"/>
  <c r="J236" i="4"/>
  <c r="K236" i="4"/>
  <c r="M236" i="4"/>
  <c r="L236" i="4"/>
  <c r="J235" i="4"/>
  <c r="K235" i="4"/>
  <c r="M235" i="4"/>
  <c r="L235" i="4"/>
  <c r="J234" i="4"/>
  <c r="K234" i="4"/>
  <c r="M234" i="4"/>
  <c r="L234" i="4"/>
  <c r="J233" i="4"/>
  <c r="K233" i="4"/>
  <c r="M233" i="4"/>
  <c r="L233" i="4"/>
  <c r="J232" i="4"/>
  <c r="K232" i="4"/>
  <c r="M232" i="4"/>
  <c r="L232" i="4"/>
  <c r="J227" i="4"/>
  <c r="K227" i="4"/>
  <c r="M227" i="4"/>
  <c r="L227" i="4"/>
  <c r="J226" i="4"/>
  <c r="K226" i="4"/>
  <c r="M226" i="4"/>
  <c r="L226" i="4"/>
  <c r="J225" i="4"/>
  <c r="K225" i="4"/>
  <c r="M225" i="4"/>
  <c r="L225" i="4"/>
  <c r="J224" i="4"/>
  <c r="K224" i="4"/>
  <c r="M224" i="4"/>
  <c r="L224" i="4"/>
  <c r="J223" i="4"/>
  <c r="K223" i="4"/>
  <c r="M223" i="4"/>
  <c r="L223" i="4"/>
  <c r="J222" i="4"/>
  <c r="K222" i="4"/>
  <c r="M222" i="4"/>
  <c r="L222" i="4"/>
  <c r="J221" i="4"/>
  <c r="K221" i="4"/>
  <c r="M221" i="4"/>
  <c r="L221" i="4"/>
  <c r="J220" i="4"/>
  <c r="K220" i="4"/>
  <c r="M220" i="4"/>
  <c r="L220" i="4"/>
  <c r="J219" i="4"/>
  <c r="K219" i="4"/>
  <c r="M219" i="4"/>
  <c r="L219" i="4"/>
  <c r="J218" i="4"/>
  <c r="K218" i="4"/>
  <c r="M218" i="4"/>
  <c r="L218" i="4"/>
  <c r="J213" i="4"/>
  <c r="K213" i="4"/>
  <c r="M213" i="4"/>
  <c r="L213" i="4"/>
  <c r="J212" i="4"/>
  <c r="K212" i="4"/>
  <c r="M212" i="4"/>
  <c r="L212" i="4"/>
  <c r="J211" i="4"/>
  <c r="K211" i="4"/>
  <c r="M211" i="4"/>
  <c r="L211" i="4"/>
  <c r="J210" i="4"/>
  <c r="K210" i="4"/>
  <c r="M210" i="4"/>
  <c r="L210" i="4"/>
  <c r="J209" i="4"/>
  <c r="K209" i="4"/>
  <c r="M209" i="4"/>
  <c r="L209" i="4"/>
  <c r="J208" i="4"/>
  <c r="K208" i="4"/>
  <c r="M208" i="4"/>
  <c r="L208" i="4"/>
  <c r="J207" i="4"/>
  <c r="K207" i="4"/>
  <c r="M207" i="4"/>
  <c r="L207" i="4"/>
  <c r="J206" i="4"/>
  <c r="K206" i="4"/>
  <c r="M206" i="4"/>
  <c r="L206" i="4"/>
  <c r="J205" i="4"/>
  <c r="K205" i="4"/>
  <c r="M205" i="4"/>
  <c r="L205" i="4"/>
  <c r="J204" i="4"/>
  <c r="K204" i="4"/>
  <c r="M204" i="4"/>
  <c r="L204" i="4"/>
  <c r="J199" i="4"/>
  <c r="K199" i="4"/>
  <c r="M199" i="4"/>
  <c r="L199" i="4"/>
  <c r="J198" i="4"/>
  <c r="K198" i="4"/>
  <c r="M198" i="4"/>
  <c r="L198" i="4"/>
  <c r="J197" i="4"/>
  <c r="K197" i="4"/>
  <c r="M197" i="4"/>
  <c r="L197" i="4"/>
  <c r="J196" i="4"/>
  <c r="K196" i="4"/>
  <c r="M196" i="4"/>
  <c r="L196" i="4"/>
  <c r="J195" i="4"/>
  <c r="K195" i="4"/>
  <c r="M195" i="4"/>
  <c r="L195" i="4"/>
  <c r="J194" i="4"/>
  <c r="K194" i="4"/>
  <c r="M194" i="4"/>
  <c r="L194" i="4"/>
  <c r="J193" i="4"/>
  <c r="K193" i="4"/>
  <c r="M193" i="4"/>
  <c r="L193" i="4"/>
  <c r="J192" i="4"/>
  <c r="K192" i="4"/>
  <c r="M192" i="4"/>
  <c r="L192" i="4"/>
  <c r="J191" i="4"/>
  <c r="K191" i="4"/>
  <c r="M191" i="4"/>
  <c r="L191" i="4"/>
  <c r="J190" i="4"/>
  <c r="K190" i="4"/>
  <c r="M190" i="4"/>
  <c r="L190" i="4"/>
  <c r="J189" i="4"/>
  <c r="K189" i="4"/>
  <c r="M189" i="4"/>
  <c r="L189" i="4"/>
  <c r="J188" i="4"/>
  <c r="K188" i="4"/>
  <c r="M188" i="4"/>
  <c r="L188" i="4"/>
  <c r="J187" i="4"/>
  <c r="K187" i="4"/>
  <c r="M187" i="4"/>
  <c r="L187" i="4"/>
  <c r="J186" i="4"/>
  <c r="K186" i="4"/>
  <c r="M186" i="4"/>
  <c r="L186" i="4"/>
  <c r="J185" i="4"/>
  <c r="K185" i="4"/>
  <c r="M185" i="4"/>
  <c r="L185" i="4"/>
  <c r="J184" i="4"/>
  <c r="K184" i="4"/>
  <c r="M184" i="4"/>
  <c r="L184" i="4"/>
  <c r="J183" i="4"/>
  <c r="K183" i="4"/>
  <c r="M183" i="4"/>
  <c r="L183" i="4"/>
  <c r="J182" i="4"/>
  <c r="K182" i="4"/>
  <c r="M182" i="4"/>
  <c r="L182" i="4"/>
  <c r="J181" i="4"/>
  <c r="K181" i="4"/>
  <c r="M181" i="4"/>
  <c r="L181" i="4"/>
  <c r="J180" i="4"/>
  <c r="K180" i="4"/>
  <c r="M180" i="4"/>
  <c r="L180" i="4"/>
  <c r="J175" i="4"/>
  <c r="K175" i="4"/>
  <c r="M175" i="4"/>
  <c r="N175" i="4"/>
  <c r="L175" i="4"/>
  <c r="J174" i="4"/>
  <c r="K174" i="4"/>
  <c r="M174" i="4"/>
  <c r="N174" i="4"/>
  <c r="L174" i="4"/>
  <c r="J173" i="4"/>
  <c r="K173" i="4"/>
  <c r="M173" i="4"/>
  <c r="N173" i="4"/>
  <c r="L173" i="4"/>
  <c r="J172" i="4"/>
  <c r="K172" i="4"/>
  <c r="M172" i="4"/>
  <c r="N172" i="4"/>
  <c r="L172" i="4"/>
  <c r="J171" i="4"/>
  <c r="K171" i="4"/>
  <c r="M171" i="4"/>
  <c r="N171" i="4"/>
  <c r="L171" i="4"/>
  <c r="J170" i="4"/>
  <c r="K170" i="4"/>
  <c r="M170" i="4"/>
  <c r="N170" i="4"/>
  <c r="L170" i="4"/>
  <c r="J169" i="4"/>
  <c r="K169" i="4"/>
  <c r="M169" i="4"/>
  <c r="N169" i="4"/>
  <c r="L169" i="4"/>
  <c r="J168" i="4"/>
  <c r="K168" i="4"/>
  <c r="M168" i="4"/>
  <c r="N168" i="4"/>
  <c r="L168" i="4"/>
  <c r="J167" i="4"/>
  <c r="K167" i="4"/>
  <c r="M167" i="4"/>
  <c r="N167" i="4"/>
  <c r="L167" i="4"/>
  <c r="J166" i="4"/>
  <c r="K166" i="4"/>
  <c r="M166" i="4"/>
  <c r="N166" i="4"/>
  <c r="L166" i="4"/>
  <c r="J161" i="4"/>
  <c r="K161" i="4"/>
  <c r="M161" i="4"/>
  <c r="N161" i="4"/>
  <c r="L161" i="4"/>
  <c r="J160" i="4"/>
  <c r="K160" i="4"/>
  <c r="M160" i="4"/>
  <c r="N160" i="4"/>
  <c r="L160" i="4"/>
  <c r="J159" i="4"/>
  <c r="K159" i="4"/>
  <c r="M159" i="4"/>
  <c r="N159" i="4"/>
  <c r="L159" i="4"/>
  <c r="J158" i="4"/>
  <c r="K158" i="4"/>
  <c r="M158" i="4"/>
  <c r="N158" i="4"/>
  <c r="L158" i="4"/>
  <c r="J157" i="4"/>
  <c r="K157" i="4"/>
  <c r="M157" i="4"/>
  <c r="N157" i="4"/>
  <c r="L157" i="4"/>
  <c r="J155" i="4"/>
  <c r="K155" i="4"/>
  <c r="M155" i="4"/>
  <c r="N155" i="4"/>
  <c r="L155" i="4"/>
  <c r="J154" i="4"/>
  <c r="K154" i="4"/>
  <c r="M154" i="4"/>
  <c r="N154" i="4"/>
  <c r="L154" i="4"/>
  <c r="J153" i="4"/>
  <c r="K153" i="4"/>
  <c r="M153" i="4"/>
  <c r="N153" i="4"/>
  <c r="L153" i="4"/>
  <c r="J152" i="4"/>
  <c r="K152" i="4"/>
  <c r="M152" i="4"/>
  <c r="N152" i="4"/>
  <c r="L152" i="4"/>
  <c r="J151" i="4"/>
  <c r="K151" i="4"/>
  <c r="M151" i="4"/>
  <c r="N151" i="4"/>
  <c r="L151" i="4"/>
  <c r="J146" i="4"/>
  <c r="K146" i="4"/>
  <c r="M146" i="4"/>
  <c r="N146" i="4"/>
  <c r="L146" i="4"/>
  <c r="J145" i="4"/>
  <c r="K145" i="4"/>
  <c r="M145" i="4"/>
  <c r="N145" i="4"/>
  <c r="L145" i="4"/>
  <c r="J144" i="4"/>
  <c r="K144" i="4"/>
  <c r="M144" i="4"/>
  <c r="N144" i="4"/>
  <c r="L144" i="4"/>
  <c r="J143" i="4"/>
  <c r="K143" i="4"/>
  <c r="M143" i="4"/>
  <c r="N143" i="4"/>
  <c r="L143" i="4"/>
  <c r="J142" i="4"/>
  <c r="K142" i="4"/>
  <c r="M142" i="4"/>
  <c r="N142" i="4"/>
  <c r="L142" i="4"/>
  <c r="J141" i="4"/>
  <c r="K141" i="4"/>
  <c r="M141" i="4"/>
  <c r="N141" i="4"/>
  <c r="L141" i="4"/>
  <c r="J140" i="4"/>
  <c r="K140" i="4"/>
  <c r="M140" i="4"/>
  <c r="N140" i="4"/>
  <c r="L140" i="4"/>
  <c r="J139" i="4"/>
  <c r="K139" i="4"/>
  <c r="M139" i="4"/>
  <c r="N139" i="4"/>
  <c r="L139" i="4"/>
  <c r="J138" i="4"/>
  <c r="K138" i="4"/>
  <c r="M138" i="4"/>
  <c r="N138" i="4"/>
  <c r="L138" i="4"/>
  <c r="J137" i="4"/>
  <c r="K137" i="4"/>
  <c r="M137" i="4"/>
  <c r="N137" i="4"/>
  <c r="L137" i="4"/>
  <c r="J132" i="4"/>
  <c r="K132" i="4"/>
  <c r="M132" i="4"/>
  <c r="N132" i="4"/>
  <c r="L132" i="4"/>
  <c r="J131" i="4"/>
  <c r="K131" i="4"/>
  <c r="M131" i="4"/>
  <c r="N131" i="4"/>
  <c r="L131" i="4"/>
  <c r="J130" i="4"/>
  <c r="K130" i="4"/>
  <c r="M130" i="4"/>
  <c r="N130" i="4"/>
  <c r="L130" i="4"/>
  <c r="J129" i="4"/>
  <c r="K129" i="4"/>
  <c r="M129" i="4"/>
  <c r="N129" i="4"/>
  <c r="L129" i="4"/>
  <c r="J128" i="4"/>
  <c r="K128" i="4"/>
  <c r="M128" i="4"/>
  <c r="N128" i="4"/>
  <c r="L128" i="4"/>
  <c r="J123" i="4"/>
  <c r="K123" i="4"/>
  <c r="M123" i="4"/>
  <c r="N123" i="4"/>
  <c r="L123" i="4"/>
  <c r="J122" i="4"/>
  <c r="K122" i="4"/>
  <c r="M122" i="4"/>
  <c r="N122" i="4"/>
  <c r="L122" i="4"/>
  <c r="J121" i="4"/>
  <c r="K121" i="4"/>
  <c r="M121" i="4"/>
  <c r="N121" i="4"/>
  <c r="L121" i="4"/>
  <c r="J120" i="4"/>
  <c r="K120" i="4"/>
  <c r="M120" i="4"/>
  <c r="N120" i="4"/>
  <c r="L120" i="4"/>
  <c r="J119" i="4"/>
  <c r="K119" i="4"/>
  <c r="M119" i="4"/>
  <c r="N119" i="4"/>
  <c r="L119" i="4"/>
  <c r="J118" i="4"/>
  <c r="K118" i="4"/>
  <c r="M118" i="4"/>
  <c r="N118" i="4"/>
  <c r="L118" i="4"/>
  <c r="J117" i="4"/>
  <c r="K117" i="4"/>
  <c r="M117" i="4"/>
  <c r="N117" i="4"/>
  <c r="L117" i="4"/>
  <c r="J116" i="4"/>
  <c r="K116" i="4"/>
  <c r="M116" i="4"/>
  <c r="N116" i="4"/>
  <c r="L116" i="4"/>
  <c r="J115" i="4"/>
  <c r="K115" i="4"/>
  <c r="M115" i="4"/>
  <c r="N115" i="4"/>
  <c r="L115" i="4"/>
  <c r="J114" i="4"/>
  <c r="K114" i="4"/>
  <c r="M114" i="4"/>
  <c r="N114" i="4"/>
  <c r="L114" i="4"/>
  <c r="J109" i="4"/>
  <c r="K109" i="4"/>
  <c r="M109" i="4"/>
  <c r="N109" i="4"/>
  <c r="L109" i="4"/>
  <c r="J108" i="4"/>
  <c r="K108" i="4"/>
  <c r="M108" i="4"/>
  <c r="N108" i="4"/>
  <c r="L108" i="4"/>
  <c r="J107" i="4"/>
  <c r="K107" i="4"/>
  <c r="M107" i="4"/>
  <c r="N107" i="4"/>
  <c r="L107" i="4"/>
  <c r="J106" i="4"/>
  <c r="K106" i="4"/>
  <c r="M106" i="4"/>
  <c r="N106" i="4"/>
  <c r="L106" i="4"/>
  <c r="J105" i="4"/>
  <c r="K105" i="4"/>
  <c r="M105" i="4"/>
  <c r="N105" i="4"/>
  <c r="L105" i="4"/>
  <c r="J104" i="4"/>
  <c r="K104" i="4"/>
  <c r="M104" i="4"/>
  <c r="N104" i="4"/>
  <c r="L104" i="4"/>
  <c r="J103" i="4"/>
  <c r="K103" i="4"/>
  <c r="M103" i="4"/>
  <c r="N103" i="4"/>
  <c r="L103" i="4"/>
  <c r="J102" i="4"/>
  <c r="K102" i="4"/>
  <c r="M102" i="4"/>
  <c r="N102" i="4"/>
  <c r="L102" i="4"/>
  <c r="J101" i="4"/>
  <c r="K101" i="4"/>
  <c r="M101" i="4"/>
  <c r="N101" i="4"/>
  <c r="L101" i="4"/>
  <c r="J100" i="4"/>
  <c r="K100" i="4"/>
  <c r="M100" i="4"/>
  <c r="N100" i="4"/>
  <c r="L100" i="4"/>
  <c r="J99" i="4"/>
  <c r="K99" i="4"/>
  <c r="M99" i="4"/>
  <c r="N99" i="4"/>
  <c r="L99" i="4"/>
  <c r="J98" i="4"/>
  <c r="K98" i="4"/>
  <c r="M98" i="4"/>
  <c r="N98" i="4"/>
  <c r="L98" i="4"/>
  <c r="J97" i="4"/>
  <c r="K97" i="4"/>
  <c r="M97" i="4"/>
  <c r="N97" i="4"/>
  <c r="L97" i="4"/>
  <c r="J96" i="4"/>
  <c r="K96" i="4"/>
  <c r="M96" i="4"/>
  <c r="N96" i="4"/>
  <c r="L96" i="4"/>
  <c r="J95" i="4"/>
  <c r="K95" i="4"/>
  <c r="M95" i="4"/>
  <c r="N95" i="4"/>
  <c r="L95" i="4"/>
  <c r="J90" i="4"/>
  <c r="K90" i="4"/>
  <c r="M90" i="4"/>
  <c r="N90" i="4"/>
  <c r="L90" i="4"/>
  <c r="J89" i="4"/>
  <c r="K89" i="4"/>
  <c r="M89" i="4"/>
  <c r="N89" i="4"/>
  <c r="L89" i="4"/>
  <c r="J88" i="4"/>
  <c r="K88" i="4"/>
  <c r="M88" i="4"/>
  <c r="N88" i="4"/>
  <c r="L88" i="4"/>
  <c r="J87" i="4"/>
  <c r="K87" i="4"/>
  <c r="M87" i="4"/>
  <c r="N87" i="4"/>
  <c r="L87" i="4"/>
  <c r="J86" i="4"/>
  <c r="K86" i="4"/>
  <c r="M86" i="4"/>
  <c r="N86" i="4"/>
  <c r="L86" i="4"/>
  <c r="J85" i="4"/>
  <c r="K85" i="4"/>
  <c r="M85" i="4"/>
  <c r="N85" i="4"/>
  <c r="L85" i="4"/>
  <c r="J84" i="4"/>
  <c r="K84" i="4"/>
  <c r="M84" i="4"/>
  <c r="N84" i="4"/>
  <c r="L84" i="4"/>
  <c r="J83" i="4"/>
  <c r="K83" i="4"/>
  <c r="M83" i="4"/>
  <c r="N83" i="4"/>
  <c r="L83" i="4"/>
  <c r="J82" i="4"/>
  <c r="K82" i="4"/>
  <c r="M82" i="4"/>
  <c r="N82" i="4"/>
  <c r="L82" i="4"/>
  <c r="J81" i="4"/>
  <c r="K81" i="4"/>
  <c r="M81" i="4"/>
  <c r="N81" i="4"/>
  <c r="L81" i="4"/>
  <c r="J80" i="4"/>
  <c r="K80" i="4"/>
  <c r="M80" i="4"/>
  <c r="N80" i="4"/>
  <c r="L80" i="4"/>
  <c r="J79" i="4"/>
  <c r="K79" i="4"/>
  <c r="M79" i="4"/>
  <c r="N79" i="4"/>
  <c r="L79" i="4"/>
  <c r="J78" i="4"/>
  <c r="K78" i="4"/>
  <c r="M78" i="4"/>
  <c r="N78" i="4"/>
  <c r="L78" i="4"/>
  <c r="J77" i="4"/>
  <c r="K77" i="4"/>
  <c r="M77" i="4"/>
  <c r="N77" i="4"/>
  <c r="L77" i="4"/>
  <c r="J76" i="4"/>
  <c r="K76" i="4"/>
  <c r="M76" i="4"/>
  <c r="N76" i="4"/>
  <c r="L76" i="4"/>
  <c r="J68" i="4"/>
  <c r="K68" i="4"/>
  <c r="M68" i="4"/>
  <c r="N68" i="4"/>
  <c r="L68" i="4"/>
  <c r="J67" i="4"/>
  <c r="K67" i="4"/>
  <c r="M67" i="4"/>
  <c r="N67" i="4"/>
  <c r="L67" i="4"/>
  <c r="J66" i="4"/>
  <c r="K66" i="4"/>
  <c r="M66" i="4"/>
  <c r="N66" i="4"/>
  <c r="L66" i="4"/>
  <c r="J65" i="4"/>
  <c r="K65" i="4"/>
  <c r="M65" i="4"/>
  <c r="N65" i="4"/>
  <c r="L65" i="4"/>
  <c r="J64" i="4"/>
  <c r="K64" i="4"/>
  <c r="M64" i="4"/>
  <c r="N64" i="4"/>
  <c r="L64" i="4"/>
  <c r="J63" i="4"/>
  <c r="K63" i="4"/>
  <c r="M63" i="4"/>
  <c r="N63" i="4"/>
  <c r="L63" i="4"/>
  <c r="J62" i="4"/>
  <c r="K62" i="4"/>
  <c r="M62" i="4"/>
  <c r="N62" i="4"/>
  <c r="L62" i="4"/>
  <c r="J61" i="4"/>
  <c r="K61" i="4"/>
  <c r="M61" i="4"/>
  <c r="N61" i="4"/>
  <c r="L61" i="4"/>
  <c r="J60" i="4"/>
  <c r="K60" i="4"/>
  <c r="M60" i="4"/>
  <c r="N60" i="4"/>
  <c r="L60" i="4"/>
  <c r="J59" i="4"/>
  <c r="K59" i="4"/>
  <c r="M59" i="4"/>
  <c r="N59" i="4"/>
  <c r="L59" i="4"/>
  <c r="J58" i="4"/>
  <c r="K58" i="4"/>
  <c r="M58" i="4"/>
  <c r="N58" i="4"/>
  <c r="L58" i="4"/>
  <c r="J57" i="4"/>
  <c r="K57" i="4"/>
  <c r="M57" i="4"/>
  <c r="N57" i="4"/>
  <c r="L57" i="4"/>
  <c r="J56" i="4"/>
  <c r="K56" i="4"/>
  <c r="M56" i="4"/>
  <c r="N56" i="4"/>
  <c r="L56" i="4"/>
  <c r="J55" i="4"/>
  <c r="K55" i="4"/>
  <c r="M55" i="4"/>
  <c r="N55" i="4"/>
  <c r="L55" i="4"/>
  <c r="J54" i="4"/>
  <c r="K54" i="4"/>
  <c r="M54" i="4"/>
  <c r="N54" i="4"/>
  <c r="L54" i="4"/>
  <c r="J46" i="4"/>
  <c r="K46" i="4"/>
  <c r="M46" i="4"/>
  <c r="N46" i="4"/>
  <c r="L46" i="4"/>
  <c r="J45" i="4"/>
  <c r="K45" i="4"/>
  <c r="M45" i="4"/>
  <c r="N45" i="4"/>
  <c r="L45" i="4"/>
  <c r="J44" i="4"/>
  <c r="K44" i="4"/>
  <c r="M44" i="4"/>
  <c r="N44" i="4"/>
  <c r="L44" i="4"/>
  <c r="J43" i="4"/>
  <c r="K43" i="4"/>
  <c r="M43" i="4"/>
  <c r="N43" i="4"/>
  <c r="L43" i="4"/>
  <c r="J42" i="4"/>
  <c r="K42" i="4"/>
  <c r="M42" i="4"/>
  <c r="N42" i="4"/>
  <c r="L42" i="4"/>
  <c r="J34" i="4"/>
  <c r="K34" i="4"/>
  <c r="M34" i="4"/>
  <c r="N34" i="4"/>
  <c r="L34" i="4"/>
  <c r="J33" i="4"/>
  <c r="K33" i="4"/>
  <c r="M33" i="4"/>
  <c r="N33" i="4"/>
  <c r="L33" i="4"/>
  <c r="J32" i="4"/>
  <c r="K32" i="4"/>
  <c r="M32" i="4"/>
  <c r="N32" i="4"/>
  <c r="L32" i="4"/>
  <c r="J31" i="4"/>
  <c r="K31" i="4"/>
  <c r="M31" i="4"/>
  <c r="N31" i="4"/>
  <c r="L31" i="4"/>
  <c r="J30" i="4"/>
  <c r="K30" i="4"/>
  <c r="M30" i="4"/>
  <c r="N30" i="4"/>
  <c r="L30" i="4"/>
  <c r="J29" i="4"/>
  <c r="K29" i="4"/>
  <c r="M29" i="4"/>
  <c r="N29" i="4"/>
  <c r="L29" i="4"/>
  <c r="J28" i="4"/>
  <c r="K28" i="4"/>
  <c r="M28" i="4"/>
  <c r="N28" i="4"/>
  <c r="L28" i="4"/>
  <c r="J27" i="4"/>
  <c r="K27" i="4"/>
  <c r="M27" i="4"/>
  <c r="N27" i="4"/>
  <c r="L27" i="4"/>
  <c r="J26" i="4"/>
  <c r="K26" i="4"/>
  <c r="M26" i="4"/>
  <c r="N26" i="4"/>
  <c r="L26" i="4"/>
  <c r="J25" i="4"/>
  <c r="K25" i="4"/>
  <c r="M25" i="4"/>
  <c r="N25" i="4"/>
  <c r="L25" i="4"/>
  <c r="J17" i="4"/>
  <c r="K17" i="4"/>
  <c r="M17" i="4"/>
  <c r="N17" i="4"/>
  <c r="L17" i="4"/>
  <c r="J16" i="4"/>
  <c r="K16" i="4"/>
  <c r="M16" i="4"/>
  <c r="N16" i="4"/>
  <c r="L16" i="4"/>
  <c r="J15" i="4"/>
  <c r="K15" i="4"/>
  <c r="M15" i="4"/>
  <c r="N15" i="4"/>
  <c r="L15" i="4"/>
  <c r="J14" i="4"/>
  <c r="K14" i="4"/>
  <c r="M14" i="4"/>
  <c r="N14" i="4"/>
  <c r="L14" i="4"/>
  <c r="J13" i="4"/>
  <c r="K13" i="4"/>
  <c r="M13" i="4"/>
  <c r="N13" i="4"/>
  <c r="L13" i="4"/>
  <c r="J12" i="4"/>
  <c r="K12" i="4"/>
  <c r="M12" i="4"/>
  <c r="N12" i="4"/>
  <c r="L12" i="4"/>
  <c r="J11" i="4"/>
  <c r="K11" i="4"/>
  <c r="M11" i="4"/>
  <c r="N11" i="4"/>
  <c r="L11" i="4"/>
  <c r="J10" i="4"/>
  <c r="K10" i="4"/>
  <c r="M10" i="4"/>
  <c r="N10" i="4"/>
  <c r="L10" i="4"/>
  <c r="J9" i="4"/>
  <c r="K9" i="4"/>
  <c r="M9" i="4"/>
  <c r="N9" i="4"/>
  <c r="L9" i="4"/>
  <c r="J8" i="4"/>
  <c r="K8" i="4"/>
  <c r="M8" i="4"/>
  <c r="N8" i="4"/>
  <c r="L8" i="4"/>
  <c r="J55" i="3"/>
  <c r="K55" i="3"/>
  <c r="M55" i="3"/>
  <c r="L55" i="3"/>
  <c r="J54" i="3"/>
  <c r="K54" i="3"/>
  <c r="M54" i="3"/>
  <c r="L54" i="3"/>
  <c r="J53" i="3"/>
  <c r="K53" i="3"/>
  <c r="M53" i="3"/>
  <c r="L53" i="3"/>
  <c r="J52" i="3"/>
  <c r="K52" i="3"/>
  <c r="M52" i="3"/>
  <c r="L52" i="3"/>
  <c r="J51" i="3"/>
  <c r="K51" i="3"/>
  <c r="M51" i="3"/>
  <c r="L51" i="3"/>
  <c r="J50" i="3"/>
  <c r="K50" i="3"/>
  <c r="M50" i="3"/>
  <c r="L50" i="3"/>
  <c r="J49" i="3"/>
  <c r="K49" i="3"/>
  <c r="M49" i="3"/>
  <c r="L49" i="3"/>
  <c r="J48" i="3"/>
  <c r="K48" i="3"/>
  <c r="M48" i="3"/>
  <c r="L48" i="3"/>
  <c r="J47" i="3"/>
  <c r="K47" i="3"/>
  <c r="M47" i="3"/>
  <c r="L47" i="3"/>
  <c r="J46" i="3"/>
  <c r="K46" i="3"/>
  <c r="M46" i="3"/>
  <c r="L46" i="3"/>
  <c r="J41" i="3"/>
  <c r="K41" i="3"/>
  <c r="M41" i="3"/>
  <c r="L41" i="3"/>
  <c r="J40" i="3"/>
  <c r="K40" i="3"/>
  <c r="M40" i="3"/>
  <c r="L40" i="3"/>
  <c r="J39" i="3"/>
  <c r="K39" i="3"/>
  <c r="M39" i="3"/>
  <c r="L39" i="3"/>
  <c r="J38" i="3"/>
  <c r="K38" i="3"/>
  <c r="M38" i="3"/>
  <c r="L38" i="3"/>
  <c r="J37" i="3"/>
  <c r="K37" i="3"/>
  <c r="M37" i="3"/>
  <c r="L37" i="3"/>
  <c r="J36" i="3"/>
  <c r="K36" i="3"/>
  <c r="M36" i="3"/>
  <c r="L36" i="3"/>
  <c r="J35" i="3"/>
  <c r="K35" i="3"/>
  <c r="M35" i="3"/>
  <c r="L35" i="3"/>
  <c r="J34" i="3"/>
  <c r="K34" i="3"/>
  <c r="M34" i="3"/>
  <c r="L34" i="3"/>
  <c r="J33" i="3"/>
  <c r="K33" i="3"/>
  <c r="M33" i="3"/>
  <c r="L33" i="3"/>
  <c r="J32" i="3"/>
  <c r="K32" i="3"/>
  <c r="M32" i="3"/>
  <c r="L32" i="3"/>
  <c r="J31" i="3"/>
  <c r="K31" i="3"/>
  <c r="M31" i="3"/>
  <c r="L31" i="3"/>
  <c r="J30" i="3"/>
  <c r="K30" i="3"/>
  <c r="M30" i="3"/>
  <c r="L30" i="3"/>
  <c r="J29" i="3"/>
  <c r="K29" i="3"/>
  <c r="M29" i="3"/>
  <c r="L29" i="3"/>
  <c r="J28" i="3"/>
  <c r="K28" i="3"/>
  <c r="M28" i="3"/>
  <c r="L28" i="3"/>
  <c r="J27" i="3"/>
  <c r="K27" i="3"/>
  <c r="M27" i="3"/>
  <c r="L27" i="3"/>
  <c r="J22" i="3"/>
  <c r="K22" i="3"/>
  <c r="M22" i="3"/>
  <c r="L22" i="3"/>
  <c r="J21" i="3"/>
  <c r="K21" i="3"/>
  <c r="M21" i="3"/>
  <c r="L21" i="3"/>
  <c r="J20" i="3"/>
  <c r="K20" i="3"/>
  <c r="M20" i="3"/>
  <c r="L20" i="3"/>
  <c r="J19" i="3"/>
  <c r="K19" i="3"/>
  <c r="M19" i="3"/>
  <c r="L19" i="3"/>
  <c r="J18" i="3"/>
  <c r="K18" i="3"/>
  <c r="M18" i="3"/>
  <c r="L18" i="3"/>
  <c r="J17" i="3"/>
  <c r="K17" i="3"/>
  <c r="M17" i="3"/>
  <c r="L17" i="3"/>
  <c r="J16" i="3"/>
  <c r="K16" i="3"/>
  <c r="M16" i="3"/>
  <c r="L16" i="3"/>
  <c r="J15" i="3"/>
  <c r="K15" i="3"/>
  <c r="M15" i="3"/>
  <c r="L15" i="3"/>
  <c r="J14" i="3"/>
  <c r="K14" i="3"/>
  <c r="M14" i="3"/>
  <c r="L14" i="3"/>
  <c r="J13" i="3"/>
  <c r="K13" i="3"/>
  <c r="M13" i="3"/>
  <c r="L13" i="3"/>
  <c r="J12" i="3"/>
  <c r="K12" i="3"/>
  <c r="M12" i="3"/>
  <c r="L12" i="3"/>
  <c r="J11" i="3"/>
  <c r="K11" i="3"/>
  <c r="M11" i="3"/>
  <c r="L11" i="3"/>
  <c r="J10" i="3"/>
  <c r="K10" i="3"/>
  <c r="M10" i="3"/>
  <c r="L10" i="3"/>
  <c r="J9" i="3"/>
  <c r="K9" i="3"/>
  <c r="M9" i="3"/>
  <c r="L9" i="3"/>
  <c r="J8" i="3"/>
  <c r="K8" i="3"/>
  <c r="M8" i="3"/>
  <c r="L8" i="3"/>
  <c r="K235" i="1"/>
  <c r="L235" i="1"/>
  <c r="N235" i="1"/>
  <c r="K224" i="1"/>
  <c r="L224" i="1"/>
  <c r="N224" i="1"/>
  <c r="K225" i="1"/>
  <c r="L225" i="1"/>
  <c r="N225" i="1"/>
  <c r="K226" i="1"/>
  <c r="L226" i="1"/>
  <c r="N226" i="1"/>
  <c r="K227" i="1"/>
  <c r="L227" i="1"/>
  <c r="N227" i="1"/>
  <c r="K228" i="1"/>
  <c r="L228" i="1"/>
  <c r="N228" i="1"/>
  <c r="K229" i="1"/>
  <c r="L229" i="1"/>
  <c r="N229" i="1"/>
  <c r="K230" i="1"/>
  <c r="L230" i="1"/>
  <c r="N230" i="1"/>
  <c r="K231" i="1"/>
  <c r="L231" i="1"/>
  <c r="N231" i="1"/>
  <c r="K232" i="1"/>
  <c r="L232" i="1"/>
  <c r="N232" i="1"/>
  <c r="K233" i="1"/>
  <c r="L233" i="1"/>
  <c r="N233" i="1"/>
  <c r="K234" i="1"/>
  <c r="L234" i="1"/>
  <c r="N234" i="1"/>
  <c r="K236" i="1"/>
  <c r="L236" i="1"/>
  <c r="N236" i="1"/>
  <c r="K237" i="1"/>
  <c r="L237" i="1"/>
  <c r="N237" i="1"/>
  <c r="K223" i="1"/>
  <c r="L223" i="1"/>
  <c r="N223" i="1"/>
  <c r="K215" i="1"/>
  <c r="L215" i="1"/>
  <c r="N215" i="1"/>
  <c r="K205" i="1"/>
  <c r="L205" i="1"/>
  <c r="N205" i="1"/>
  <c r="K206" i="1"/>
  <c r="L206" i="1"/>
  <c r="N206" i="1"/>
  <c r="K207" i="1"/>
  <c r="L207" i="1"/>
  <c r="N207" i="1"/>
  <c r="K208" i="1"/>
  <c r="L208" i="1"/>
  <c r="N208" i="1"/>
  <c r="K209" i="1"/>
  <c r="L209" i="1"/>
  <c r="N209" i="1"/>
  <c r="K210" i="1"/>
  <c r="L210" i="1"/>
  <c r="N210" i="1"/>
  <c r="K211" i="1"/>
  <c r="L211" i="1"/>
  <c r="N211" i="1"/>
  <c r="K212" i="1"/>
  <c r="L212" i="1"/>
  <c r="N212" i="1"/>
  <c r="K213" i="1"/>
  <c r="L213" i="1"/>
  <c r="N213" i="1"/>
  <c r="K214" i="1"/>
  <c r="L214" i="1"/>
  <c r="N214" i="1"/>
  <c r="K216" i="1"/>
  <c r="L216" i="1"/>
  <c r="N216" i="1"/>
  <c r="K217" i="1"/>
  <c r="L217" i="1"/>
  <c r="N217" i="1"/>
  <c r="K218" i="1"/>
  <c r="L218" i="1"/>
  <c r="N218" i="1"/>
  <c r="K204" i="1"/>
  <c r="L204" i="1"/>
  <c r="N204" i="1"/>
  <c r="K193" i="1"/>
  <c r="L193" i="1"/>
  <c r="N193" i="1"/>
  <c r="K183" i="1"/>
  <c r="L183" i="1"/>
  <c r="N183" i="1"/>
  <c r="K184" i="1"/>
  <c r="L184" i="1"/>
  <c r="N184" i="1"/>
  <c r="K185" i="1"/>
  <c r="L185" i="1"/>
  <c r="N185" i="1"/>
  <c r="K186" i="1"/>
  <c r="L186" i="1"/>
  <c r="N186" i="1"/>
  <c r="K187" i="1"/>
  <c r="L187" i="1"/>
  <c r="N187" i="1"/>
  <c r="K188" i="1"/>
  <c r="L188" i="1"/>
  <c r="N188" i="1"/>
  <c r="K189" i="1"/>
  <c r="L189" i="1"/>
  <c r="N189" i="1"/>
  <c r="K190" i="1"/>
  <c r="L190" i="1"/>
  <c r="N190" i="1"/>
  <c r="K191" i="1"/>
  <c r="L191" i="1"/>
  <c r="N191" i="1"/>
  <c r="K192" i="1"/>
  <c r="L192" i="1"/>
  <c r="N192" i="1"/>
  <c r="K194" i="1"/>
  <c r="L194" i="1"/>
  <c r="N194" i="1"/>
  <c r="K195" i="1"/>
  <c r="L195" i="1"/>
  <c r="N195" i="1"/>
  <c r="K196" i="1"/>
  <c r="L196" i="1"/>
  <c r="N196" i="1"/>
  <c r="K197" i="1"/>
  <c r="L197" i="1"/>
  <c r="N197" i="1"/>
  <c r="K198" i="1"/>
  <c r="L198" i="1"/>
  <c r="N198" i="1"/>
  <c r="K199" i="1"/>
  <c r="L199" i="1"/>
  <c r="N199" i="1"/>
  <c r="K182" i="1"/>
  <c r="L182" i="1"/>
  <c r="N182" i="1"/>
  <c r="K169" i="1"/>
  <c r="L169" i="1"/>
  <c r="N169" i="1"/>
  <c r="K164" i="1"/>
  <c r="L164" i="1"/>
  <c r="N164" i="1"/>
  <c r="K165" i="1"/>
  <c r="L165" i="1"/>
  <c r="N165" i="1"/>
  <c r="K166" i="1"/>
  <c r="L166" i="1"/>
  <c r="N166" i="1"/>
  <c r="K167" i="1"/>
  <c r="L167" i="1"/>
  <c r="N167" i="1"/>
  <c r="K168" i="1"/>
  <c r="L168" i="1"/>
  <c r="N168" i="1"/>
  <c r="K170" i="1"/>
  <c r="L170" i="1"/>
  <c r="N170" i="1"/>
  <c r="K171" i="1"/>
  <c r="L171" i="1"/>
  <c r="N171" i="1"/>
  <c r="K172" i="1"/>
  <c r="L172" i="1"/>
  <c r="N172" i="1"/>
  <c r="K173" i="1"/>
  <c r="L173" i="1"/>
  <c r="N173" i="1"/>
  <c r="K174" i="1"/>
  <c r="L174" i="1"/>
  <c r="N174" i="1"/>
  <c r="K175" i="1"/>
  <c r="L175" i="1"/>
  <c r="N175" i="1"/>
  <c r="K176" i="1"/>
  <c r="L176" i="1"/>
  <c r="N176" i="1"/>
  <c r="K177" i="1"/>
  <c r="L177" i="1"/>
  <c r="N177" i="1"/>
  <c r="K163" i="1"/>
  <c r="L163" i="1"/>
  <c r="N163" i="1"/>
  <c r="K154" i="1"/>
  <c r="L154" i="1"/>
  <c r="N154" i="1"/>
  <c r="K145" i="1"/>
  <c r="L145" i="1"/>
  <c r="N145" i="1"/>
  <c r="K146" i="1"/>
  <c r="L146" i="1"/>
  <c r="N146" i="1"/>
  <c r="K147" i="1"/>
  <c r="L147" i="1"/>
  <c r="N147" i="1"/>
  <c r="K148" i="1"/>
  <c r="L148" i="1"/>
  <c r="N148" i="1"/>
  <c r="K149" i="1"/>
  <c r="L149" i="1"/>
  <c r="N149" i="1"/>
  <c r="K150" i="1"/>
  <c r="L150" i="1"/>
  <c r="N150" i="1"/>
  <c r="K151" i="1"/>
  <c r="L151" i="1"/>
  <c r="N151" i="1"/>
  <c r="K152" i="1"/>
  <c r="L152" i="1"/>
  <c r="N152" i="1"/>
  <c r="K153" i="1"/>
  <c r="L153" i="1"/>
  <c r="N153" i="1"/>
  <c r="K155" i="1"/>
  <c r="L155" i="1"/>
  <c r="N155" i="1"/>
  <c r="K156" i="1"/>
  <c r="L156" i="1"/>
  <c r="N156" i="1"/>
  <c r="K157" i="1"/>
  <c r="L157" i="1"/>
  <c r="N157" i="1"/>
  <c r="K158" i="1"/>
  <c r="L158" i="1"/>
  <c r="N158" i="1"/>
  <c r="K144" i="1"/>
  <c r="L144" i="1"/>
  <c r="N144" i="1"/>
  <c r="K133" i="1"/>
  <c r="L133" i="1"/>
  <c r="N133" i="1"/>
  <c r="K131" i="1"/>
  <c r="L131" i="1"/>
  <c r="N131" i="1"/>
  <c r="K132" i="1"/>
  <c r="L132" i="1"/>
  <c r="N132" i="1"/>
  <c r="K134" i="1"/>
  <c r="L134" i="1"/>
  <c r="N134" i="1"/>
  <c r="K135" i="1"/>
  <c r="L135" i="1"/>
  <c r="N135" i="1"/>
  <c r="K136" i="1"/>
  <c r="L136" i="1"/>
  <c r="N136" i="1"/>
  <c r="K137" i="1"/>
  <c r="L137" i="1"/>
  <c r="N137" i="1"/>
  <c r="K138" i="1"/>
  <c r="L138" i="1"/>
  <c r="N138" i="1"/>
  <c r="K139" i="1"/>
  <c r="L139" i="1"/>
  <c r="N139" i="1"/>
  <c r="K130" i="1"/>
  <c r="L130" i="1"/>
  <c r="N130" i="1"/>
  <c r="K112" i="1"/>
  <c r="L112" i="1"/>
  <c r="N112" i="1"/>
  <c r="K113" i="1"/>
  <c r="L113" i="1"/>
  <c r="N113" i="1"/>
  <c r="K114" i="1"/>
  <c r="L114" i="1"/>
  <c r="N114" i="1"/>
  <c r="K115" i="1"/>
  <c r="L115" i="1"/>
  <c r="N115" i="1"/>
  <c r="K116" i="1"/>
  <c r="L116" i="1"/>
  <c r="N116" i="1"/>
  <c r="K117" i="1"/>
  <c r="L117" i="1"/>
  <c r="N117" i="1"/>
  <c r="K118" i="1"/>
  <c r="L118" i="1"/>
  <c r="N118" i="1"/>
  <c r="K119" i="1"/>
  <c r="L119" i="1"/>
  <c r="N119" i="1"/>
  <c r="K120" i="1"/>
  <c r="L120" i="1"/>
  <c r="N120" i="1"/>
  <c r="K121" i="1"/>
  <c r="L121" i="1"/>
  <c r="N121" i="1"/>
  <c r="K122" i="1"/>
  <c r="L122" i="1"/>
  <c r="N122" i="1"/>
  <c r="K123" i="1"/>
  <c r="L123" i="1"/>
  <c r="N123" i="1"/>
  <c r="K124" i="1"/>
  <c r="L124" i="1"/>
  <c r="N124" i="1"/>
  <c r="K125" i="1"/>
  <c r="L125" i="1"/>
  <c r="N125" i="1"/>
  <c r="K111" i="1"/>
  <c r="L111" i="1"/>
  <c r="N111" i="1"/>
  <c r="K105" i="1"/>
  <c r="L105" i="1"/>
  <c r="N105" i="1"/>
  <c r="K94" i="1"/>
  <c r="L94" i="1"/>
  <c r="N94" i="1"/>
  <c r="K95" i="1"/>
  <c r="L95" i="1"/>
  <c r="N95" i="1"/>
  <c r="K96" i="1"/>
  <c r="L96" i="1"/>
  <c r="N96" i="1"/>
  <c r="K97" i="1"/>
  <c r="L97" i="1"/>
  <c r="N97" i="1"/>
  <c r="K98" i="1"/>
  <c r="L98" i="1"/>
  <c r="N98" i="1"/>
  <c r="K99" i="1"/>
  <c r="L99" i="1"/>
  <c r="N99" i="1"/>
  <c r="K100" i="1"/>
  <c r="L100" i="1"/>
  <c r="N100" i="1"/>
  <c r="K101" i="1"/>
  <c r="L101" i="1"/>
  <c r="N101" i="1"/>
  <c r="K102" i="1"/>
  <c r="L102" i="1"/>
  <c r="N102" i="1"/>
  <c r="K103" i="1"/>
  <c r="L103" i="1"/>
  <c r="N103" i="1"/>
  <c r="K104" i="1"/>
  <c r="L104" i="1"/>
  <c r="N104" i="1"/>
  <c r="K106" i="1"/>
  <c r="L106" i="1"/>
  <c r="N106" i="1"/>
  <c r="K92" i="1"/>
  <c r="L92" i="1"/>
  <c r="N92" i="1"/>
  <c r="K93" i="1"/>
  <c r="L93" i="1"/>
  <c r="N93" i="1"/>
  <c r="K75" i="1"/>
  <c r="L75" i="1"/>
  <c r="N75" i="1"/>
  <c r="K74" i="1"/>
  <c r="L74" i="1"/>
  <c r="N74" i="1"/>
  <c r="K76" i="1"/>
  <c r="L76" i="1"/>
  <c r="N76" i="1"/>
  <c r="K77" i="1"/>
  <c r="L77" i="1"/>
  <c r="N77" i="1"/>
  <c r="K78" i="1"/>
  <c r="L78" i="1"/>
  <c r="N78" i="1"/>
  <c r="K79" i="1"/>
  <c r="L79" i="1"/>
  <c r="N79" i="1"/>
  <c r="K80" i="1"/>
  <c r="L80" i="1"/>
  <c r="N80" i="1"/>
  <c r="K81" i="1"/>
  <c r="L81" i="1"/>
  <c r="N81" i="1"/>
  <c r="K82" i="1"/>
  <c r="L82" i="1"/>
  <c r="N82" i="1"/>
  <c r="K83" i="1"/>
  <c r="L83" i="1"/>
  <c r="N83" i="1"/>
  <c r="K84" i="1"/>
  <c r="L84" i="1"/>
  <c r="N84" i="1"/>
  <c r="K85" i="1"/>
  <c r="L85" i="1"/>
  <c r="N85" i="1"/>
  <c r="K86" i="1"/>
  <c r="L86" i="1"/>
  <c r="N86" i="1"/>
  <c r="K87" i="1"/>
  <c r="L87" i="1"/>
  <c r="N87" i="1"/>
  <c r="K73" i="1"/>
  <c r="L73" i="1"/>
  <c r="N73" i="1"/>
  <c r="K66" i="1"/>
  <c r="L66" i="1"/>
  <c r="N66" i="1"/>
  <c r="K65" i="1"/>
  <c r="L65" i="1"/>
  <c r="N65" i="1"/>
  <c r="K67" i="1"/>
  <c r="L67" i="1"/>
  <c r="N67" i="1"/>
  <c r="K68" i="1"/>
  <c r="L68" i="1"/>
  <c r="N68" i="1"/>
  <c r="K64" i="1"/>
  <c r="L64" i="1"/>
  <c r="N64" i="1"/>
  <c r="K51" i="1"/>
  <c r="L51" i="1"/>
  <c r="N51" i="1"/>
  <c r="K45" i="1"/>
  <c r="L45" i="1"/>
  <c r="N45" i="1"/>
  <c r="K46" i="1"/>
  <c r="L46" i="1"/>
  <c r="N46" i="1"/>
  <c r="K47" i="1"/>
  <c r="L47" i="1"/>
  <c r="N47" i="1"/>
  <c r="K48" i="1"/>
  <c r="L48" i="1"/>
  <c r="N48" i="1"/>
  <c r="K49" i="1"/>
  <c r="L49" i="1"/>
  <c r="N49" i="1"/>
  <c r="K50" i="1"/>
  <c r="L50" i="1"/>
  <c r="N50" i="1"/>
  <c r="K52" i="1"/>
  <c r="L52" i="1"/>
  <c r="N52" i="1"/>
  <c r="K53" i="1"/>
  <c r="L53" i="1"/>
  <c r="N53" i="1"/>
  <c r="K54" i="1"/>
  <c r="L54" i="1"/>
  <c r="N54" i="1"/>
  <c r="K55" i="1"/>
  <c r="L55" i="1"/>
  <c r="N55" i="1"/>
  <c r="K56" i="1"/>
  <c r="L56" i="1"/>
  <c r="N56" i="1"/>
  <c r="K57" i="1"/>
  <c r="L57" i="1"/>
  <c r="N57" i="1"/>
  <c r="K58" i="1"/>
  <c r="L58" i="1"/>
  <c r="N58" i="1"/>
  <c r="K59" i="1"/>
  <c r="L59" i="1"/>
  <c r="N59" i="1"/>
  <c r="K35" i="1"/>
  <c r="L35" i="1"/>
  <c r="N35" i="1"/>
  <c r="K32" i="1"/>
  <c r="L32" i="1"/>
  <c r="N32" i="1"/>
  <c r="K33" i="1"/>
  <c r="L33" i="1"/>
  <c r="N33" i="1"/>
  <c r="K34" i="1"/>
  <c r="L34" i="1"/>
  <c r="N34" i="1"/>
  <c r="K36" i="1"/>
  <c r="L36" i="1"/>
  <c r="N36" i="1"/>
  <c r="K37" i="1"/>
  <c r="L37" i="1"/>
  <c r="N37" i="1"/>
  <c r="K38" i="1"/>
  <c r="L38" i="1"/>
  <c r="N38" i="1"/>
  <c r="K39" i="1"/>
  <c r="L39" i="1"/>
  <c r="N39" i="1"/>
  <c r="K40" i="1"/>
  <c r="L40" i="1"/>
  <c r="N40" i="1"/>
  <c r="K31" i="1"/>
  <c r="L31" i="1"/>
  <c r="N31" i="1"/>
  <c r="K18" i="1"/>
  <c r="L18" i="1"/>
  <c r="N18" i="1"/>
  <c r="K19" i="1"/>
  <c r="L19" i="1"/>
  <c r="N19" i="1"/>
  <c r="K20" i="1"/>
  <c r="L20" i="1"/>
  <c r="N20" i="1"/>
  <c r="K21" i="1"/>
  <c r="L21" i="1"/>
  <c r="N21" i="1"/>
  <c r="K22" i="1"/>
  <c r="L22" i="1"/>
  <c r="N22" i="1"/>
  <c r="K23" i="1"/>
  <c r="L23" i="1"/>
  <c r="N23" i="1"/>
  <c r="K24" i="1"/>
  <c r="L24" i="1"/>
  <c r="N24" i="1"/>
  <c r="K25" i="1"/>
  <c r="L25" i="1"/>
  <c r="N25" i="1"/>
  <c r="K26" i="1"/>
  <c r="L26" i="1"/>
  <c r="N26" i="1"/>
  <c r="K17" i="1"/>
  <c r="L17" i="1"/>
  <c r="N17" i="1"/>
  <c r="K9" i="1"/>
  <c r="L9" i="1"/>
  <c r="N9" i="1"/>
  <c r="K10" i="1"/>
  <c r="L10" i="1"/>
  <c r="N10" i="1"/>
  <c r="K11" i="1"/>
  <c r="L11" i="1"/>
  <c r="N11" i="1"/>
  <c r="K12" i="1"/>
  <c r="L12" i="1"/>
  <c r="N12" i="1"/>
  <c r="K8" i="1"/>
  <c r="L8" i="1"/>
  <c r="N8" i="1"/>
  <c r="M12" i="1"/>
  <c r="M11" i="1"/>
  <c r="M10" i="1"/>
  <c r="M9" i="1"/>
  <c r="M8" i="1"/>
  <c r="M26" i="1"/>
  <c r="M25" i="1"/>
  <c r="M24" i="1"/>
  <c r="M23" i="1"/>
  <c r="M22" i="1"/>
  <c r="M21" i="1"/>
  <c r="M20" i="1"/>
  <c r="M19" i="1"/>
  <c r="M18" i="1"/>
  <c r="M17" i="1"/>
  <c r="M37" i="1"/>
  <c r="M38" i="1"/>
  <c r="M39" i="1"/>
  <c r="M40" i="1"/>
  <c r="M36" i="1"/>
  <c r="M35" i="1"/>
  <c r="M34" i="1"/>
  <c r="M33" i="1"/>
  <c r="M32" i="1"/>
  <c r="M31" i="1"/>
  <c r="M45" i="1"/>
  <c r="M46" i="1"/>
  <c r="M47" i="1"/>
  <c r="M48" i="1"/>
  <c r="M49" i="1"/>
  <c r="M50" i="1"/>
  <c r="M51" i="1"/>
  <c r="M52" i="1"/>
  <c r="M53" i="1"/>
  <c r="M54" i="1"/>
  <c r="M59" i="1"/>
  <c r="M58" i="1"/>
  <c r="M57" i="1"/>
  <c r="M56" i="1"/>
  <c r="M55" i="1"/>
  <c r="M68" i="1"/>
  <c r="M67" i="1"/>
  <c r="M66" i="1"/>
  <c r="M65" i="1"/>
  <c r="M64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120" i="1"/>
  <c r="M121" i="1"/>
  <c r="M122" i="1"/>
  <c r="M123" i="1"/>
  <c r="M124" i="1"/>
  <c r="M125" i="1"/>
  <c r="M111" i="1"/>
  <c r="M119" i="1"/>
  <c r="M118" i="1"/>
  <c r="M117" i="1"/>
  <c r="M116" i="1"/>
  <c r="M115" i="1"/>
  <c r="M114" i="1"/>
  <c r="M113" i="1"/>
  <c r="M112" i="1"/>
  <c r="M131" i="1"/>
  <c r="M138" i="1"/>
  <c r="M139" i="1"/>
  <c r="M137" i="1"/>
  <c r="M136" i="1"/>
  <c r="M135" i="1"/>
  <c r="M134" i="1"/>
  <c r="M133" i="1"/>
  <c r="M132" i="1"/>
  <c r="M130" i="1"/>
  <c r="M144" i="1"/>
  <c r="M149" i="1"/>
  <c r="M150" i="1"/>
  <c r="M151" i="1"/>
  <c r="M152" i="1"/>
  <c r="M153" i="1"/>
  <c r="M154" i="1"/>
  <c r="M155" i="1"/>
  <c r="M156" i="1"/>
  <c r="M157" i="1"/>
  <c r="M158" i="1"/>
  <c r="M148" i="1"/>
  <c r="M147" i="1"/>
  <c r="M146" i="1"/>
  <c r="M145" i="1"/>
  <c r="M165" i="1"/>
  <c r="M172" i="1"/>
  <c r="M173" i="1"/>
  <c r="M174" i="1"/>
  <c r="M175" i="1"/>
  <c r="M176" i="1"/>
  <c r="M177" i="1"/>
  <c r="M171" i="1"/>
  <c r="M170" i="1"/>
  <c r="M169" i="1"/>
  <c r="M168" i="1"/>
  <c r="M167" i="1"/>
  <c r="M166" i="1"/>
  <c r="M164" i="1"/>
  <c r="M163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182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23" i="1"/>
  <c r="D4" i="2"/>
  <c r="D6" i="2"/>
  <c r="D5" i="2"/>
</calcChain>
</file>

<file path=xl/comments1.xml><?xml version="1.0" encoding="utf-8"?>
<comments xmlns="http://schemas.openxmlformats.org/spreadsheetml/2006/main">
  <authors>
    <author>Christine O'Connell</author>
  </authors>
  <commentList>
    <comment ref="I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4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</commentList>
</comments>
</file>

<file path=xl/comments2.xml><?xml version="1.0" encoding="utf-8"?>
<comments xmlns="http://schemas.openxmlformats.org/spreadsheetml/2006/main">
  <authors>
    <author>Christine O'Connell</author>
  </authors>
  <commentList>
    <comment ref="I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4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5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5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6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7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8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8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9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0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0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1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1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2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3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4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5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6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7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1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2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3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3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4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7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7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8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9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1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</commentList>
</comments>
</file>

<file path=xl/comments3.xml><?xml version="1.0" encoding="utf-8"?>
<comments xmlns="http://schemas.openxmlformats.org/spreadsheetml/2006/main">
  <authors>
    <author>Christine O'Connell</author>
  </authors>
  <commentList>
    <comment ref="J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4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T4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This sample is FUCKED.  I found a sweat bee inside when doing end of incubation (adding KCl) and when I tired to pull it out, there were a bunch of fibers connecting it to a bunch of soil particles.  So I just left the bee in and did it as is.
</t>
        </r>
      </text>
    </comment>
    <comment ref="U4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This sample is FUCKED.  I found a sweat bee inside when doing end of incubation (adding KCl) and when I tired to pull it out, there were a bunch of fibers connecting it to a bunch of soil particles.  So I just left the bee in and did it as is.
</t>
        </r>
      </text>
    </comment>
    <comment ref="J6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7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9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1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T16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when I was capping this one after adding the kcl, I was clumsy and some sloshed onto the floor</t>
        </r>
      </text>
    </comment>
    <comment ref="P20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all of the extractions from 230713 used filter paper that was only pre-leached twice.  Also, I didn't do the extractions until between 8-11 am the morning after I should have (i.e. should have done at 6 pm 240713, did the extractions at 8-11 am 250713), so the KCl was left after shaking for 36 hours instead of 24.</t>
        </r>
      </text>
    </comment>
    <comment ref="S20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When I did these extractions I only had two blanks in the end because I spilled one of the blanks on the ground right before pouring it into the pre-leached funnel/filter paper combo.  Drat.
</t>
        </r>
      </text>
    </comment>
    <comment ref="G21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scale keeps creeping today, so I swtiched to the other scale, but it was doing the same (barometric pressure changes?).  Since both were being problematic, I stuck with the scale I've been using all summer.
</t>
        </r>
      </text>
    </comment>
    <comment ref="S22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Did these extractions one day early so I could finish then with the ones from 23/7/2013 and leave the farm on time
</t>
        </r>
      </text>
    </comment>
  </commentList>
</comments>
</file>

<file path=xl/comments4.xml><?xml version="1.0" encoding="utf-8"?>
<comments xmlns="http://schemas.openxmlformats.org/spreadsheetml/2006/main">
  <authors>
    <author>Christine O'Connell</author>
  </authors>
  <commentList>
    <comment ref="J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4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5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6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7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7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9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0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0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2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3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3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4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4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5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6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6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7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8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9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0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0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1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2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6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7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8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8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9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0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1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2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3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4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5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5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6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7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8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9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41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T4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This sample is FUCKED.  I found a sweat bee inside when doing end of incubation (adding KCl) and when I tired to pull it out, there were a bunch of fibers connecting it to a bunch of soil particles.  So I just left the bee in and did it as is.
</t>
        </r>
      </text>
    </comment>
    <comment ref="U4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This sample is FUCKED.  I found a sweat bee inside when doing end of incubation (adding KCl) and when I tired to pull it out, there were a bunch of fibers connecting it to a bunch of soil particles.  So I just left the bee in and did it as is.
</t>
        </r>
      </text>
    </comment>
    <comment ref="J42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43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45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47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T53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when I was capping this one after adding the kcl, I was clumsy and some sloshed onto the floor</t>
        </r>
      </text>
    </comment>
    <comment ref="P56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all of the extractions from 230713 used filter paper that was only pre-leached twice.  Also, I didn't do the extractions until between 8-11 am the morning after I should have (i.e. should have done at 6 pm 240713, did the extractions at 8-11 am 250713), so the KCl was left after shaking for 36 hours instead of 24.</t>
        </r>
      </text>
    </comment>
    <comment ref="S56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When I did these extractions I only had two blanks in the end because I spilled one of the blanks on the ground right before pouring it into the pre-leached funnel/filter paper combo.  Drat.
</t>
        </r>
      </text>
    </comment>
    <comment ref="G58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scale keeps creeping today, so I swtiched to the other scale, but it was doing the same (barometric pressure changes?).  Since both were being problematic, I stuck with the scale I've been using all summer.
</t>
        </r>
      </text>
    </comment>
    <comment ref="S58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Did these extractions one day early so I could finish then with the ones from 23/7/2013 and leave the farm on time
</t>
        </r>
      </text>
    </comment>
  </commentList>
</comments>
</file>

<file path=xl/sharedStrings.xml><?xml version="1.0" encoding="utf-8"?>
<sst xmlns="http://schemas.openxmlformats.org/spreadsheetml/2006/main" count="24544" uniqueCount="1648">
  <si>
    <t>Op:NCD</t>
  </si>
  <si>
    <t>Site</t>
  </si>
  <si>
    <t>Date (D/M/Yr)</t>
  </si>
  <si>
    <t>Chamber</t>
  </si>
  <si>
    <t>Other</t>
  </si>
  <si>
    <t>A</t>
  </si>
  <si>
    <t>B</t>
  </si>
  <si>
    <t>C</t>
  </si>
  <si>
    <t>D</t>
  </si>
  <si>
    <t>E</t>
  </si>
  <si>
    <t>SampleID</t>
  </si>
  <si>
    <t>Flask#</t>
  </si>
  <si>
    <t>Flask soil wt (g)</t>
  </si>
  <si>
    <t>Comments</t>
  </si>
  <si>
    <t>Extraction and soil moisture log</t>
  </si>
  <si>
    <t>Incub Cup#</t>
  </si>
  <si>
    <t>Incub cup soil wt (g)</t>
  </si>
  <si>
    <t>~10 g</t>
  </si>
  <si>
    <t>Flask incub soil wt (g)</t>
  </si>
  <si>
    <t>Sample ID Info</t>
  </si>
  <si>
    <t>Soil Moisture</t>
  </si>
  <si>
    <t>[NO3-], [NH4+]</t>
  </si>
  <si>
    <t>Net N Min, Net N Amm</t>
  </si>
  <si>
    <t>~80 g</t>
  </si>
  <si>
    <t>field</t>
  </si>
  <si>
    <t>(leave line between data for each processing date, colored orange)</t>
  </si>
  <si>
    <t>NaN</t>
  </si>
  <si>
    <t>FA1</t>
  </si>
  <si>
    <t>F1A_1162013</t>
  </si>
  <si>
    <t>F1B_1162013</t>
  </si>
  <si>
    <t>F1C_1162013</t>
  </si>
  <si>
    <t>F1D_1162013</t>
  </si>
  <si>
    <t>F1E_1162013</t>
  </si>
  <si>
    <t>extr F1A_1162013</t>
  </si>
  <si>
    <t>extr F1B_1162013</t>
  </si>
  <si>
    <t>extr F1C_1162013</t>
  </si>
  <si>
    <t>extr F1D_1162013</t>
  </si>
  <si>
    <t>extr F1E_1162013</t>
  </si>
  <si>
    <t>incub F1A_1162013</t>
  </si>
  <si>
    <t>incub F1B_1162013</t>
  </si>
  <si>
    <t>incub F1C_1162013</t>
  </si>
  <si>
    <t>incub F1D_1162013</t>
  </si>
  <si>
    <t>incub F1E_1162013</t>
  </si>
  <si>
    <t>Amt KCl</t>
  </si>
  <si>
    <t>~50 ml</t>
  </si>
  <si>
    <t>lab work (begin)</t>
  </si>
  <si>
    <t>lab work (end)</t>
  </si>
  <si>
    <t>Blank</t>
  </si>
  <si>
    <t>bnk 1162013</t>
  </si>
  <si>
    <t>(on vial)</t>
  </si>
  <si>
    <t>S1</t>
  </si>
  <si>
    <t>F2</t>
  </si>
  <si>
    <t>13/6/2013</t>
  </si>
  <si>
    <t>bnk 1362013</t>
  </si>
  <si>
    <t>S1A_1362013</t>
  </si>
  <si>
    <t>extr S1A_1362013</t>
  </si>
  <si>
    <t>incub S1A_1362013</t>
  </si>
  <si>
    <t>S1B_1362013</t>
  </si>
  <si>
    <t>extr S1B_1362013</t>
  </si>
  <si>
    <t>incub S1B_1362013</t>
  </si>
  <si>
    <t>S1C_1362013</t>
  </si>
  <si>
    <t>extr S1C_1362013</t>
  </si>
  <si>
    <t>incub S1C_1362013</t>
  </si>
  <si>
    <t>S1D_1362013</t>
  </si>
  <si>
    <t>extr S1D_1362013</t>
  </si>
  <si>
    <t>incub S1D_1362013</t>
  </si>
  <si>
    <t>S1E_1362013</t>
  </si>
  <si>
    <t>extr S1E_1362013</t>
  </si>
  <si>
    <t>incub S1E_1362013</t>
  </si>
  <si>
    <t>F2A_1362013</t>
  </si>
  <si>
    <t>extr F2A_1362013</t>
  </si>
  <si>
    <t>incub F2A_1362013</t>
  </si>
  <si>
    <t>F2B_1362013</t>
  </si>
  <si>
    <t>extr F2B_1362013</t>
  </si>
  <si>
    <t>incub F2B_1362013</t>
  </si>
  <si>
    <t>F2C_1362013</t>
  </si>
  <si>
    <t>extr F2C_1362013</t>
  </si>
  <si>
    <t>incub F2C_1362013</t>
  </si>
  <si>
    <t>F2D_1362013</t>
  </si>
  <si>
    <t>extr F2D_1362013</t>
  </si>
  <si>
    <t>incub F2D_1362013</t>
  </si>
  <si>
    <t>F2E_1362013</t>
  </si>
  <si>
    <t>extr F2E_1362013</t>
  </si>
  <si>
    <t>incub F2E_1362013</t>
  </si>
  <si>
    <t>14/6/2013</t>
  </si>
  <si>
    <t>bnk 1462013</t>
  </si>
  <si>
    <t>M1</t>
  </si>
  <si>
    <t>M1A_1462013</t>
  </si>
  <si>
    <t>extr M1A_1462013</t>
  </si>
  <si>
    <t>incub M1A_1462013</t>
  </si>
  <si>
    <t>M1B_1462013</t>
  </si>
  <si>
    <t>extr M1B_1462013</t>
  </si>
  <si>
    <t>incub M1B_1462013</t>
  </si>
  <si>
    <t>M1C_1462013</t>
  </si>
  <si>
    <t>extr M1C_1462013</t>
  </si>
  <si>
    <t>incub M1C_1462013</t>
  </si>
  <si>
    <t>M1D_1462013</t>
  </si>
  <si>
    <t>extr M1D_1462013</t>
  </si>
  <si>
    <t>incub M1D_1462013</t>
  </si>
  <si>
    <t>M1E_1462013</t>
  </si>
  <si>
    <t>extr M1E_1462013</t>
  </si>
  <si>
    <t>incub M1E_1462013</t>
  </si>
  <si>
    <t>F3</t>
  </si>
  <si>
    <t>F3A_1462013</t>
  </si>
  <si>
    <t>extr F3A_1462013</t>
  </si>
  <si>
    <t>incub F3A_1462013</t>
  </si>
  <si>
    <t>F3B_1462013</t>
  </si>
  <si>
    <t>extr F3B_1462013</t>
  </si>
  <si>
    <t>incub F3B_1462013</t>
  </si>
  <si>
    <t>F3C_1462013</t>
  </si>
  <si>
    <t>extr F3C_1462013</t>
  </si>
  <si>
    <t>incub F3C_1462013</t>
  </si>
  <si>
    <t>F3D_1462013</t>
  </si>
  <si>
    <t>extr F3D_1462013</t>
  </si>
  <si>
    <t>incub F3D_1462013</t>
  </si>
  <si>
    <t>F3E_1462013</t>
  </si>
  <si>
    <t>extr F3E_1462013</t>
  </si>
  <si>
    <t>incub F3E_1462013</t>
  </si>
  <si>
    <t>M2</t>
  </si>
  <si>
    <t>18/6/2013</t>
  </si>
  <si>
    <t>M2A_1862013</t>
  </si>
  <si>
    <t>extr M2A_1862013</t>
  </si>
  <si>
    <t>incub M2A_1862013</t>
  </si>
  <si>
    <t>M2B_1862013</t>
  </si>
  <si>
    <t>extr M2B_1862013</t>
  </si>
  <si>
    <t>incub M2B_1862013</t>
  </si>
  <si>
    <t>M2C_1862013</t>
  </si>
  <si>
    <t>extr M2C_1862013</t>
  </si>
  <si>
    <t>incub M2C_1862013</t>
  </si>
  <si>
    <t>M2D_1862013</t>
  </si>
  <si>
    <t>extr M2D_1862013</t>
  </si>
  <si>
    <t>incub M2D_1862013</t>
  </si>
  <si>
    <t>M2E_1862013</t>
  </si>
  <si>
    <t>extr M2E_1862013</t>
  </si>
  <si>
    <t>incub M2E_1862013</t>
  </si>
  <si>
    <t>M3</t>
  </si>
  <si>
    <t>M3A_1862013</t>
  </si>
  <si>
    <t>extr M3A_1862013</t>
  </si>
  <si>
    <t>incub M3A_1862013</t>
  </si>
  <si>
    <t>M3B_1862013</t>
  </si>
  <si>
    <t>extr M3B_1862013</t>
  </si>
  <si>
    <t>incub M3B_1862013</t>
  </si>
  <si>
    <t>M3C_1862013</t>
  </si>
  <si>
    <t>extr M3C_1862013</t>
  </si>
  <si>
    <t>incub M3C_1862013</t>
  </si>
  <si>
    <t>M3D_1862013</t>
  </si>
  <si>
    <t>extr M3D_1862013</t>
  </si>
  <si>
    <t>incub M3D_1862013</t>
  </si>
  <si>
    <t>M3E_1862013</t>
  </si>
  <si>
    <t>extr M3E_1862013</t>
  </si>
  <si>
    <t>incub M3E_1862013</t>
  </si>
  <si>
    <t>S2</t>
  </si>
  <si>
    <t>S2A_1862013</t>
  </si>
  <si>
    <t>extr S2A_1862013</t>
  </si>
  <si>
    <t>incub S2A_1862013</t>
  </si>
  <si>
    <t>S2B_1862013</t>
  </si>
  <si>
    <t>extr S2B_1862013</t>
  </si>
  <si>
    <t>incub S2B_1862013</t>
  </si>
  <si>
    <t>S2C_1862013</t>
  </si>
  <si>
    <t>extr S2C_1862013</t>
  </si>
  <si>
    <t>incub S2C_1862013</t>
  </si>
  <si>
    <t>S2D_1862013</t>
  </si>
  <si>
    <t>extr S2D_1862013</t>
  </si>
  <si>
    <t>incub S2D_1862013</t>
  </si>
  <si>
    <t>S2E_1862013</t>
  </si>
  <si>
    <t>extr S2E_1862013</t>
  </si>
  <si>
    <t>incub S2E_1862013</t>
  </si>
  <si>
    <t>bnk 1862013</t>
  </si>
  <si>
    <t>16/6/2013</t>
  </si>
  <si>
    <t>S3</t>
  </si>
  <si>
    <t>S3A_1962013</t>
  </si>
  <si>
    <t>extr S3A_1962013</t>
  </si>
  <si>
    <t>incub S3A_1962013</t>
  </si>
  <si>
    <t>S3B_1962013</t>
  </si>
  <si>
    <t>extr S3B_1962013</t>
  </si>
  <si>
    <t>incub S3B_1962013</t>
  </si>
  <si>
    <t>S3C_1962013</t>
  </si>
  <si>
    <t>extr S3C_1962013</t>
  </si>
  <si>
    <t>incub S3C_1962013</t>
  </si>
  <si>
    <t>S3D_1962013</t>
  </si>
  <si>
    <t>extr S3D_1962013</t>
  </si>
  <si>
    <t>incub S3D_1962013</t>
  </si>
  <si>
    <t>S3E_1962013</t>
  </si>
  <si>
    <t>extr S3E_1962013</t>
  </si>
  <si>
    <t>incub S3E_1962013</t>
  </si>
  <si>
    <t>bnk 1962013</t>
  </si>
  <si>
    <t>19/6/2013</t>
  </si>
  <si>
    <t>Town Wgt 1</t>
  </si>
  <si>
    <t>g</t>
  </si>
  <si>
    <t>Town Wgt 2</t>
  </si>
  <si>
    <t>Darro Wgt</t>
  </si>
  <si>
    <t>20/6/2013</t>
  </si>
  <si>
    <t>M1A_2062013</t>
  </si>
  <si>
    <t>extr M1A_2062013</t>
  </si>
  <si>
    <t>incub M1A_2062013</t>
  </si>
  <si>
    <t>M1B_2062013</t>
  </si>
  <si>
    <t>extr M1B_2062013</t>
  </si>
  <si>
    <t>incub M1B_2062013</t>
  </si>
  <si>
    <t>M1C_2062013</t>
  </si>
  <si>
    <t>extr M1C_2062013</t>
  </si>
  <si>
    <t>incub M1C_2062013</t>
  </si>
  <si>
    <t>M1D_2062013</t>
  </si>
  <si>
    <t>extr M1D_2062013</t>
  </si>
  <si>
    <t>incub M1D_2062013</t>
  </si>
  <si>
    <t>M1E_2062013</t>
  </si>
  <si>
    <t>extr M1E_2062013</t>
  </si>
  <si>
    <t>incub M1E_2062013</t>
  </si>
  <si>
    <t>S1A_2062013</t>
  </si>
  <si>
    <t>extr S1A_2062013</t>
  </si>
  <si>
    <t>incub S1A_2062013</t>
  </si>
  <si>
    <t>S1B_2062013</t>
  </si>
  <si>
    <t>extr S1B_2062013</t>
  </si>
  <si>
    <t>incub S1B_2062013</t>
  </si>
  <si>
    <t>S1C_2062013</t>
  </si>
  <si>
    <t>extr S1C_2062013</t>
  </si>
  <si>
    <t>incub S1C_2062013</t>
  </si>
  <si>
    <t>S1D_2062013</t>
  </si>
  <si>
    <t>extr S1D_2062013</t>
  </si>
  <si>
    <t>incub S1D_2062013</t>
  </si>
  <si>
    <t>S1E_2062013</t>
  </si>
  <si>
    <t>extr S1E_2062013</t>
  </si>
  <si>
    <t>incub S1E_2062013</t>
  </si>
  <si>
    <t>F2A_2062013</t>
  </si>
  <si>
    <t>extr F2A_2062013</t>
  </si>
  <si>
    <t>incub F2A_2062013</t>
  </si>
  <si>
    <t>F2B_2062013</t>
  </si>
  <si>
    <t>extr F2B_2062013</t>
  </si>
  <si>
    <t>incub F2B_2062013</t>
  </si>
  <si>
    <t>F2C_2062013</t>
  </si>
  <si>
    <t>extr F2C_2062013</t>
  </si>
  <si>
    <t>incub F2C_2062013</t>
  </si>
  <si>
    <t>F2D_2062013</t>
  </si>
  <si>
    <t>extr F2D_2062013</t>
  </si>
  <si>
    <t>incub F2D_2062013</t>
  </si>
  <si>
    <t>F2E_2062013</t>
  </si>
  <si>
    <t>extr F2E_2062013</t>
  </si>
  <si>
    <t>incub F2E_2062013</t>
  </si>
  <si>
    <t>bnk 2062013</t>
  </si>
  <si>
    <t>25/6/2013</t>
  </si>
  <si>
    <t>M1A_2562013</t>
  </si>
  <si>
    <t>extr M1A_2562013</t>
  </si>
  <si>
    <t>incub M1A_2562013</t>
  </si>
  <si>
    <t>M1B_2562013</t>
  </si>
  <si>
    <t>extr M1B_2562013</t>
  </si>
  <si>
    <t>incub M1B_2562013</t>
  </si>
  <si>
    <t>M1C_2562013</t>
  </si>
  <si>
    <t>extr M1C_2562013</t>
  </si>
  <si>
    <t>incub M1C_2562013</t>
  </si>
  <si>
    <t>M1D_2562013</t>
  </si>
  <si>
    <t>extr M1D_2562013</t>
  </si>
  <si>
    <t>incub M1D_2562013</t>
  </si>
  <si>
    <t>M1E_2562013</t>
  </si>
  <si>
    <t>extr M1E_2562013</t>
  </si>
  <si>
    <t>incub M1E_2562013</t>
  </si>
  <si>
    <t>S1A_2562013</t>
  </si>
  <si>
    <t>extr S1A_2562013</t>
  </si>
  <si>
    <t>incub S1A_2562013</t>
  </si>
  <si>
    <t>S1B_2562013</t>
  </si>
  <si>
    <t>extr S1B_2562013</t>
  </si>
  <si>
    <t>incub S1B_2562013</t>
  </si>
  <si>
    <t>S1C_2562013</t>
  </si>
  <si>
    <t>extr S1C_2562013</t>
  </si>
  <si>
    <t>incub S1C_2562013</t>
  </si>
  <si>
    <t>S1D_2562013</t>
  </si>
  <si>
    <t>extr S1D_2562013</t>
  </si>
  <si>
    <t>incub S1D_2562013</t>
  </si>
  <si>
    <t>S1E_2562013</t>
  </si>
  <si>
    <t>extr S1E_2562013</t>
  </si>
  <si>
    <t>incub S1E_2562013</t>
  </si>
  <si>
    <t>F2A_2562013</t>
  </si>
  <si>
    <t>extr F2A_2562013</t>
  </si>
  <si>
    <t>incub F2A_2562013</t>
  </si>
  <si>
    <t>F2B_2562013</t>
  </si>
  <si>
    <t>extr F2B_2562013</t>
  </si>
  <si>
    <t>incub F2B_2562013</t>
  </si>
  <si>
    <t>F2C_2562013</t>
  </si>
  <si>
    <t>extr F2C_2562013</t>
  </si>
  <si>
    <t>incub F2C_2562013</t>
  </si>
  <si>
    <t>F2D_2562013</t>
  </si>
  <si>
    <t>extr F2D_2562013</t>
  </si>
  <si>
    <t>incub F2D_2562013</t>
  </si>
  <si>
    <t>F2E_2562013</t>
  </si>
  <si>
    <t>extr F2E_2562013</t>
  </si>
  <si>
    <t>incub F2E_2562013</t>
  </si>
  <si>
    <t>bnk 2562013</t>
  </si>
  <si>
    <t>27/6/2013</t>
  </si>
  <si>
    <t>S1A_2762013</t>
  </si>
  <si>
    <t>extr S1A_2762013</t>
  </si>
  <si>
    <t>incub S1A_2762013</t>
  </si>
  <si>
    <t>S1B_2762013</t>
  </si>
  <si>
    <t>extr S1B_2762013</t>
  </si>
  <si>
    <t>incub S1B_2762013</t>
  </si>
  <si>
    <t>S1C_2762013</t>
  </si>
  <si>
    <t>extr S1C_2762013</t>
  </si>
  <si>
    <t>incub S1C_2762013</t>
  </si>
  <si>
    <t>S1D_2762013</t>
  </si>
  <si>
    <t>extr S1D_2762013</t>
  </si>
  <si>
    <t>incub S1D_2762013</t>
  </si>
  <si>
    <t>S1E_2762013</t>
  </si>
  <si>
    <t>extr S1E_2762013</t>
  </si>
  <si>
    <t>incub S1E_2762013</t>
  </si>
  <si>
    <t>M1A_2762013</t>
  </si>
  <si>
    <t>extr M1A_2762013</t>
  </si>
  <si>
    <t>incub M1A_2762013</t>
  </si>
  <si>
    <t>M1B_2762013</t>
  </si>
  <si>
    <t>extr M1B_2762013</t>
  </si>
  <si>
    <t>incub M1B_2762013</t>
  </si>
  <si>
    <t>M1C_2762013</t>
  </si>
  <si>
    <t>extr M1C_2762013</t>
  </si>
  <si>
    <t>incub M1C_2762013</t>
  </si>
  <si>
    <t>M1D_2762013</t>
  </si>
  <si>
    <t>extr M1D_2762013</t>
  </si>
  <si>
    <t>incub M1D_2762013</t>
  </si>
  <si>
    <t>M1E_2762013</t>
  </si>
  <si>
    <t>extr M1E_2762013</t>
  </si>
  <si>
    <t>incub M1E_2762013</t>
  </si>
  <si>
    <t>F2A_2762013</t>
  </si>
  <si>
    <t>extr F2A_2762013</t>
  </si>
  <si>
    <t>incub F2A_2762013</t>
  </si>
  <si>
    <t>F2B_2762013</t>
  </si>
  <si>
    <t>extr F2B_2762013</t>
  </si>
  <si>
    <t>incub F2B_2762013</t>
  </si>
  <si>
    <t>F2C_2762013</t>
  </si>
  <si>
    <t>extr F2C_2762013</t>
  </si>
  <si>
    <t>incub F2C_2762013</t>
  </si>
  <si>
    <t>F2D_2762013</t>
  </si>
  <si>
    <t>extr F2D_2762013</t>
  </si>
  <si>
    <t>incub F2D_2762013</t>
  </si>
  <si>
    <t>F2E_2762013</t>
  </si>
  <si>
    <t>extr F2E_2762013</t>
  </si>
  <si>
    <t>incub F2E_2762013</t>
  </si>
  <si>
    <t>bnk 2762013</t>
  </si>
  <si>
    <t>21/6/2013</t>
  </si>
  <si>
    <t>22/6/2013</t>
  </si>
  <si>
    <t>Darro-PlaBag</t>
  </si>
  <si>
    <t>Twn2-PapBag</t>
  </si>
  <si>
    <t>Diff</t>
  </si>
  <si>
    <t>26/6/2013</t>
  </si>
  <si>
    <t>S1A_1072013</t>
  </si>
  <si>
    <t>extr S1A_1072013</t>
  </si>
  <si>
    <t>incub S1A_1072013</t>
  </si>
  <si>
    <t>S1B_1072013</t>
  </si>
  <si>
    <t>extr S1B_1072013</t>
  </si>
  <si>
    <t>incub S1B_1072013</t>
  </si>
  <si>
    <t>S1C_1072013</t>
  </si>
  <si>
    <t>extr S1C_1072013</t>
  </si>
  <si>
    <t>incub S1C_1072013</t>
  </si>
  <si>
    <t>S1D_1072013</t>
  </si>
  <si>
    <t>extr S1D_1072013</t>
  </si>
  <si>
    <t>incub S1D_1072013</t>
  </si>
  <si>
    <t>S1E_1072013</t>
  </si>
  <si>
    <t>extr S1E_1072013</t>
  </si>
  <si>
    <t>incub S1E_1072013</t>
  </si>
  <si>
    <t>M1A_1072013</t>
  </si>
  <si>
    <t>extr M1A_1072013</t>
  </si>
  <si>
    <t>incub M1A_1072013</t>
  </si>
  <si>
    <t>M1B_1072013</t>
  </si>
  <si>
    <t>extr M1B_1072013</t>
  </si>
  <si>
    <t>incub M1B_1072013</t>
  </si>
  <si>
    <t>M1C_1072013</t>
  </si>
  <si>
    <t>extr M1C_1072013</t>
  </si>
  <si>
    <t>incub M1C_1072013</t>
  </si>
  <si>
    <t>M1D_1072013</t>
  </si>
  <si>
    <t>extr M1D_1072013</t>
  </si>
  <si>
    <t>incub M1D_1072013</t>
  </si>
  <si>
    <t>M1E_1072013</t>
  </si>
  <si>
    <t>extr M1E_1072013</t>
  </si>
  <si>
    <t>incub M1E_1072013</t>
  </si>
  <si>
    <t>bnk 1072013</t>
  </si>
  <si>
    <t>No extractions this sampling day; didn't have time to do F2.  Also, soils weren't weighed for moisture until 12:30 pm the next day (meanwhile in cooler).</t>
  </si>
  <si>
    <t>S1A_4072013</t>
  </si>
  <si>
    <t>extr S1A_4072013</t>
  </si>
  <si>
    <t>incub S1A_4072013</t>
  </si>
  <si>
    <t>S1B_4072013</t>
  </si>
  <si>
    <t>extr S1B_4072013</t>
  </si>
  <si>
    <t>incub S1B_4072013</t>
  </si>
  <si>
    <t>S1C_4072013</t>
  </si>
  <si>
    <t>extr S1C_4072013</t>
  </si>
  <si>
    <t>incub S1C_4072013</t>
  </si>
  <si>
    <t>S1D_4072013</t>
  </si>
  <si>
    <t>extr S1D_4072013</t>
  </si>
  <si>
    <t>incub S1D_4072013</t>
  </si>
  <si>
    <t>S1E_4072013</t>
  </si>
  <si>
    <t>extr S1E_4072013</t>
  </si>
  <si>
    <t>incub S1E_4072013</t>
  </si>
  <si>
    <t>M1A_4072013</t>
  </si>
  <si>
    <t>extr M1A_4072013</t>
  </si>
  <si>
    <t>incub M1A_4072013</t>
  </si>
  <si>
    <t>M1B_4072013</t>
  </si>
  <si>
    <t>extr M1B_4072013</t>
  </si>
  <si>
    <t>incub M1B_4072013</t>
  </si>
  <si>
    <t>M1C_4072013</t>
  </si>
  <si>
    <t>extr M1C_4072013</t>
  </si>
  <si>
    <t>incub M1C_4072013</t>
  </si>
  <si>
    <t>M1D_4072013</t>
  </si>
  <si>
    <t>extr M1D_4072013</t>
  </si>
  <si>
    <t>incub M1D_4072013</t>
  </si>
  <si>
    <t>M1E_4072013</t>
  </si>
  <si>
    <t>extr M1E_4072013</t>
  </si>
  <si>
    <t>incub M1E_4072013</t>
  </si>
  <si>
    <t>F2A_4072013</t>
  </si>
  <si>
    <t>extr F2A_4072013</t>
  </si>
  <si>
    <t>incub F2A_4072013</t>
  </si>
  <si>
    <t>F2B_4072013</t>
  </si>
  <si>
    <t>extr F2B_4072013</t>
  </si>
  <si>
    <t>incub F2B_4072013</t>
  </si>
  <si>
    <t>F2C_4072013</t>
  </si>
  <si>
    <t>extr F2C_4072013</t>
  </si>
  <si>
    <t>incub F2C_4072013</t>
  </si>
  <si>
    <t>F2D_4072013</t>
  </si>
  <si>
    <t>extr F2D_4072013</t>
  </si>
  <si>
    <t>incub F2D_4072013</t>
  </si>
  <si>
    <t>F2E_4072013</t>
  </si>
  <si>
    <t>extr F2E_4072013</t>
  </si>
  <si>
    <t>incub F2E_4072013</t>
  </si>
  <si>
    <t>bnk 4072013</t>
  </si>
  <si>
    <t>see notebk</t>
  </si>
  <si>
    <t>pl. bag wt (g)</t>
  </si>
  <si>
    <t>S1A_17072013</t>
  </si>
  <si>
    <t>extr S1A_17072013</t>
  </si>
  <si>
    <t>incub S1A_17072013</t>
  </si>
  <si>
    <t>S1B_17072013</t>
  </si>
  <si>
    <t>extr S1B_17072013</t>
  </si>
  <si>
    <t>incub S1B_17072013</t>
  </si>
  <si>
    <t>S1C_17072013</t>
  </si>
  <si>
    <t>extr S1C_17072013</t>
  </si>
  <si>
    <t>incub S1C_17072013</t>
  </si>
  <si>
    <t>S1D_17072013</t>
  </si>
  <si>
    <t>extr S1D_17072013</t>
  </si>
  <si>
    <t>incub S1D_17072013</t>
  </si>
  <si>
    <t>S1E_17072013</t>
  </si>
  <si>
    <t>extr S1E_17072013</t>
  </si>
  <si>
    <t>incub S1E_17072013</t>
  </si>
  <si>
    <t>M1A_17072013</t>
  </si>
  <si>
    <t>extr M1A_17072013</t>
  </si>
  <si>
    <t>incub M1A_17072013</t>
  </si>
  <si>
    <t>M1B_17072013</t>
  </si>
  <si>
    <t>extr M1B_17072013</t>
  </si>
  <si>
    <t>incub M1B_17072013</t>
  </si>
  <si>
    <t>M1C_17072013</t>
  </si>
  <si>
    <t>extr M1C_17072013</t>
  </si>
  <si>
    <t>incub M1C_17072013</t>
  </si>
  <si>
    <t>M1D_17072013</t>
  </si>
  <si>
    <t>extr M1D_17072013</t>
  </si>
  <si>
    <t>incub M1D_17072013</t>
  </si>
  <si>
    <t>M1E_17072013</t>
  </si>
  <si>
    <t>extr M1E_17072013</t>
  </si>
  <si>
    <t>incub M1E_17072013</t>
  </si>
  <si>
    <t>F2A_17072013</t>
  </si>
  <si>
    <t>extr F2A_17072013</t>
  </si>
  <si>
    <t>incub F2A_17072013</t>
  </si>
  <si>
    <t>F2B_17072013</t>
  </si>
  <si>
    <t>extr F2B_17072013</t>
  </si>
  <si>
    <t>incub F2B_17072013</t>
  </si>
  <si>
    <t>F2C_17072013</t>
  </si>
  <si>
    <t>extr F2C_17072013</t>
  </si>
  <si>
    <t>incub F2C_17072013</t>
  </si>
  <si>
    <t>F2D_17072013</t>
  </si>
  <si>
    <t>extr F2D_17072013</t>
  </si>
  <si>
    <t>incub F2D_17072013</t>
  </si>
  <si>
    <t>F2E_17072013</t>
  </si>
  <si>
    <t>extr F2E_17072013</t>
  </si>
  <si>
    <t>incub F2E_17072013</t>
  </si>
  <si>
    <t>bnk 17072013</t>
  </si>
  <si>
    <t>17/7/2013</t>
  </si>
  <si>
    <t>A1</t>
  </si>
  <si>
    <t>A2</t>
  </si>
  <si>
    <t>B1</t>
  </si>
  <si>
    <t>B2</t>
  </si>
  <si>
    <t>C1</t>
  </si>
  <si>
    <t>C2</t>
  </si>
  <si>
    <t>19/7/2013</t>
  </si>
  <si>
    <t>bnk 19072013</t>
  </si>
  <si>
    <t>S1A1_19072013</t>
  </si>
  <si>
    <t>S1A2_19072013</t>
  </si>
  <si>
    <t>S1B1_19072013</t>
  </si>
  <si>
    <t>S1B2_19072013</t>
  </si>
  <si>
    <t>S1C1_19072013</t>
  </si>
  <si>
    <t>S1C2_19072013</t>
  </si>
  <si>
    <t>M1A1_19072013</t>
  </si>
  <si>
    <t>M1A2_19072013</t>
  </si>
  <si>
    <t>M1B1_19072013</t>
  </si>
  <si>
    <t>M1B2_19072013</t>
  </si>
  <si>
    <t>M1C1_19072013</t>
  </si>
  <si>
    <t>M1C2_19072013</t>
  </si>
  <si>
    <t>F2A1_19072013</t>
  </si>
  <si>
    <t>F2A2_19072013</t>
  </si>
  <si>
    <t>F2B1_19072013</t>
  </si>
  <si>
    <t>F2B2_19072013</t>
  </si>
  <si>
    <t>F2C1_19072013</t>
  </si>
  <si>
    <t>F2C2_19072013</t>
  </si>
  <si>
    <t>extr S1A1_19072013</t>
  </si>
  <si>
    <t>extr S1A2_19072013</t>
  </si>
  <si>
    <t>extr S1B1_19072013</t>
  </si>
  <si>
    <t>extr S1B2_19072013</t>
  </si>
  <si>
    <t>extr S1C1_19072013</t>
  </si>
  <si>
    <t>extr S1C2_19072013</t>
  </si>
  <si>
    <t>extr M1A1_19072013</t>
  </si>
  <si>
    <t>extr M1A2_19072013</t>
  </si>
  <si>
    <t>extr M1B1_19072013</t>
  </si>
  <si>
    <t>extr M1B2_19072013</t>
  </si>
  <si>
    <t>extr M1C1_19072013</t>
  </si>
  <si>
    <t>extr M1C2_19072013</t>
  </si>
  <si>
    <t>extr F2A1_19072013</t>
  </si>
  <si>
    <t>extr F2A2_19072013</t>
  </si>
  <si>
    <t>extr F2B1_19072013</t>
  </si>
  <si>
    <t>extr F2B2_19072013</t>
  </si>
  <si>
    <t>extr F2C1_19072013</t>
  </si>
  <si>
    <t>extr F2C2_19072013</t>
  </si>
  <si>
    <t>incub S1A1_19072013</t>
  </si>
  <si>
    <t>incub S1A2_19072013</t>
  </si>
  <si>
    <t>incub S1B1_19072013</t>
  </si>
  <si>
    <t>incub S1B2_19072013</t>
  </si>
  <si>
    <t>incub S1C1_19072013</t>
  </si>
  <si>
    <t>incub S1C2_19072013</t>
  </si>
  <si>
    <t>incub M1A1_19072013</t>
  </si>
  <si>
    <t>incub M1A2_19072013</t>
  </si>
  <si>
    <t>incub M1B1_19072013</t>
  </si>
  <si>
    <t>incub M1B2_19072013</t>
  </si>
  <si>
    <t>incub M1C1_19072013</t>
  </si>
  <si>
    <t>incub M1C2_19072013</t>
  </si>
  <si>
    <t>incub F2A1_19072013</t>
  </si>
  <si>
    <t>incub F2A2_19072013</t>
  </si>
  <si>
    <t>incub F2B1_19072013</t>
  </si>
  <si>
    <t>incub F2B2_19072013</t>
  </si>
  <si>
    <t>incub F2C1_19072013</t>
  </si>
  <si>
    <t>incub F2C2_19072013</t>
  </si>
  <si>
    <t>baggies for drying oven</t>
  </si>
  <si>
    <t>paper bag - med</t>
  </si>
  <si>
    <t># of bags</t>
  </si>
  <si>
    <t>weight</t>
  </si>
  <si>
    <t>wt per bag</t>
  </si>
  <si>
    <t>paper bag - small</t>
  </si>
  <si>
    <t>paper bag - big</t>
  </si>
  <si>
    <t>23/7/2013</t>
  </si>
  <si>
    <t>bnk 23072013</t>
  </si>
  <si>
    <t>S3A_23072013</t>
  </si>
  <si>
    <t>extr S3A_23072013</t>
  </si>
  <si>
    <t>incub S3A_23072013</t>
  </si>
  <si>
    <t>S3B_23072013</t>
  </si>
  <si>
    <t>extr S3B_23072013</t>
  </si>
  <si>
    <t>incub S3B_23072013</t>
  </si>
  <si>
    <t>S3C_23072013</t>
  </si>
  <si>
    <t>extr S3C_23072013</t>
  </si>
  <si>
    <t>incub S3C_23072013</t>
  </si>
  <si>
    <t>S3D_23072013</t>
  </si>
  <si>
    <t>extr S3D_23072013</t>
  </si>
  <si>
    <t>incub S3D_23072013</t>
  </si>
  <si>
    <t>S3E_23072013</t>
  </si>
  <si>
    <t>extr S3E_23072013</t>
  </si>
  <si>
    <t>incub S3E_23072013</t>
  </si>
  <si>
    <t>M2A_23072013</t>
  </si>
  <si>
    <t>extr M2A_23072013</t>
  </si>
  <si>
    <t>incub M2A_23072013</t>
  </si>
  <si>
    <t>M2B_23072013</t>
  </si>
  <si>
    <t>extr M2B_23072013</t>
  </si>
  <si>
    <t>incub M2B_23072013</t>
  </si>
  <si>
    <t>M2C_23072013</t>
  </si>
  <si>
    <t>extr M2C_23072013</t>
  </si>
  <si>
    <t>incub M2C_23072013</t>
  </si>
  <si>
    <t>M2D_23072013</t>
  </si>
  <si>
    <t>extr M2D_23072013</t>
  </si>
  <si>
    <t>incub M2D_23072013</t>
  </si>
  <si>
    <t>M2E_23072013</t>
  </si>
  <si>
    <t>extr M2E_23072013</t>
  </si>
  <si>
    <t>incub M2E_23072013</t>
  </si>
  <si>
    <t>F3A_23072013</t>
  </si>
  <si>
    <t>extr F3A_23072013</t>
  </si>
  <si>
    <t>incub F3A_23072013</t>
  </si>
  <si>
    <t>F3B_23072013</t>
  </si>
  <si>
    <t>extr F3B_23072013</t>
  </si>
  <si>
    <t>incub F3B_23072013</t>
  </si>
  <si>
    <t>F3C_23072013</t>
  </si>
  <si>
    <t>extr F3C_23072013</t>
  </si>
  <si>
    <t>incub F3C_23072013</t>
  </si>
  <si>
    <t>F3D_23072013</t>
  </si>
  <si>
    <t>extr F3D_23072013</t>
  </si>
  <si>
    <t>incub F3D_23072013</t>
  </si>
  <si>
    <t>F3E_23072013</t>
  </si>
  <si>
    <t>extr F3E_23072013</t>
  </si>
  <si>
    <t>incub F3E_23072013</t>
  </si>
  <si>
    <t>F1</t>
  </si>
  <si>
    <t>24/7/2013</t>
  </si>
  <si>
    <t>S2A_24072013</t>
  </si>
  <si>
    <t>extr S2A_24072013</t>
  </si>
  <si>
    <t>incub S2A_24072013</t>
  </si>
  <si>
    <t>S2B_24072013</t>
  </si>
  <si>
    <t>extr S2B_24072013</t>
  </si>
  <si>
    <t>incub S2B_24072013</t>
  </si>
  <si>
    <t>S2C_24072013</t>
  </si>
  <si>
    <t>extr S2C_24072013</t>
  </si>
  <si>
    <t>incub S2C_24072013</t>
  </si>
  <si>
    <t>S2D_24072013</t>
  </si>
  <si>
    <t>extr S2D_24072013</t>
  </si>
  <si>
    <t>incub S2D_24072013</t>
  </si>
  <si>
    <t>S2E_24072013</t>
  </si>
  <si>
    <t>extr S2E_24072013</t>
  </si>
  <si>
    <t>incub S2E_24072013</t>
  </si>
  <si>
    <t>M3A_24072013</t>
  </si>
  <si>
    <t>extr M3A_24072013</t>
  </si>
  <si>
    <t>incub M3A_24072013</t>
  </si>
  <si>
    <t>M3B_24072013</t>
  </si>
  <si>
    <t>extr M3B_24072013</t>
  </si>
  <si>
    <t>incub M3B_24072013</t>
  </si>
  <si>
    <t>M3C_24072013</t>
  </si>
  <si>
    <t>extr M3C_24072013</t>
  </si>
  <si>
    <t>incub M3C_24072013</t>
  </si>
  <si>
    <t>M3D_24072013</t>
  </si>
  <si>
    <t>extr M3D_24072013</t>
  </si>
  <si>
    <t>incub M3D_24072013</t>
  </si>
  <si>
    <t>M3E_24072013</t>
  </si>
  <si>
    <t>extr M3E_24072013</t>
  </si>
  <si>
    <t>incub M3E_24072013</t>
  </si>
  <si>
    <t>F1A_24072013</t>
  </si>
  <si>
    <t>extr F1A_24072013</t>
  </si>
  <si>
    <t>incub F1A_24072013</t>
  </si>
  <si>
    <t>F1B_24072013</t>
  </si>
  <si>
    <t>extr F1B_24072013</t>
  </si>
  <si>
    <t>incub F1B_24072013</t>
  </si>
  <si>
    <t>F1C_24072013</t>
  </si>
  <si>
    <t>extr F1C_24072013</t>
  </si>
  <si>
    <t>incub F1C_24072013</t>
  </si>
  <si>
    <t>F1D_24072013</t>
  </si>
  <si>
    <t>extr F1D_24072013</t>
  </si>
  <si>
    <t>incub F1D_24072013</t>
  </si>
  <si>
    <t>F1E_24072013</t>
  </si>
  <si>
    <t>extr F1E_24072013</t>
  </si>
  <si>
    <t>incub F1E_24072013</t>
  </si>
  <si>
    <t>bnk 24072013</t>
  </si>
  <si>
    <t>Town Bag Type</t>
  </si>
  <si>
    <t>medium</t>
  </si>
  <si>
    <t>paper bag wt</t>
  </si>
  <si>
    <t>see next sheet</t>
  </si>
  <si>
    <t>small</t>
  </si>
  <si>
    <t>30/7/2013</t>
  </si>
  <si>
    <t>31/7/2013</t>
  </si>
  <si>
    <t>25/7/2013</t>
  </si>
  <si>
    <t>25/7/2014</t>
  </si>
  <si>
    <t>25/7/2015</t>
  </si>
  <si>
    <t>25/7/2016</t>
  </si>
  <si>
    <t>25/7/2017</t>
  </si>
  <si>
    <t>25/7/2018</t>
  </si>
  <si>
    <t>25/7/2019</t>
  </si>
  <si>
    <t>25/7/2020</t>
  </si>
  <si>
    <t>25/7/2021</t>
  </si>
  <si>
    <t>25/7/2022</t>
  </si>
  <si>
    <t>25/7/2023</t>
  </si>
  <si>
    <t>25/7/2024</t>
  </si>
  <si>
    <t>25/7/2025</t>
  </si>
  <si>
    <t>25/7/2026</t>
  </si>
  <si>
    <t>25/7/2027</t>
  </si>
  <si>
    <t>25/7/2028</t>
  </si>
  <si>
    <t>25/7/2029</t>
  </si>
  <si>
    <t>25/7/2030</t>
  </si>
  <si>
    <t>ziplocs that I collected field soil in</t>
  </si>
  <si>
    <t>see notebook</t>
  </si>
  <si>
    <t>% Soil Moisture</t>
  </si>
  <si>
    <t>% Fresh Weight</t>
  </si>
  <si>
    <t>"((wet wgt - bag1)-(dry weight - bag2))/</t>
  </si>
  <si>
    <t>(dry weight - bag2)" - dry weight basis</t>
  </si>
  <si>
    <t>17/12/2013</t>
  </si>
  <si>
    <t>M2A_17122013</t>
  </si>
  <si>
    <t>extr M2A_17122013</t>
  </si>
  <si>
    <t>incub M2A_17122013</t>
  </si>
  <si>
    <t>M2B_17122013</t>
  </si>
  <si>
    <t>extr M2B_17122013</t>
  </si>
  <si>
    <t>incub M2B_17122013</t>
  </si>
  <si>
    <t>M2C_17122013</t>
  </si>
  <si>
    <t>extr M2C_17122013</t>
  </si>
  <si>
    <t>incub M2C_17122013</t>
  </si>
  <si>
    <t>M2D_17122013</t>
  </si>
  <si>
    <t>extr M2D_17122013</t>
  </si>
  <si>
    <t>incub M2D_17122013</t>
  </si>
  <si>
    <t>M2E_17122013</t>
  </si>
  <si>
    <t>extr M2E_17122013</t>
  </si>
  <si>
    <t>incub M2E_17122013</t>
  </si>
  <si>
    <t>F3A_17122013</t>
  </si>
  <si>
    <t>extr F3A_17122013</t>
  </si>
  <si>
    <t>incub F3A_17122013</t>
  </si>
  <si>
    <t>not enough soil and I would rather lowball the incubation than the soil moisture or extraction measurement</t>
  </si>
  <si>
    <t>F3B_17122013</t>
  </si>
  <si>
    <t>extr F3B_17122013</t>
  </si>
  <si>
    <t>incub F3B_17122013</t>
  </si>
  <si>
    <t>F3C_17122013</t>
  </si>
  <si>
    <t>extr F3C_17122013</t>
  </si>
  <si>
    <t>incub F3C_17122013</t>
  </si>
  <si>
    <t>F3D_17122013</t>
  </si>
  <si>
    <t>extr F3D_17122013</t>
  </si>
  <si>
    <t>incub F3D_17122013</t>
  </si>
  <si>
    <t>F3E_17122013</t>
  </si>
  <si>
    <t>extr F3E_17122013</t>
  </si>
  <si>
    <t>incub F3E_17122013</t>
  </si>
  <si>
    <t>F1A_17122013</t>
  </si>
  <si>
    <t>extr F1A_17122013</t>
  </si>
  <si>
    <t>incub F1A_17122013</t>
  </si>
  <si>
    <t>the incubation soil wouldn't sieve - was just chunks of mud I dropped into the thingy</t>
  </si>
  <si>
    <t>F1B_17122013</t>
  </si>
  <si>
    <t>extr F1B_17122013</t>
  </si>
  <si>
    <t>incub F1B_17122013</t>
  </si>
  <si>
    <t>ALL OF THE SOIL MOISTURE BAGS FOR F1 WERE MISLABELED AS F2 BUT NOW ALL FIXED… WATCH FOR THIS ERROR ELSEWHERE</t>
  </si>
  <si>
    <t>F1C_17122013</t>
  </si>
  <si>
    <t>extr F1C_17122013</t>
  </si>
  <si>
    <t>incub F1C_17122013</t>
  </si>
  <si>
    <t>F1D_17122013</t>
  </si>
  <si>
    <t>extr F1D_17122013</t>
  </si>
  <si>
    <t>incub F1D_17122013</t>
  </si>
  <si>
    <t>F1E_17122013</t>
  </si>
  <si>
    <t>extr F1E_17122013</t>
  </si>
  <si>
    <t>incub F1E_17122013</t>
  </si>
  <si>
    <t>bnk 17122013</t>
  </si>
  <si>
    <t>18/12/2013</t>
  </si>
  <si>
    <t>M3A_18122013</t>
  </si>
  <si>
    <t>extr M3A_18122013</t>
  </si>
  <si>
    <t>incub M3A_18122013</t>
  </si>
  <si>
    <t>No extractions - just did gas and moisture measurements</t>
  </si>
  <si>
    <t>M3B_18122013</t>
  </si>
  <si>
    <t>extr M3B_18122013</t>
  </si>
  <si>
    <t>incub M3B_18122013</t>
  </si>
  <si>
    <t>M3C_18122013</t>
  </si>
  <si>
    <t>extr M3C_18122013</t>
  </si>
  <si>
    <t>incub M3C_18122013</t>
  </si>
  <si>
    <t>M3D_18122013</t>
  </si>
  <si>
    <t>extr M3D_18122013</t>
  </si>
  <si>
    <t>incub M3D_18122013</t>
  </si>
  <si>
    <t>M3E_18122013</t>
  </si>
  <si>
    <t>extr M3E_18122013</t>
  </si>
  <si>
    <t>incub M3E_18122013</t>
  </si>
  <si>
    <t>F2A_18122013</t>
  </si>
  <si>
    <t>extr F2A_18122013</t>
  </si>
  <si>
    <t>incub F2A_18122013</t>
  </si>
  <si>
    <t>F2B_18122013</t>
  </si>
  <si>
    <t>extr F2B_18122013</t>
  </si>
  <si>
    <t>incub F2B_18122013</t>
  </si>
  <si>
    <t>F2C_18122013</t>
  </si>
  <si>
    <t>extr F2C_18122013</t>
  </si>
  <si>
    <t>incub F2C_18122013</t>
  </si>
  <si>
    <t>F2D_18122013</t>
  </si>
  <si>
    <t>extr F2D_18122013</t>
  </si>
  <si>
    <t>incub F2D_18122013</t>
  </si>
  <si>
    <t>F2E_18122013</t>
  </si>
  <si>
    <t>extr F2E_18122013</t>
  </si>
  <si>
    <t>incub F2E_18122013</t>
  </si>
  <si>
    <t>S1A_18122013</t>
  </si>
  <si>
    <t>extr S1A_18122013</t>
  </si>
  <si>
    <t>incub S1A_18122013</t>
  </si>
  <si>
    <t>S1B_18122013</t>
  </si>
  <si>
    <t>extr S1B_18122013</t>
  </si>
  <si>
    <t>incub S1B_18122013</t>
  </si>
  <si>
    <t>S1C_18122013</t>
  </si>
  <si>
    <t>extr S1C_18122013</t>
  </si>
  <si>
    <t>incub S1C_18122013</t>
  </si>
  <si>
    <t>S1D_18122013</t>
  </si>
  <si>
    <t>extr S1D_18122013</t>
  </si>
  <si>
    <t>incub S1D_18122013</t>
  </si>
  <si>
    <t>S1E_18122013</t>
  </si>
  <si>
    <t>extr S1E_18122013</t>
  </si>
  <si>
    <t>incub S1E_18122013</t>
  </si>
  <si>
    <t>bnk 18122013</t>
  </si>
  <si>
    <t>SD</t>
  </si>
  <si>
    <t>19/12/2013</t>
  </si>
  <si>
    <t>SDA_19122013</t>
  </si>
  <si>
    <t>extr SDA_19122013</t>
  </si>
  <si>
    <t>incub SDA_19122013</t>
  </si>
  <si>
    <t>SDB_19122013</t>
  </si>
  <si>
    <t>extr SDB_19122013</t>
  </si>
  <si>
    <t>incub SDB_19122013</t>
  </si>
  <si>
    <t>SDC_19122013</t>
  </si>
  <si>
    <t>extr SDC_19122013</t>
  </si>
  <si>
    <t>incub SDC_19122013</t>
  </si>
  <si>
    <t>SDD_19122013</t>
  </si>
  <si>
    <t>extr SDD_19122013</t>
  </si>
  <si>
    <t>incub SDD_19122013</t>
  </si>
  <si>
    <t>SDE_19122013</t>
  </si>
  <si>
    <t>extr SDE_19122013</t>
  </si>
  <si>
    <t>incub SDE_19122013</t>
  </si>
  <si>
    <t>M1A_19122013</t>
  </si>
  <si>
    <t>extr M1A_19122013</t>
  </si>
  <si>
    <t>incub M1A_19122013</t>
  </si>
  <si>
    <t>M1B_19122013</t>
  </si>
  <si>
    <t>extr M1B_19122013</t>
  </si>
  <si>
    <t>incub M1B_19122013</t>
  </si>
  <si>
    <t>M1C_19122013</t>
  </si>
  <si>
    <t>extr M1C_19122013</t>
  </si>
  <si>
    <t>incub M1C_19122013</t>
  </si>
  <si>
    <t>M1D_19122013</t>
  </si>
  <si>
    <t>extr M1D_19122013</t>
  </si>
  <si>
    <t>incub M1D_19122013</t>
  </si>
  <si>
    <t>M1E_19122013</t>
  </si>
  <si>
    <t>extr M1E_19122013</t>
  </si>
  <si>
    <t>incub M1E_19122013</t>
  </si>
  <si>
    <t>Inorganic N and DOC extraction and soil moisture log</t>
  </si>
  <si>
    <t>Soil DOC</t>
  </si>
  <si>
    <t>DOC Cup#</t>
  </si>
  <si>
    <t>Amt DI</t>
  </si>
  <si>
    <t>Wet weight</t>
  </si>
  <si>
    <t>~5 g</t>
  </si>
  <si>
    <t>~25 ml</t>
  </si>
  <si>
    <t>29/1/2014</t>
  </si>
  <si>
    <t>M1A_29012014</t>
  </si>
  <si>
    <t>extr M1A_29012014</t>
  </si>
  <si>
    <t>incub M1A_29012014</t>
  </si>
  <si>
    <t>DOC M1A_29012014</t>
  </si>
  <si>
    <t>Should switch to double the amount DOC soil/DI so that I can have 20 ml in the spare vial and not 10 ml and 10 ml?</t>
  </si>
  <si>
    <t>M1B_29012014</t>
  </si>
  <si>
    <t>extr M1B_29012014</t>
  </si>
  <si>
    <t>incub M1B_29012014</t>
  </si>
  <si>
    <t>DOC M1B_29012014</t>
  </si>
  <si>
    <t>M1C_29012014</t>
  </si>
  <si>
    <t>extr M1C_29012014</t>
  </si>
  <si>
    <t>incub M1C_29012014</t>
  </si>
  <si>
    <t>DOC M1C_29012014</t>
  </si>
  <si>
    <t>M1D_29012014</t>
  </si>
  <si>
    <t>extr M1D_29012014</t>
  </si>
  <si>
    <t>incub M1D_29012014</t>
  </si>
  <si>
    <t>DOC M1D_29012014</t>
  </si>
  <si>
    <t>M1E_29012014</t>
  </si>
  <si>
    <t>extr M1E_29012014</t>
  </si>
  <si>
    <t>incub M1E_29012014</t>
  </si>
  <si>
    <t>DOC M1E_29012014</t>
  </si>
  <si>
    <t>F3A_29012014</t>
  </si>
  <si>
    <t>extr F3A_29012014</t>
  </si>
  <si>
    <t>incub F3A_29012014</t>
  </si>
  <si>
    <t>DOC F3A_29012014</t>
  </si>
  <si>
    <t>F3B_29012014</t>
  </si>
  <si>
    <t>extr F3B_29012014</t>
  </si>
  <si>
    <t>incub F3B_29012014</t>
  </si>
  <si>
    <t>DOC F3B_29012014</t>
  </si>
  <si>
    <t>F3C_29012014</t>
  </si>
  <si>
    <t>extr F3C_29012014</t>
  </si>
  <si>
    <t>incub F3C_29012014</t>
  </si>
  <si>
    <t>DOC F3C_29012014</t>
  </si>
  <si>
    <t>F3D_29012014</t>
  </si>
  <si>
    <t>extr F3D_29012014</t>
  </si>
  <si>
    <t>incub F3D_29012014</t>
  </si>
  <si>
    <t>DOC F3D_29012014</t>
  </si>
  <si>
    <t>F3E_29012014</t>
  </si>
  <si>
    <t>extr F3E_29012014</t>
  </si>
  <si>
    <t>incub F3E_29012014</t>
  </si>
  <si>
    <t>DOC F3E_29012014</t>
  </si>
  <si>
    <t>Ext Blank</t>
  </si>
  <si>
    <t>ext bnk 29012014</t>
  </si>
  <si>
    <t>DOC Blank</t>
  </si>
  <si>
    <t>DOC bnk 29012014</t>
  </si>
  <si>
    <t>30/1/2014</t>
  </si>
  <si>
    <t>M3A_30012014</t>
  </si>
  <si>
    <t>extr M3A_30012014</t>
  </si>
  <si>
    <t>incub M3A_30012014</t>
  </si>
  <si>
    <t>DOC M3A_30012014</t>
  </si>
  <si>
    <t>M3B_30012014</t>
  </si>
  <si>
    <t>extr M3B_30012014</t>
  </si>
  <si>
    <t>incub M3B_30012014</t>
  </si>
  <si>
    <t>DOC M3B_30012014</t>
  </si>
  <si>
    <t>M3C_30012014</t>
  </si>
  <si>
    <t>extr M3C_30012014</t>
  </si>
  <si>
    <t>incub M3C_30012014</t>
  </si>
  <si>
    <t>DOC M3C_30012014</t>
  </si>
  <si>
    <t>M3D_30012014</t>
  </si>
  <si>
    <t>extr M3D_30012014</t>
  </si>
  <si>
    <t>incub M3D_30012014</t>
  </si>
  <si>
    <t>DOC M3D_30012014</t>
  </si>
  <si>
    <t>M3E_30012014</t>
  </si>
  <si>
    <t>extr M3E_30012014</t>
  </si>
  <si>
    <t>incub M3E_30012014</t>
  </si>
  <si>
    <t>DOC M3E_30012014</t>
  </si>
  <si>
    <t>S1A_30012014</t>
  </si>
  <si>
    <t>extr S1A_30012014</t>
  </si>
  <si>
    <t>incub S1A_30012014</t>
  </si>
  <si>
    <t>DOC S1A_30012014</t>
  </si>
  <si>
    <t>S1B_30012014</t>
  </si>
  <si>
    <t>extr S1B_30012014</t>
  </si>
  <si>
    <t>incub S1B_30012014</t>
  </si>
  <si>
    <t>DOC S1B_30012014</t>
  </si>
  <si>
    <t>S1C_30012014</t>
  </si>
  <si>
    <t>extr S1C_30012014</t>
  </si>
  <si>
    <t>incub S1C_30012014</t>
  </si>
  <si>
    <t>DOC S1C_30012014</t>
  </si>
  <si>
    <t>S1D_30012014</t>
  </si>
  <si>
    <t>extr S1D_30012014</t>
  </si>
  <si>
    <t>incub S1D_30012014</t>
  </si>
  <si>
    <t>DOC S1D_30012014</t>
  </si>
  <si>
    <t>S1E_30012014</t>
  </si>
  <si>
    <t>extr S1E_30012014</t>
  </si>
  <si>
    <t>incub S1E_30012014</t>
  </si>
  <si>
    <t>DOC S1E_30012014</t>
  </si>
  <si>
    <t>ext bnk 30012014</t>
  </si>
  <si>
    <t>DOC bnk 30012014</t>
  </si>
  <si>
    <t>F2A_05022014</t>
  </si>
  <si>
    <t>extr F2A_05022014</t>
  </si>
  <si>
    <t>incub F2A_05022014</t>
  </si>
  <si>
    <t>DOC F2A_05022014</t>
  </si>
  <si>
    <t>F2B_05022014</t>
  </si>
  <si>
    <t>extr F2B_05022014</t>
  </si>
  <si>
    <t>incub F2B_05022014</t>
  </si>
  <si>
    <t>DOC F2B_05022014</t>
  </si>
  <si>
    <t>F2C_05022014</t>
  </si>
  <si>
    <t>extr F2C_05022014</t>
  </si>
  <si>
    <t>incub F2C_05022014</t>
  </si>
  <si>
    <t>DOC F2C_05022014</t>
  </si>
  <si>
    <t>F2D_05022014</t>
  </si>
  <si>
    <t>extr F2D_05022014</t>
  </si>
  <si>
    <t>incub F2D_05022014</t>
  </si>
  <si>
    <t>DOC F2D_05022014</t>
  </si>
  <si>
    <t>F2E_05022014</t>
  </si>
  <si>
    <t>extr F2E_05022014</t>
  </si>
  <si>
    <t>incub F2E_05022014</t>
  </si>
  <si>
    <t>DOC F2E_05022014</t>
  </si>
  <si>
    <t>ext bnk 05022014</t>
  </si>
  <si>
    <t>DOC bnk 05022014</t>
  </si>
  <si>
    <t>F1A_06022014</t>
  </si>
  <si>
    <t>extr F1A_06022014</t>
  </si>
  <si>
    <t>incub F1A_06022014</t>
  </si>
  <si>
    <t>DOC F1A_06022014</t>
  </si>
  <si>
    <t>GOT FUCKED UP; ABANDONED THIS LAB WORK</t>
  </si>
  <si>
    <t>F1B_06022014</t>
  </si>
  <si>
    <t>extr F1B_06022014</t>
  </si>
  <si>
    <t>incub F1B_06022014</t>
  </si>
  <si>
    <t>DOC F1B_06022014</t>
  </si>
  <si>
    <t>F1C_06022014</t>
  </si>
  <si>
    <t>extr F1C_06022014</t>
  </si>
  <si>
    <t>incub F1C_06022014</t>
  </si>
  <si>
    <t>DOC F1C_06022014</t>
  </si>
  <si>
    <t>F1D_06022014</t>
  </si>
  <si>
    <t>extr F1D_06022014</t>
  </si>
  <si>
    <t>incub F1D_06022014</t>
  </si>
  <si>
    <t>DOC F1D_06022014</t>
  </si>
  <si>
    <t>F1E_06022014</t>
  </si>
  <si>
    <t>extr F1E_06022014</t>
  </si>
  <si>
    <t>incub F1E_06022014</t>
  </si>
  <si>
    <t>DOC F1E_06022014</t>
  </si>
  <si>
    <t>M2A_06022014</t>
  </si>
  <si>
    <t>extr M2A_06022014</t>
  </si>
  <si>
    <t>incub M2A_06022014</t>
  </si>
  <si>
    <t>DOC M2A_06022014</t>
  </si>
  <si>
    <t>M2B_06022014</t>
  </si>
  <si>
    <t>extr M2B_06022014</t>
  </si>
  <si>
    <t>incub M2B_06022014</t>
  </si>
  <si>
    <t>DOC M2B_06022014</t>
  </si>
  <si>
    <t>M2C_06022014</t>
  </si>
  <si>
    <t>extr M2C_06022014</t>
  </si>
  <si>
    <t>incub M2C_06022014</t>
  </si>
  <si>
    <t>DOC M2C_06022014</t>
  </si>
  <si>
    <t>M2D_06022014</t>
  </si>
  <si>
    <t>extr M2D_06022014</t>
  </si>
  <si>
    <t>incub M2D_06022014</t>
  </si>
  <si>
    <t>DOC M2D_06022014</t>
  </si>
  <si>
    <t>M2E_06022014</t>
  </si>
  <si>
    <t>extr M2E_06022014</t>
  </si>
  <si>
    <t>incub M2E_06022014</t>
  </si>
  <si>
    <t>DOC M2E_06022014</t>
  </si>
  <si>
    <t>S?</t>
  </si>
  <si>
    <t>S?A_06022014</t>
  </si>
  <si>
    <t>extr S?A_06022014</t>
  </si>
  <si>
    <t>incub S?A_06022014</t>
  </si>
  <si>
    <t>DOC S?A_06022014</t>
  </si>
  <si>
    <t>S?B_06022014</t>
  </si>
  <si>
    <t>extr S?B_06022014</t>
  </si>
  <si>
    <t>incub S?B_06022014</t>
  </si>
  <si>
    <t>DOC S?B_06022014</t>
  </si>
  <si>
    <t>S?C_06022014</t>
  </si>
  <si>
    <t>extr S?C_06022014</t>
  </si>
  <si>
    <t>incub S?C_06022014</t>
  </si>
  <si>
    <t>DOC S?C_06022014</t>
  </si>
  <si>
    <t>S?D_06022014</t>
  </si>
  <si>
    <t>extr S?D_06022014</t>
  </si>
  <si>
    <t>incub S?D_06022014</t>
  </si>
  <si>
    <t>DOC S?D_06022014</t>
  </si>
  <si>
    <t>S?E_06022014</t>
  </si>
  <si>
    <t>extr S?E_06022014</t>
  </si>
  <si>
    <t>incub S?E_06022014</t>
  </si>
  <si>
    <t>DOC S?E_06022014</t>
  </si>
  <si>
    <t>ext bnk 06022014</t>
  </si>
  <si>
    <t>DOC bnk 06022014</t>
  </si>
  <si>
    <t>F1A_11022014</t>
  </si>
  <si>
    <t>extr F1A_11022014</t>
  </si>
  <si>
    <t>incub F1A_11022014</t>
  </si>
  <si>
    <t>No DOC testing</t>
  </si>
  <si>
    <t>Lab work actually finished the morning of 12/3/14 (~8 am)</t>
  </si>
  <si>
    <t>F1B_11022014</t>
  </si>
  <si>
    <t>extr F1B_11022014</t>
  </si>
  <si>
    <t>incub F1B_11022014</t>
  </si>
  <si>
    <t>F1C_11022014</t>
  </si>
  <si>
    <t>extr F1C_11022014</t>
  </si>
  <si>
    <t>incub F1C_11022014</t>
  </si>
  <si>
    <t>F1D_11022014</t>
  </si>
  <si>
    <t>extr F1D_11022014</t>
  </si>
  <si>
    <t>incub F1D_11022014</t>
  </si>
  <si>
    <t>F1E_11022014</t>
  </si>
  <si>
    <t>extr F1E_11022014</t>
  </si>
  <si>
    <t>incub F1E_11022014</t>
  </si>
  <si>
    <t>M3A_11022014</t>
  </si>
  <si>
    <t>extr M3A_11022014</t>
  </si>
  <si>
    <t>incub M3A_11022014</t>
  </si>
  <si>
    <t>M3B_11022014</t>
  </si>
  <si>
    <t>extr M3B_11022014</t>
  </si>
  <si>
    <t>incub M3B_11022014</t>
  </si>
  <si>
    <t>M3C_11022014</t>
  </si>
  <si>
    <t>extr M3C_11022014</t>
  </si>
  <si>
    <t>incub M3C_11022014</t>
  </si>
  <si>
    <t>M3D_11022014</t>
  </si>
  <si>
    <t>extr M3D_11022014</t>
  </si>
  <si>
    <t>incub M3D_11022014</t>
  </si>
  <si>
    <t>M3E_11022014</t>
  </si>
  <si>
    <t>extr M3E_11022014</t>
  </si>
  <si>
    <t>incub M3E_11022014</t>
  </si>
  <si>
    <t>M1A_11022014</t>
  </si>
  <si>
    <t>extr M1A_11022014</t>
  </si>
  <si>
    <t>incub M1A_11022014</t>
  </si>
  <si>
    <t>M1B_11022014</t>
  </si>
  <si>
    <t>extr M1B_11022014</t>
  </si>
  <si>
    <t>incub M1B_11022014</t>
  </si>
  <si>
    <t>M1C_11022014</t>
  </si>
  <si>
    <t>extr M1C_11022014</t>
  </si>
  <si>
    <t>incub M1C_11022014</t>
  </si>
  <si>
    <t>M1D_11022014</t>
  </si>
  <si>
    <t>extr M1D_11022014</t>
  </si>
  <si>
    <t>incub M1D_11022014</t>
  </si>
  <si>
    <t>M1E_11022014</t>
  </si>
  <si>
    <t>extr M1E_11022014</t>
  </si>
  <si>
    <t>Sieve too clogged</t>
  </si>
  <si>
    <t>incub M1E_11022014</t>
  </si>
  <si>
    <t>ext bnk 11022014</t>
  </si>
  <si>
    <t>SM</t>
  </si>
  <si>
    <t>SMA_12022014</t>
  </si>
  <si>
    <t>extr SMA_12022014</t>
  </si>
  <si>
    <t>incub SMA_12022014</t>
  </si>
  <si>
    <t>Lab work actually began the morning of 12/3/14 (~10 am)</t>
  </si>
  <si>
    <t>SMB_12022014</t>
  </si>
  <si>
    <t>extr SMB_12022014</t>
  </si>
  <si>
    <t>incub SMB_12022014</t>
  </si>
  <si>
    <t>SMC_12022014</t>
  </si>
  <si>
    <t>extr SMC_12022014</t>
  </si>
  <si>
    <t>incub SMC_12022014</t>
  </si>
  <si>
    <t>SMD_12022014</t>
  </si>
  <si>
    <t>extr SMD_12022014</t>
  </si>
  <si>
    <t>incub SMD_12022014</t>
  </si>
  <si>
    <t>SME_12022014</t>
  </si>
  <si>
    <t>extr SME_12022014</t>
  </si>
  <si>
    <t>incub SME_12022014</t>
  </si>
  <si>
    <t>F2A_12022014</t>
  </si>
  <si>
    <t>extr F2A_12022014</t>
  </si>
  <si>
    <t>incub F2A_12022014</t>
  </si>
  <si>
    <t>F2B_12022014</t>
  </si>
  <si>
    <t>extr F2B_12022014</t>
  </si>
  <si>
    <t>incub F2B_12022014</t>
  </si>
  <si>
    <t>F2C_12022014</t>
  </si>
  <si>
    <t>extr F2C_12022014</t>
  </si>
  <si>
    <t>incub F2C_12022014</t>
  </si>
  <si>
    <t>F2D_12022014</t>
  </si>
  <si>
    <t>extr F2D_12022014</t>
  </si>
  <si>
    <t>incub F2D_12022014</t>
  </si>
  <si>
    <t>F2E_12022014</t>
  </si>
  <si>
    <t>extr F2E_12022014</t>
  </si>
  <si>
    <t>incub F2E_12022014</t>
  </si>
  <si>
    <t>SDA_12022014</t>
  </si>
  <si>
    <t>extr SDA_12022014</t>
  </si>
  <si>
    <t>incub SDA_12022014</t>
  </si>
  <si>
    <t>SDB_12022014</t>
  </si>
  <si>
    <t>extr SDB_12022014</t>
  </si>
  <si>
    <t>incub SDB_12022014</t>
  </si>
  <si>
    <t>SDC_12022014</t>
  </si>
  <si>
    <t>extr SDC_12022014</t>
  </si>
  <si>
    <t>incub SDC_12022014</t>
  </si>
  <si>
    <t>SDD_12022014</t>
  </si>
  <si>
    <t>extr SDD_12022014</t>
  </si>
  <si>
    <t>incub SDD_12022014</t>
  </si>
  <si>
    <t>SDE_12022014</t>
  </si>
  <si>
    <t>extr SDE_12022014</t>
  </si>
  <si>
    <t>incub SDE_12022014</t>
  </si>
  <si>
    <t>ext bnk 12022014</t>
  </si>
  <si>
    <t>14/2/2014</t>
  </si>
  <si>
    <t>SMA_14022014</t>
  </si>
  <si>
    <t>extr SMA_14022014</t>
  </si>
  <si>
    <t>incub SMA_14022014</t>
  </si>
  <si>
    <t>Filtering wasn't done until the 16th (same with the incubations that got extracted on the 14th)</t>
  </si>
  <si>
    <t>SMB_14022014</t>
  </si>
  <si>
    <t>extr SMB_14022014</t>
  </si>
  <si>
    <t>incub SMB_14022014</t>
  </si>
  <si>
    <t>SMC_14022014</t>
  </si>
  <si>
    <t>extr SMC_14022014</t>
  </si>
  <si>
    <t>incub SMC_14022014</t>
  </si>
  <si>
    <t>SMD_14022014</t>
  </si>
  <si>
    <t>extr SMD_14022014</t>
  </si>
  <si>
    <t>incub SMD_14022014</t>
  </si>
  <si>
    <t>SME_14022014</t>
  </si>
  <si>
    <t>extr SME_14022014</t>
  </si>
  <si>
    <t>incub SME_14022014</t>
  </si>
  <si>
    <t>M3A_14022014</t>
  </si>
  <si>
    <t>extr M3A_14022014</t>
  </si>
  <si>
    <t>incub M3A_14022014</t>
  </si>
  <si>
    <t>M3B_14022014</t>
  </si>
  <si>
    <t>extr M3B_14022014</t>
  </si>
  <si>
    <t>incub M3B_14022014</t>
  </si>
  <si>
    <t>M3C_14022014</t>
  </si>
  <si>
    <t>extr M3C_14022014</t>
  </si>
  <si>
    <t>incub M3C_14022014</t>
  </si>
  <si>
    <t>M3D_14022014</t>
  </si>
  <si>
    <t>extr M3D_14022014</t>
  </si>
  <si>
    <t>incub M3D_14022014</t>
  </si>
  <si>
    <t>M3E_14022014</t>
  </si>
  <si>
    <t>extr M3E_14022014</t>
  </si>
  <si>
    <t>incub M3E_14022014</t>
  </si>
  <si>
    <t>ext bnk 14022014</t>
  </si>
  <si>
    <t>18/2/2014</t>
  </si>
  <si>
    <t>M3A_18022014</t>
  </si>
  <si>
    <t>extr M3A_18022014</t>
  </si>
  <si>
    <t>incub M3A_18022014</t>
  </si>
  <si>
    <t>M3B_18022014</t>
  </si>
  <si>
    <t>extr M3B_18022014</t>
  </si>
  <si>
    <t>incub M3B_18022014</t>
  </si>
  <si>
    <t>M3C_18022014</t>
  </si>
  <si>
    <t>extr M3C_18022014</t>
  </si>
  <si>
    <t>incub M3C_18022014</t>
  </si>
  <si>
    <t>M3D_18022014</t>
  </si>
  <si>
    <t>extr M3D_18022014</t>
  </si>
  <si>
    <t>incub M3D_18022014</t>
  </si>
  <si>
    <t>M3E_18022014</t>
  </si>
  <si>
    <t>extr M3E_18022014</t>
  </si>
  <si>
    <t>incub M3E_18022014</t>
  </si>
  <si>
    <t>ext bnk 18022014</t>
  </si>
  <si>
    <t>20/2/2014</t>
  </si>
  <si>
    <t>SMA_20022014</t>
  </si>
  <si>
    <t>extr SMA_20022014</t>
  </si>
  <si>
    <t>incub SMA_20022014</t>
  </si>
  <si>
    <t>SMB_20022014</t>
  </si>
  <si>
    <t>extr SMB_20022014</t>
  </si>
  <si>
    <t>incub SMB_20022014</t>
  </si>
  <si>
    <t>SMC_20022014</t>
  </si>
  <si>
    <t>extr SMC_20022014</t>
  </si>
  <si>
    <t>incub SMC_20022014</t>
  </si>
  <si>
    <t>SMD_20022014</t>
  </si>
  <si>
    <t>extr SMD_20022014</t>
  </si>
  <si>
    <t>incub SMD_20022014</t>
  </si>
  <si>
    <t>SME_20022014</t>
  </si>
  <si>
    <t>extr SME_20022014</t>
  </si>
  <si>
    <t>incub SME_20022014</t>
  </si>
  <si>
    <t>F2A_20022014</t>
  </si>
  <si>
    <t>extr F2A_20022014</t>
  </si>
  <si>
    <t>incub F2A_20022014</t>
  </si>
  <si>
    <t>F2B_20022014</t>
  </si>
  <si>
    <t>extr F2B_20022014</t>
  </si>
  <si>
    <t>incub F2B_20022014</t>
  </si>
  <si>
    <t>F2C_20022014</t>
  </si>
  <si>
    <t>extr F2C_20022014</t>
  </si>
  <si>
    <t>incub F2C_20022014</t>
  </si>
  <si>
    <t>F2D_20022014</t>
  </si>
  <si>
    <t>extr F2D_20022014</t>
  </si>
  <si>
    <t>incub F2D_20022014</t>
  </si>
  <si>
    <t>F2E_20022014</t>
  </si>
  <si>
    <t>extr F2E_20022014</t>
  </si>
  <si>
    <t>incub F2E_20022014</t>
  </si>
  <si>
    <t>ext bnk 20022014</t>
  </si>
  <si>
    <t>21/2/2014</t>
  </si>
  <si>
    <t>M3A_21022014</t>
  </si>
  <si>
    <t>extr M3A_21022014</t>
  </si>
  <si>
    <t>incub M3A_21022014</t>
  </si>
  <si>
    <t>M3B_21022014</t>
  </si>
  <si>
    <t>extr M3B_21022014</t>
  </si>
  <si>
    <t>incub M3B_21022014</t>
  </si>
  <si>
    <t>M3C_21022014</t>
  </si>
  <si>
    <t>extr M3C_21022014</t>
  </si>
  <si>
    <t>incub M3C_21022014</t>
  </si>
  <si>
    <t>M3D_21022014</t>
  </si>
  <si>
    <t>extr M3D_21022014</t>
  </si>
  <si>
    <t>incub M3D_21022014</t>
  </si>
  <si>
    <t>M3E_21022014</t>
  </si>
  <si>
    <t>extr M3E_21022014</t>
  </si>
  <si>
    <t>incub M3E_21022014</t>
  </si>
  <si>
    <t>24/2/2014</t>
  </si>
  <si>
    <t>SMA_24022014</t>
  </si>
  <si>
    <t>extr SMA_24022014</t>
  </si>
  <si>
    <t>incub SMA_24022014</t>
  </si>
  <si>
    <t>SMB_24022014</t>
  </si>
  <si>
    <t>extr SMB_24022014</t>
  </si>
  <si>
    <t>incub SMB_24022014</t>
  </si>
  <si>
    <t>SMC_24022014</t>
  </si>
  <si>
    <t>extr SMC_24022014</t>
  </si>
  <si>
    <t>incub SMC_24022014</t>
  </si>
  <si>
    <t>SMD_24022014</t>
  </si>
  <si>
    <t>extr SMD_24022014</t>
  </si>
  <si>
    <t>incub SMD_24022014</t>
  </si>
  <si>
    <t>SME_24022014</t>
  </si>
  <si>
    <t>extr SME_24022014</t>
  </si>
  <si>
    <t>incub SME_24022014</t>
  </si>
  <si>
    <t>ext bnk 24022014</t>
  </si>
  <si>
    <t>25/2/2014</t>
  </si>
  <si>
    <t>M3A_25022014</t>
  </si>
  <si>
    <t>extr M3A_25022014</t>
  </si>
  <si>
    <t>incub M3A_25022014</t>
  </si>
  <si>
    <t>M3B_25022014</t>
  </si>
  <si>
    <t>extr M3B_25022014</t>
  </si>
  <si>
    <t>incub M3B_25022014</t>
  </si>
  <si>
    <t>M3C_25022014</t>
  </si>
  <si>
    <t>extr M3C_25022014</t>
  </si>
  <si>
    <t>incub M3C_25022014</t>
  </si>
  <si>
    <t>M3D_25022014</t>
  </si>
  <si>
    <t>extr M3D_25022014</t>
  </si>
  <si>
    <t>incub M3D_25022014</t>
  </si>
  <si>
    <t>M3E_25022014</t>
  </si>
  <si>
    <t>extr M3E_25022014</t>
  </si>
  <si>
    <t>incub M3E_25022014</t>
  </si>
  <si>
    <t>F2A_25022014</t>
  </si>
  <si>
    <t>extr F2A_25022014</t>
  </si>
  <si>
    <t>incub F2A_25022014</t>
  </si>
  <si>
    <t>F2B_25022014</t>
  </si>
  <si>
    <t>extr F2B_25022014</t>
  </si>
  <si>
    <t>incub F2B_25022014</t>
  </si>
  <si>
    <t>I accidentally labeled the B and D bags as B, so this value and the D value should be merged</t>
  </si>
  <si>
    <t>F2C_25022014</t>
  </si>
  <si>
    <t>extr F2C_25022014</t>
  </si>
  <si>
    <t>incub F2C_25022014</t>
  </si>
  <si>
    <t>F2D_25022014</t>
  </si>
  <si>
    <t>extr F2D_25022014</t>
  </si>
  <si>
    <t>incub F2D_25022014</t>
  </si>
  <si>
    <t>F2E_25022014</t>
  </si>
  <si>
    <t>extr F2E_25022014</t>
  </si>
  <si>
    <t>incub F2E_25022014</t>
  </si>
  <si>
    <t>ext bnk 25022014</t>
  </si>
  <si>
    <t>M1A_06032014</t>
  </si>
  <si>
    <t>large</t>
  </si>
  <si>
    <t>extr M1A_06032014</t>
  </si>
  <si>
    <t>incub M1A_06032014</t>
  </si>
  <si>
    <t>Processed collected soils the afternoon after collection</t>
  </si>
  <si>
    <t>M1B_06032014</t>
  </si>
  <si>
    <t>extr M1B_06032014</t>
  </si>
  <si>
    <t>incub M1B_06032014</t>
  </si>
  <si>
    <t>M1C_06032014</t>
  </si>
  <si>
    <t>extr M1C_06032014</t>
  </si>
  <si>
    <t>incub M1C_06032014</t>
  </si>
  <si>
    <t>M1D_06032014</t>
  </si>
  <si>
    <t>extr M1D_06032014</t>
  </si>
  <si>
    <t>incub M1D_06032014</t>
  </si>
  <si>
    <t>M1E_06032014</t>
  </si>
  <si>
    <t>extr M1E_06032014</t>
  </si>
  <si>
    <t>incub M1E_06032014</t>
  </si>
  <si>
    <t>M2A_06032014</t>
  </si>
  <si>
    <t>extr M2A_06032014</t>
  </si>
  <si>
    <t>incub M2A_06032014</t>
  </si>
  <si>
    <t>M2B_06032014</t>
  </si>
  <si>
    <t>extr M2B_06032014</t>
  </si>
  <si>
    <t>incub M2B_06032014</t>
  </si>
  <si>
    <t>M2C_06032014</t>
  </si>
  <si>
    <t>extr M2C_06032014</t>
  </si>
  <si>
    <t>incub M2C_06032014</t>
  </si>
  <si>
    <t>M2D_06032014</t>
  </si>
  <si>
    <t>extr M2D_06032014</t>
  </si>
  <si>
    <t>incub M2D_06032014</t>
  </si>
  <si>
    <t>M2E_06032014</t>
  </si>
  <si>
    <t>extr M2E_06032014</t>
  </si>
  <si>
    <t>incub M2E_06032014</t>
  </si>
  <si>
    <t>F2A_06032014</t>
  </si>
  <si>
    <t>extr F2A_06032014</t>
  </si>
  <si>
    <t>incub F2A_06032014</t>
  </si>
  <si>
    <t>F2B_06032014</t>
  </si>
  <si>
    <t>extr F2B_06032014</t>
  </si>
  <si>
    <t>incub F2B_06032014</t>
  </si>
  <si>
    <t>F2C_06032014</t>
  </si>
  <si>
    <t>extr F2C_06032014</t>
  </si>
  <si>
    <t>incub F2C_06032014</t>
  </si>
  <si>
    <t>F2D_06032014</t>
  </si>
  <si>
    <t>extr F2D_06032014</t>
  </si>
  <si>
    <t>incub F2D_06032014</t>
  </si>
  <si>
    <t>F2E_06032014</t>
  </si>
  <si>
    <t>extr F2E_06032014</t>
  </si>
  <si>
    <t>incub F2E_06032014</t>
  </si>
  <si>
    <t>SMA_06032014</t>
  </si>
  <si>
    <t>extr SMA_06032014</t>
  </si>
  <si>
    <t>incub SMA_06032014</t>
  </si>
  <si>
    <t>SMB_06032014</t>
  </si>
  <si>
    <t>extr SMB_06032014</t>
  </si>
  <si>
    <t>incub SMB_06032014</t>
  </si>
  <si>
    <t>SMC_06032014</t>
  </si>
  <si>
    <t>extr SMC_06032014</t>
  </si>
  <si>
    <t>incub SMC_06032014</t>
  </si>
  <si>
    <t>SMD_06032014</t>
  </si>
  <si>
    <t>extr SMD_06032014</t>
  </si>
  <si>
    <t>incub SMD_06032014</t>
  </si>
  <si>
    <t>SME_06032014</t>
  </si>
  <si>
    <t>extr SME_06032014</t>
  </si>
  <si>
    <t>incub SME_06032014</t>
  </si>
  <si>
    <t>ext bnk 06032014</t>
  </si>
  <si>
    <t>SMA_07032014</t>
  </si>
  <si>
    <t>extr SMA_07032014</t>
  </si>
  <si>
    <t>incub SMA_07032014</t>
  </si>
  <si>
    <t>SMB_07032014</t>
  </si>
  <si>
    <t>extr SMB_07032014</t>
  </si>
  <si>
    <t>incub SMB_07032014</t>
  </si>
  <si>
    <t>SMC_07032014</t>
  </si>
  <si>
    <t>extr SMC_07032014</t>
  </si>
  <si>
    <t>incub SMC_07032014</t>
  </si>
  <si>
    <t>SMD_07032014</t>
  </si>
  <si>
    <t>extr SMD_07032014</t>
  </si>
  <si>
    <t>incub SMD_07032014</t>
  </si>
  <si>
    <t>SME_07032014</t>
  </si>
  <si>
    <t>extr SME_07032014</t>
  </si>
  <si>
    <t>incub SME_07032014</t>
  </si>
  <si>
    <t>M2A_07032014</t>
  </si>
  <si>
    <t>extr M2A_07032014</t>
  </si>
  <si>
    <t>incub M2A_07032014</t>
  </si>
  <si>
    <t>M2B_07032014</t>
  </si>
  <si>
    <t>extr M2B_07032014</t>
  </si>
  <si>
    <t>incub M2B_07032014</t>
  </si>
  <si>
    <t>M2C_07032014</t>
  </si>
  <si>
    <t>extr M2C_07032014</t>
  </si>
  <si>
    <t>incub M2C_07032014</t>
  </si>
  <si>
    <t>M2D_07032014</t>
  </si>
  <si>
    <t>extr M2D_07032014</t>
  </si>
  <si>
    <t>incub M2D_07032014</t>
  </si>
  <si>
    <t>M2E_07032014</t>
  </si>
  <si>
    <t>extr M2E_07032014</t>
  </si>
  <si>
    <t>incub M2E_07032014</t>
  </si>
  <si>
    <t>ext bnk 07032014</t>
  </si>
  <si>
    <t>18/3/2014</t>
  </si>
  <si>
    <t>SMA_18032014</t>
  </si>
  <si>
    <t>extr SMA_18032014</t>
  </si>
  <si>
    <t>incub SMA_18032014</t>
  </si>
  <si>
    <t>Didn't do the extractions until 24 hours later (collected 18/3, extractions done morning 19/3)</t>
  </si>
  <si>
    <t>SMB_18032014</t>
  </si>
  <si>
    <t>extr SMB_18032014</t>
  </si>
  <si>
    <t>incub SMB_18032014</t>
  </si>
  <si>
    <t>SMC_18032014</t>
  </si>
  <si>
    <t>extr SMC_18032014</t>
  </si>
  <si>
    <t>incub SMC_18032014</t>
  </si>
  <si>
    <t>SMD_18032014</t>
  </si>
  <si>
    <t>extr SMD_18032014</t>
  </si>
  <si>
    <t>incub SMD_18032014</t>
  </si>
  <si>
    <t>SME_18032014</t>
  </si>
  <si>
    <t>extr SME_18032014</t>
  </si>
  <si>
    <t>incub SME_18032014</t>
  </si>
  <si>
    <t>M2A_18032014</t>
  </si>
  <si>
    <t>extr M2A_18032014</t>
  </si>
  <si>
    <t>incub M2A_18032014</t>
  </si>
  <si>
    <t>M2B_18032014</t>
  </si>
  <si>
    <t>extr M2B_18032014</t>
  </si>
  <si>
    <t>incub M2B_18032014</t>
  </si>
  <si>
    <t>M2C_18032014</t>
  </si>
  <si>
    <t>extr M2C_18032014</t>
  </si>
  <si>
    <t>incub M2C_18032014</t>
  </si>
  <si>
    <t>M2D_18032014</t>
  </si>
  <si>
    <t>extr M2D_18032014</t>
  </si>
  <si>
    <t>incub M2D_18032014</t>
  </si>
  <si>
    <t>M2E_18032014</t>
  </si>
  <si>
    <t>extr M2E_18032014</t>
  </si>
  <si>
    <t>incub M2E_18032014</t>
  </si>
  <si>
    <t>ext bnk 18032014</t>
  </si>
  <si>
    <t>20/3/2014</t>
  </si>
  <si>
    <t>M1A_20032014</t>
  </si>
  <si>
    <t>extr M1A_20032014</t>
  </si>
  <si>
    <t>incub M1A_20032014</t>
  </si>
  <si>
    <t>M1B_20032014</t>
  </si>
  <si>
    <t>extr M1B_20032014</t>
  </si>
  <si>
    <t>incub M1B_20032014</t>
  </si>
  <si>
    <t>M1C_20032014</t>
  </si>
  <si>
    <t>extr M1C_20032014</t>
  </si>
  <si>
    <t>incub M1C_20032014</t>
  </si>
  <si>
    <t>M1D_20032014</t>
  </si>
  <si>
    <t>extr M1D_20032014</t>
  </si>
  <si>
    <t>incub M1D_20032014</t>
  </si>
  <si>
    <t>M1E_20032014</t>
  </si>
  <si>
    <t>extr M1E_20032014</t>
  </si>
  <si>
    <t>incub M1E_20032014</t>
  </si>
  <si>
    <t>F2A_20032014</t>
  </si>
  <si>
    <t>extr F2A_20032014</t>
  </si>
  <si>
    <t>incub F2A_20032014</t>
  </si>
  <si>
    <t>F2B_20032014</t>
  </si>
  <si>
    <t>extr F2B_20032014</t>
  </si>
  <si>
    <t>incub F2B_20032014</t>
  </si>
  <si>
    <t>F2C_20032014</t>
  </si>
  <si>
    <t>extr F2C_20032014</t>
  </si>
  <si>
    <t>incub F2C_20032014</t>
  </si>
  <si>
    <t>F2D_20032014</t>
  </si>
  <si>
    <t>extr F2D_20032014</t>
  </si>
  <si>
    <t>incub F2D_20032014</t>
  </si>
  <si>
    <t>Extraction sampele probably useless - I spilled some of the KCl when pouring it in, no idea how many ml (6? Def less than 15), but enough that I don't think I'll trust this number</t>
  </si>
  <si>
    <t>F2E_20032014</t>
  </si>
  <si>
    <t>extr F2E_20032014</t>
  </si>
  <si>
    <t>incub F2E_20032014</t>
  </si>
  <si>
    <t>ext bnk 20032014</t>
  </si>
  <si>
    <t>25/3/2014</t>
  </si>
  <si>
    <t>F1A_25032014</t>
  </si>
  <si>
    <t>extr F1A_25032014</t>
  </si>
  <si>
    <t>incub F1A_25032014</t>
  </si>
  <si>
    <t>DOC F1A_25032014</t>
  </si>
  <si>
    <t>F1B_25032014</t>
  </si>
  <si>
    <t>extr F1B_25032014</t>
  </si>
  <si>
    <t>incub F1B_25032014</t>
  </si>
  <si>
    <t>DOC F1B_25032014</t>
  </si>
  <si>
    <t>F1C_25032014</t>
  </si>
  <si>
    <t>extr F1C_25032014</t>
  </si>
  <si>
    <t>incub F1C_25032014</t>
  </si>
  <si>
    <t>DOC F1C_25032014</t>
  </si>
  <si>
    <t>F1D_25032014</t>
  </si>
  <si>
    <t>extr F1D_25032014</t>
  </si>
  <si>
    <t>incub F1D_25032014</t>
  </si>
  <si>
    <t>DOC F1D_25032014</t>
  </si>
  <si>
    <t>F1E_25032014</t>
  </si>
  <si>
    <t>extr F1E_25032014</t>
  </si>
  <si>
    <t>incub F1E_25032014</t>
  </si>
  <si>
    <t>DOC F1E_25032014</t>
  </si>
  <si>
    <t>To save vials, didn't do a 5th chamber in forest sites</t>
  </si>
  <si>
    <t>SDA_25032014</t>
  </si>
  <si>
    <t>extr SDA_25032014</t>
  </si>
  <si>
    <t>incub SDA_25032014</t>
  </si>
  <si>
    <t>DOC SDA_25032014</t>
  </si>
  <si>
    <t>SDB_25032014</t>
  </si>
  <si>
    <t>extr SDB_25032014</t>
  </si>
  <si>
    <t>incub SDB_25032014</t>
  </si>
  <si>
    <t>DOC SDB_25032014</t>
  </si>
  <si>
    <t>SDC_25032014</t>
  </si>
  <si>
    <t>extr SDC_25032014</t>
  </si>
  <si>
    <t>incub SDC_25032014</t>
  </si>
  <si>
    <t>DOC SDC_25032014</t>
  </si>
  <si>
    <t>SDD_25032014</t>
  </si>
  <si>
    <t>extr SDD_25032014</t>
  </si>
  <si>
    <t>incub SDD_25032014</t>
  </si>
  <si>
    <t>DOC SDD_25032014</t>
  </si>
  <si>
    <t>SDE_25032014</t>
  </si>
  <si>
    <t>extr SDE_25032014</t>
  </si>
  <si>
    <t>incub SDE_25032014</t>
  </si>
  <si>
    <t>DOC SDE_25032014</t>
  </si>
  <si>
    <t>ext bnk 25032014</t>
  </si>
  <si>
    <t>F148</t>
  </si>
  <si>
    <t>F148A_25032014</t>
  </si>
  <si>
    <t>extr F148A_25032014</t>
  </si>
  <si>
    <t>incub F148A_25032014</t>
  </si>
  <si>
    <t>DOC F148A_25032014</t>
  </si>
  <si>
    <t>Extraction protocol experiment in which I do the extraction after it sits for 48 hours instead of 24 - I routinely made this mistake over the season, so now can do the correction.</t>
  </si>
  <si>
    <t>These were actually extracted after a day and a half (60 hours), not 48 hours)</t>
  </si>
  <si>
    <t>F148B_25032014</t>
  </si>
  <si>
    <t>extr F148B_25032014</t>
  </si>
  <si>
    <t>incub F148B_25032014</t>
  </si>
  <si>
    <t>DOC F148B_25032014</t>
  </si>
  <si>
    <t>F148C_25032014</t>
  </si>
  <si>
    <t>extr F148C_25032014</t>
  </si>
  <si>
    <t>incub F148C_25032014</t>
  </si>
  <si>
    <t>DOC F148C_25032014</t>
  </si>
  <si>
    <t>F148D_25032014</t>
  </si>
  <si>
    <t>extr F148D_25032014</t>
  </si>
  <si>
    <t>incub F148D_25032014</t>
  </si>
  <si>
    <t>DOC F148D_25032014</t>
  </si>
  <si>
    <t>F148E_25032014</t>
  </si>
  <si>
    <t>extr F148E_25032014</t>
  </si>
  <si>
    <t>incub F148E_25032014</t>
  </si>
  <si>
    <t>DOC F148E_25032014</t>
  </si>
  <si>
    <t>SD48</t>
  </si>
  <si>
    <t>SD48A_25032014</t>
  </si>
  <si>
    <t>extr SD48A_25032014</t>
  </si>
  <si>
    <t>incub SD48A_25032014</t>
  </si>
  <si>
    <t>DOC SD48A_25032014</t>
  </si>
  <si>
    <t>SD48B_25032014</t>
  </si>
  <si>
    <t>extr SD48B_25032014</t>
  </si>
  <si>
    <t>incub SD48B_25032014</t>
  </si>
  <si>
    <t>DOC SD48B_25032014</t>
  </si>
  <si>
    <t>SD48C_25032014</t>
  </si>
  <si>
    <t>extr SD48C_25032014</t>
  </si>
  <si>
    <t>incub SD48C_25032014</t>
  </si>
  <si>
    <t>DOC SD48C_25032014</t>
  </si>
  <si>
    <t>SD48D_25032014</t>
  </si>
  <si>
    <t>extr SD48D_25032014</t>
  </si>
  <si>
    <t>incub SD48D_25032014</t>
  </si>
  <si>
    <t>DOC SD48D_25032014</t>
  </si>
  <si>
    <t>SD48E_25032014</t>
  </si>
  <si>
    <t>extr SD48E_25032014</t>
  </si>
  <si>
    <t>incub SD48E_25032014</t>
  </si>
  <si>
    <t>DOC SD48E_25032014</t>
  </si>
  <si>
    <t>26/3/2014</t>
  </si>
  <si>
    <t>SMA_26032014</t>
  </si>
  <si>
    <t>extr SMA_26032014</t>
  </si>
  <si>
    <t>incub SMA_26032014</t>
  </si>
  <si>
    <t>DOC SMA_25032014</t>
  </si>
  <si>
    <t>SMB_26032014</t>
  </si>
  <si>
    <t>extr SMB_26032014</t>
  </si>
  <si>
    <t>incub SMB_26032014</t>
  </si>
  <si>
    <t>DOC SMB_25032014</t>
  </si>
  <si>
    <t>SMC_26032014</t>
  </si>
  <si>
    <t>extr SMC_26032014</t>
  </si>
  <si>
    <t>incub SMC_26032014</t>
  </si>
  <si>
    <t>DOC SMC_25032014</t>
  </si>
  <si>
    <t>SMD_26032014</t>
  </si>
  <si>
    <t>extr SMD_26032014</t>
  </si>
  <si>
    <t>incub SMD_26032014</t>
  </si>
  <si>
    <t>DOC SMD_25032014</t>
  </si>
  <si>
    <t>SME_26032014</t>
  </si>
  <si>
    <t>extr SME_26032014</t>
  </si>
  <si>
    <t>incub SME_26032014</t>
  </si>
  <si>
    <t>DOC SME_25032014</t>
  </si>
  <si>
    <t>DOC specimen cup was acid washed (only, not the ext or inc cup)</t>
  </si>
  <si>
    <t>S1A_26032014</t>
  </si>
  <si>
    <t>extr S1A_26032014</t>
  </si>
  <si>
    <t>incub S1A_26032014</t>
  </si>
  <si>
    <t>DOC S1A_25032014</t>
  </si>
  <si>
    <t>acid washed specimen cups</t>
  </si>
  <si>
    <t>S1B_26032014</t>
  </si>
  <si>
    <t>extr S1B_26032014</t>
  </si>
  <si>
    <t>incub S1B_26032014</t>
  </si>
  <si>
    <t>DOC S1B_25032014</t>
  </si>
  <si>
    <t>S1C_26032014</t>
  </si>
  <si>
    <t>extr S1C_26032014</t>
  </si>
  <si>
    <t>incub S1C_26032014</t>
  </si>
  <si>
    <t>DOC S1C_25032014</t>
  </si>
  <si>
    <t>S1D_26032014</t>
  </si>
  <si>
    <t>extr S1D_26032014</t>
  </si>
  <si>
    <t>incub S1D_26032014</t>
  </si>
  <si>
    <t>DOC S1D_25032014</t>
  </si>
  <si>
    <t>S1E_26032014</t>
  </si>
  <si>
    <t>extr S1E_26032014</t>
  </si>
  <si>
    <t>incub S1E_26032014</t>
  </si>
  <si>
    <t>DOC S1E_25032014</t>
  </si>
  <si>
    <t>ext bnk 26032014</t>
  </si>
  <si>
    <t>Ext Blank S1</t>
  </si>
  <si>
    <t>ext bnkS1 26032014</t>
  </si>
  <si>
    <t>S1 had acid washed specimen cups; SM did not, so needs separete blanks</t>
  </si>
  <si>
    <t>27/3/2014</t>
  </si>
  <si>
    <t>M1A_27032014</t>
  </si>
  <si>
    <t>extr M1A_27032014</t>
  </si>
  <si>
    <t>incub M1A_27032014</t>
  </si>
  <si>
    <t>DOC M1A_27032014</t>
  </si>
  <si>
    <t>M1B_27032014</t>
  </si>
  <si>
    <t>extr M1B_27032014</t>
  </si>
  <si>
    <t>incub M1B_27032014</t>
  </si>
  <si>
    <t>DOC M1B_27032014</t>
  </si>
  <si>
    <t>M1C_27032014</t>
  </si>
  <si>
    <t>extr M1C_27032014</t>
  </si>
  <si>
    <t>incub M1C_27032014</t>
  </si>
  <si>
    <t>DOC M1C_27032014</t>
  </si>
  <si>
    <t>M1D_27032014</t>
  </si>
  <si>
    <t>extr M1D_27032014</t>
  </si>
  <si>
    <t>incub M1D_27032014</t>
  </si>
  <si>
    <t>DOC M1D_27032014</t>
  </si>
  <si>
    <t>M1E_27032014</t>
  </si>
  <si>
    <t>extr M1E_27032014</t>
  </si>
  <si>
    <t>incub M1E_27032014</t>
  </si>
  <si>
    <t>DOC M1E_27032014</t>
  </si>
  <si>
    <t>ext bnk 27032014</t>
  </si>
  <si>
    <t>M2A_02042014</t>
  </si>
  <si>
    <t>extr M2A_02042014</t>
  </si>
  <si>
    <t>incub M2A_02042014</t>
  </si>
  <si>
    <t>DOC M2A_25032014</t>
  </si>
  <si>
    <t>M2B_02042014</t>
  </si>
  <si>
    <t>extr M2B_02042014</t>
  </si>
  <si>
    <t>incub M2B_02042014</t>
  </si>
  <si>
    <t>DOC M2B_25032014</t>
  </si>
  <si>
    <t>M2C_02042014</t>
  </si>
  <si>
    <t>extr M2C_02042014</t>
  </si>
  <si>
    <t>incub M2C_02042014</t>
  </si>
  <si>
    <t>DOC M2C_25032014</t>
  </si>
  <si>
    <t>M2D_02042014</t>
  </si>
  <si>
    <t>extr M2D_02042014</t>
  </si>
  <si>
    <t>incub M2D_02042014</t>
  </si>
  <si>
    <t>DOC M2D_25032014</t>
  </si>
  <si>
    <t>M2E_02042014</t>
  </si>
  <si>
    <t>extr M2E_02042014</t>
  </si>
  <si>
    <t>incub M2E_02042014</t>
  </si>
  <si>
    <t>DOC M2E_25032014</t>
  </si>
  <si>
    <t>M3A_02042014</t>
  </si>
  <si>
    <t>extr M3A_02042014</t>
  </si>
  <si>
    <t>incub M3A_02042014</t>
  </si>
  <si>
    <t>DOC M3A_25032014</t>
  </si>
  <si>
    <t>M3B_02042014</t>
  </si>
  <si>
    <t>extr M3B_02042014</t>
  </si>
  <si>
    <t>incub M3B_02042014</t>
  </si>
  <si>
    <t>DOC M3B_25032014</t>
  </si>
  <si>
    <t>M3C_02042014</t>
  </si>
  <si>
    <t>extr M3C_02042014</t>
  </si>
  <si>
    <t>incub M3C_02042014</t>
  </si>
  <si>
    <t>DOC M3C_25032014</t>
  </si>
  <si>
    <t>One of these DOC ones doesn't exist because the liquid leaked out overnight.</t>
  </si>
  <si>
    <t>M3D_02042014</t>
  </si>
  <si>
    <t>extr M3D_02042014</t>
  </si>
  <si>
    <t>incub M3D_02042014</t>
  </si>
  <si>
    <t>DOC M3D_25032014</t>
  </si>
  <si>
    <t>M3E_02042014</t>
  </si>
  <si>
    <t>extr M3E_02042014</t>
  </si>
  <si>
    <t>incub M3E_02042014</t>
  </si>
  <si>
    <t>DOC M3E_25032014</t>
  </si>
  <si>
    <t>F3A_02042014</t>
  </si>
  <si>
    <t>extr F3A_02042014</t>
  </si>
  <si>
    <t>incub F3A_02042014</t>
  </si>
  <si>
    <t>DOC F3A_02042014</t>
  </si>
  <si>
    <t>F3B_02042014</t>
  </si>
  <si>
    <t>extr F3B_02042014</t>
  </si>
  <si>
    <t>incub F3B_02042014</t>
  </si>
  <si>
    <t>DOC F3B_02042014</t>
  </si>
  <si>
    <t>F3C_02042014</t>
  </si>
  <si>
    <t>extr F3C_02042014</t>
  </si>
  <si>
    <t>incub F3C_02042014</t>
  </si>
  <si>
    <t>DOC F3C_02042014</t>
  </si>
  <si>
    <t>F3D_02042014</t>
  </si>
  <si>
    <t>extr F3D_02042014</t>
  </si>
  <si>
    <t>incub F3D_02042014</t>
  </si>
  <si>
    <t>DOC F3D_02042014</t>
  </si>
  <si>
    <t>F3E_02042014</t>
  </si>
  <si>
    <t>extr F3E_02042014</t>
  </si>
  <si>
    <t>incub F3E_02042014</t>
  </si>
  <si>
    <t>DOC F3E_02042014</t>
  </si>
  <si>
    <t>ext bnk 02042014</t>
  </si>
  <si>
    <t>F2A_03042014</t>
  </si>
  <si>
    <t>extr F2A_03042014</t>
  </si>
  <si>
    <t>incub F2A_03042014</t>
  </si>
  <si>
    <t>DOC F2A_03042014</t>
  </si>
  <si>
    <t>F2B_03042014</t>
  </si>
  <si>
    <t>extr F2B_03042014</t>
  </si>
  <si>
    <t>incub F2B_03042014</t>
  </si>
  <si>
    <t>DOC F2B_03042014</t>
  </si>
  <si>
    <t>F2C_03042014</t>
  </si>
  <si>
    <t>extr F2C_03042014</t>
  </si>
  <si>
    <t>incub F2C_03042014</t>
  </si>
  <si>
    <t>DOC F2C_03042014</t>
  </si>
  <si>
    <t>F2D_03042014</t>
  </si>
  <si>
    <t>extr F2D_03042014</t>
  </si>
  <si>
    <t>incub F2D_03042014</t>
  </si>
  <si>
    <t>DOC F2D_03042014</t>
  </si>
  <si>
    <t>F2E_03042014</t>
  </si>
  <si>
    <t>extr F2E_03042014</t>
  </si>
  <si>
    <t>incub F2E_03042014</t>
  </si>
  <si>
    <t>DOC F2E_03042014</t>
  </si>
  <si>
    <t>ext bnk 03042014</t>
  </si>
  <si>
    <t>NA</t>
  </si>
  <si>
    <t>DateField</t>
  </si>
  <si>
    <t>DateLabEnd</t>
  </si>
  <si>
    <t>DateLabBegin</t>
  </si>
  <si>
    <t>SoilDryWeight_TownPapBag</t>
  </si>
  <si>
    <t>SoilWetWeight_DarroMinusBaggie</t>
  </si>
  <si>
    <t>TownBagType</t>
  </si>
  <si>
    <t>SoilWetWeight_TownOnArrival</t>
  </si>
  <si>
    <t>SoilWetWeight_DarroPlasBaggie</t>
  </si>
  <si>
    <t>SoilDryWeight_TownMinusPapBag</t>
  </si>
  <si>
    <t>SoilWetDryWeight_MassDifference</t>
  </si>
  <si>
    <t>SoilMoisture_DryWeightBasis</t>
  </si>
  <si>
    <t>ExtractionSoilWeight</t>
  </si>
  <si>
    <t>ExtractionKCl</t>
  </si>
  <si>
    <t>SampleIDVialInc</t>
  </si>
  <si>
    <t>SampleIDVialExt</t>
  </si>
  <si>
    <t>IncubationKCl</t>
  </si>
  <si>
    <t>IncubationSoilWeight</t>
  </si>
  <si>
    <t>IncubationSoilWeight_80g</t>
  </si>
  <si>
    <t>DateLabBeginInc</t>
  </si>
  <si>
    <t>DateLabEndInc</t>
  </si>
  <si>
    <t>SampleIDVialIncDOC</t>
  </si>
  <si>
    <t>DOCSoilWeight</t>
  </si>
  <si>
    <t>DOCDIWater</t>
  </si>
  <si>
    <t>DateLabBeginDOC</t>
  </si>
  <si>
    <t>DateLabEndDOC</t>
  </si>
  <si>
    <t>Prioritize Runs</t>
  </si>
  <si>
    <t>Y</t>
  </si>
  <si>
    <t>blk</t>
  </si>
  <si>
    <t>Ext and Inc?</t>
  </si>
  <si>
    <t>Both</t>
  </si>
  <si>
    <t>doubt inc exist?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</si>
</sst>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u/>
      <sz val="12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8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4" borderId="0" xfId="0" applyFill="1"/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Border="1" applyAlignment="1">
      <alignment horizontal="left" vertical="top"/>
    </xf>
    <xf numFmtId="0" fontId="0" fillId="0" borderId="10" xfId="0" applyBorder="1"/>
    <xf numFmtId="0" fontId="0" fillId="6" borderId="0" xfId="0" applyFill="1" applyAlignment="1">
      <alignment horizontal="left" vertical="top"/>
    </xf>
    <xf numFmtId="0" fontId="0" fillId="6" borderId="1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2" borderId="10" xfId="0" applyFill="1" applyBorder="1"/>
    <xf numFmtId="2" fontId="0" fillId="2" borderId="0" xfId="0" applyNumberFormat="1" applyFill="1"/>
    <xf numFmtId="2" fontId="0" fillId="5" borderId="8" xfId="0" applyNumberFormat="1" applyFill="1" applyBorder="1"/>
    <xf numFmtId="2" fontId="0" fillId="4" borderId="8" xfId="0" applyNumberFormat="1" applyFill="1" applyBorder="1"/>
    <xf numFmtId="2" fontId="0" fillId="3" borderId="2" xfId="0" applyNumberFormat="1" applyFill="1" applyBorder="1" applyAlignment="1">
      <alignment horizontal="left" vertical="top"/>
    </xf>
    <xf numFmtId="2" fontId="0" fillId="3" borderId="5" xfId="0" applyNumberFormat="1" applyFill="1" applyBorder="1"/>
    <xf numFmtId="2" fontId="0" fillId="6" borderId="0" xfId="0" applyNumberFormat="1" applyFill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0" borderId="0" xfId="0" applyNumberFormat="1" applyBorder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0" fillId="0" borderId="0" xfId="0" applyNumberFormat="1"/>
    <xf numFmtId="14" fontId="3" fillId="0" borderId="0" xfId="0" applyNumberFormat="1" applyFont="1" applyAlignment="1">
      <alignment horizontal="left" vertical="top"/>
    </xf>
    <xf numFmtId="2" fontId="0" fillId="4" borderId="7" xfId="0" applyNumberFormat="1" applyFill="1" applyBorder="1"/>
    <xf numFmtId="2" fontId="0" fillId="3" borderId="1" xfId="0" applyNumberFormat="1" applyFill="1" applyBorder="1" applyAlignment="1">
      <alignment horizontal="left" vertical="top"/>
    </xf>
    <xf numFmtId="2" fontId="0" fillId="3" borderId="4" xfId="0" applyNumberFormat="1" applyFill="1" applyBorder="1"/>
    <xf numFmtId="2" fontId="3" fillId="0" borderId="10" xfId="0" applyNumberFormat="1" applyFont="1" applyBorder="1" applyAlignment="1">
      <alignment horizontal="left" vertical="top"/>
    </xf>
    <xf numFmtId="164" fontId="0" fillId="2" borderId="0" xfId="0" applyNumberFormat="1" applyFill="1"/>
    <xf numFmtId="164" fontId="0" fillId="4" borderId="8" xfId="0" applyNumberFormat="1" applyFill="1" applyBorder="1"/>
    <xf numFmtId="164" fontId="0" fillId="3" borderId="2" xfId="0" applyNumberFormat="1" applyFill="1" applyBorder="1" applyAlignment="1">
      <alignment horizontal="left" vertical="top"/>
    </xf>
    <xf numFmtId="164" fontId="0" fillId="3" borderId="5" xfId="0" applyNumberFormat="1" applyFill="1" applyBorder="1"/>
    <xf numFmtId="164" fontId="0" fillId="6" borderId="0" xfId="0" applyNumberForma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64" fontId="0" fillId="0" borderId="0" xfId="0" applyNumberFormat="1"/>
    <xf numFmtId="14" fontId="0" fillId="0" borderId="10" xfId="0" applyNumberFormat="1" applyBorder="1" applyAlignment="1">
      <alignment horizontal="left" vertical="top"/>
    </xf>
    <xf numFmtId="14" fontId="3" fillId="0" borderId="10" xfId="0" applyNumberFormat="1" applyFont="1" applyBorder="1" applyAlignment="1">
      <alignment horizontal="left" vertical="top"/>
    </xf>
    <xf numFmtId="164" fontId="0" fillId="0" borderId="10" xfId="0" applyNumberFormat="1" applyBorder="1"/>
    <xf numFmtId="164" fontId="0" fillId="4" borderId="9" xfId="0" applyNumberFormat="1" applyFill="1" applyBorder="1"/>
    <xf numFmtId="164" fontId="0" fillId="3" borderId="3" xfId="0" applyNumberFormat="1" applyFill="1" applyBorder="1" applyAlignment="1">
      <alignment horizontal="left" vertical="top"/>
    </xf>
    <xf numFmtId="164" fontId="0" fillId="3" borderId="6" xfId="0" applyNumberFormat="1" applyFill="1" applyBorder="1"/>
    <xf numFmtId="164" fontId="0" fillId="6" borderId="10" xfId="0" applyNumberFormat="1" applyFill="1" applyBorder="1" applyAlignment="1">
      <alignment horizontal="left" vertical="top"/>
    </xf>
    <xf numFmtId="164" fontId="0" fillId="0" borderId="10" xfId="0" applyNumberFormat="1" applyBorder="1" applyAlignment="1">
      <alignment horizontal="left" vertical="top"/>
    </xf>
    <xf numFmtId="164" fontId="3" fillId="0" borderId="10" xfId="0" applyNumberFormat="1" applyFont="1" applyBorder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164" fontId="3" fillId="0" borderId="0" xfId="0" applyNumberFormat="1" applyFont="1" applyFill="1" applyAlignment="1">
      <alignment horizontal="left" vertical="top"/>
    </xf>
    <xf numFmtId="164" fontId="0" fillId="0" borderId="0" xfId="0" applyNumberFormat="1" applyFill="1"/>
    <xf numFmtId="2" fontId="3" fillId="0" borderId="0" xfId="0" applyNumberFormat="1" applyFont="1" applyFill="1" applyAlignment="1">
      <alignment horizontal="left" vertical="top"/>
    </xf>
    <xf numFmtId="2" fontId="0" fillId="0" borderId="0" xfId="0" applyNumberFormat="1" applyFill="1"/>
    <xf numFmtId="164" fontId="0" fillId="7" borderId="10" xfId="0" applyNumberFormat="1" applyFill="1" applyBorder="1"/>
    <xf numFmtId="0" fontId="0" fillId="7" borderId="0" xfId="0" applyFill="1"/>
    <xf numFmtId="0" fontId="0" fillId="7" borderId="10" xfId="0" applyFill="1" applyBorder="1"/>
    <xf numFmtId="165" fontId="0" fillId="0" borderId="0" xfId="0" applyNumberFormat="1" applyAlignment="1">
      <alignment horizontal="left" vertical="top"/>
    </xf>
    <xf numFmtId="165" fontId="0" fillId="3" borderId="2" xfId="0" applyNumberFormat="1" applyFill="1" applyBorder="1" applyAlignment="1">
      <alignment horizontal="left" vertical="top"/>
    </xf>
    <xf numFmtId="165" fontId="0" fillId="3" borderId="5" xfId="0" applyNumberFormat="1" applyFill="1" applyBorder="1"/>
    <xf numFmtId="165" fontId="0" fillId="2" borderId="0" xfId="0" applyNumberFormat="1" applyFill="1"/>
    <xf numFmtId="165" fontId="0" fillId="2" borderId="10" xfId="0" applyNumberFormat="1" applyFill="1" applyBorder="1"/>
    <xf numFmtId="165" fontId="0" fillId="0" borderId="0" xfId="0" applyNumberFormat="1"/>
    <xf numFmtId="165" fontId="0" fillId="0" borderId="10" xfId="0" applyNumberFormat="1" applyBorder="1"/>
    <xf numFmtId="165" fontId="0" fillId="4" borderId="8" xfId="0" applyNumberFormat="1" applyFill="1" applyBorder="1"/>
    <xf numFmtId="165" fontId="0" fillId="4" borderId="9" xfId="0" applyNumberFormat="1" applyFill="1" applyBorder="1"/>
    <xf numFmtId="165" fontId="0" fillId="3" borderId="3" xfId="0" applyNumberFormat="1" applyFill="1" applyBorder="1" applyAlignment="1">
      <alignment horizontal="left" vertical="top"/>
    </xf>
    <xf numFmtId="165" fontId="0" fillId="3" borderId="6" xfId="0" applyNumberFormat="1" applyFill="1" applyBorder="1"/>
    <xf numFmtId="165" fontId="0" fillId="6" borderId="0" xfId="0" applyNumberFormat="1" applyFill="1" applyAlignment="1">
      <alignment horizontal="left" vertical="top"/>
    </xf>
    <xf numFmtId="165" fontId="0" fillId="6" borderId="10" xfId="0" applyNumberFormat="1" applyFill="1" applyBorder="1" applyAlignment="1">
      <alignment horizontal="left" vertical="top"/>
    </xf>
    <xf numFmtId="165" fontId="0" fillId="0" borderId="10" xfId="0" applyNumberForma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0" fillId="0" borderId="0" xfId="0" applyFill="1" applyBorder="1"/>
    <xf numFmtId="14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left" vertical="top"/>
    </xf>
    <xf numFmtId="0" fontId="0" fillId="8" borderId="0" xfId="0" applyFill="1" applyBorder="1"/>
    <xf numFmtId="14" fontId="0" fillId="8" borderId="0" xfId="0" applyNumberFormat="1" applyFill="1" applyBorder="1" applyAlignment="1">
      <alignment horizontal="left" vertical="top"/>
    </xf>
    <xf numFmtId="0" fontId="0" fillId="8" borderId="0" xfId="0" applyFill="1" applyBorder="1" applyAlignment="1">
      <alignment horizontal="left" vertical="top"/>
    </xf>
    <xf numFmtId="0" fontId="3" fillId="0" borderId="0" xfId="0" applyFont="1"/>
    <xf numFmtId="0" fontId="0" fillId="9" borderId="0" xfId="0" applyFill="1" applyBorder="1"/>
    <xf numFmtId="0" fontId="6" fillId="9" borderId="0" xfId="0" applyFont="1" applyFill="1" applyBorder="1"/>
  </cellXfs>
  <cellStyles count="8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Normal" xfId="0" builtinId="0"/>
  </cellStyles>
  <dxfs count="100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workbookViewId="0">
      <selection activeCell="D6" sqref="D6"/>
    </sheetView>
  </sheetViews>
  <sheetFormatPr baseColWidth="10" defaultRowHeight="15" x14ac:dyDescent="0"/>
  <cols>
    <col min="1" max="1" width="13" style="88" bestFit="1" customWidth="1"/>
    <col min="2" max="2" width="14.1640625" style="88" bestFit="1" customWidth="1"/>
    <col min="3" max="4" width="10.83203125" style="84"/>
    <col min="5" max="5" width="13" style="84" bestFit="1" customWidth="1"/>
    <col min="6" max="6" width="14.33203125" style="84" bestFit="1" customWidth="1"/>
    <col min="7" max="7" width="10.83203125" style="84"/>
    <col min="8" max="8" width="17.6640625" style="84" bestFit="1" customWidth="1"/>
    <col min="9" max="9" width="19.33203125" style="88" bestFit="1" customWidth="1"/>
    <col min="10" max="11" width="10.83203125" style="79"/>
    <col min="12" max="12" width="19.1640625" style="88" bestFit="1" customWidth="1"/>
    <col min="13" max="16384" width="10.83203125" style="79"/>
  </cols>
  <sheetData>
    <row r="1" spans="1:23">
      <c r="A1" s="89" t="s">
        <v>1642</v>
      </c>
      <c r="B1" s="89" t="s">
        <v>1645</v>
      </c>
      <c r="C1" s="84" t="s">
        <v>1</v>
      </c>
      <c r="D1" s="84" t="s">
        <v>3</v>
      </c>
      <c r="E1" s="84" t="s">
        <v>1617</v>
      </c>
      <c r="F1" s="84" t="s">
        <v>1619</v>
      </c>
      <c r="G1" s="84" t="s">
        <v>1618</v>
      </c>
      <c r="H1" s="84" t="s">
        <v>10</v>
      </c>
      <c r="I1" s="88" t="s">
        <v>1631</v>
      </c>
      <c r="J1" s="79" t="s">
        <v>1628</v>
      </c>
      <c r="K1" s="79" t="s">
        <v>1629</v>
      </c>
      <c r="L1" s="88" t="s">
        <v>1630</v>
      </c>
      <c r="M1" s="79" t="s">
        <v>1634</v>
      </c>
      <c r="N1" s="79" t="s">
        <v>1633</v>
      </c>
      <c r="O1" s="79" t="s">
        <v>1632</v>
      </c>
      <c r="P1" s="79" t="s">
        <v>1635</v>
      </c>
      <c r="Q1" s="79" t="s">
        <v>1636</v>
      </c>
      <c r="R1" s="79" t="s">
        <v>1637</v>
      </c>
      <c r="S1" s="79" t="s">
        <v>1638</v>
      </c>
      <c r="T1" s="79" t="s">
        <v>1639</v>
      </c>
      <c r="U1" s="79" t="s">
        <v>1640</v>
      </c>
      <c r="V1" s="79" t="s">
        <v>1641</v>
      </c>
      <c r="W1" s="79" t="s">
        <v>13</v>
      </c>
    </row>
    <row r="2" spans="1:23">
      <c r="A2" s="88" t="s">
        <v>1643</v>
      </c>
      <c r="B2" s="88" t="s">
        <v>1647</v>
      </c>
      <c r="C2" s="84" t="s">
        <v>118</v>
      </c>
      <c r="D2" s="84" t="s">
        <v>5</v>
      </c>
      <c r="E2" s="85" t="s">
        <v>660</v>
      </c>
      <c r="F2" s="85" t="s">
        <v>660</v>
      </c>
      <c r="G2" s="85"/>
      <c r="H2" s="84" t="s">
        <v>661</v>
      </c>
      <c r="I2" s="88" t="s">
        <v>662</v>
      </c>
      <c r="J2" s="79">
        <v>10.08</v>
      </c>
      <c r="K2" s="79">
        <v>50</v>
      </c>
      <c r="L2" s="88" t="s">
        <v>663</v>
      </c>
      <c r="N2" s="79">
        <v>11.63</v>
      </c>
      <c r="O2" s="79">
        <v>50</v>
      </c>
      <c r="P2" s="80"/>
      <c r="Q2" s="80"/>
      <c r="U2" s="81"/>
      <c r="V2" s="81"/>
    </row>
    <row r="3" spans="1:23">
      <c r="A3" s="88" t="s">
        <v>1643</v>
      </c>
      <c r="B3" s="88" t="s">
        <v>1647</v>
      </c>
      <c r="C3" s="84" t="s">
        <v>118</v>
      </c>
      <c r="D3" s="84" t="s">
        <v>6</v>
      </c>
      <c r="E3" s="85" t="s">
        <v>660</v>
      </c>
      <c r="F3" s="85" t="s">
        <v>660</v>
      </c>
      <c r="G3" s="85"/>
      <c r="H3" s="84" t="s">
        <v>664</v>
      </c>
      <c r="I3" s="88" t="s">
        <v>665</v>
      </c>
      <c r="J3" s="79">
        <v>11.06</v>
      </c>
      <c r="K3" s="79">
        <v>50</v>
      </c>
      <c r="L3" s="88" t="s">
        <v>666</v>
      </c>
      <c r="N3" s="79">
        <v>10.39</v>
      </c>
      <c r="O3" s="79">
        <v>50</v>
      </c>
      <c r="P3" s="80"/>
      <c r="Q3" s="80"/>
      <c r="U3" s="81"/>
      <c r="V3" s="81"/>
    </row>
    <row r="4" spans="1:23">
      <c r="A4" s="88" t="s">
        <v>1643</v>
      </c>
      <c r="B4" s="88" t="s">
        <v>1647</v>
      </c>
      <c r="C4" s="84" t="s">
        <v>118</v>
      </c>
      <c r="D4" s="84" t="s">
        <v>7</v>
      </c>
      <c r="E4" s="85" t="s">
        <v>660</v>
      </c>
      <c r="F4" s="85" t="s">
        <v>660</v>
      </c>
      <c r="G4" s="85"/>
      <c r="H4" s="84" t="s">
        <v>667</v>
      </c>
      <c r="I4" s="88" t="s">
        <v>668</v>
      </c>
      <c r="J4" s="79">
        <v>9.1300000000000008</v>
      </c>
      <c r="K4" s="79">
        <v>50</v>
      </c>
      <c r="L4" s="88" t="s">
        <v>669</v>
      </c>
      <c r="N4" s="79">
        <v>9.91</v>
      </c>
      <c r="O4" s="79">
        <v>50</v>
      </c>
      <c r="P4" s="80"/>
      <c r="Q4" s="80"/>
      <c r="U4" s="81"/>
      <c r="V4" s="81"/>
    </row>
    <row r="5" spans="1:23">
      <c r="A5" s="88" t="s">
        <v>1643</v>
      </c>
      <c r="B5" s="88" t="s">
        <v>1647</v>
      </c>
      <c r="C5" s="84" t="s">
        <v>118</v>
      </c>
      <c r="D5" s="84" t="s">
        <v>8</v>
      </c>
      <c r="E5" s="85" t="s">
        <v>660</v>
      </c>
      <c r="F5" s="85" t="s">
        <v>660</v>
      </c>
      <c r="G5" s="85"/>
      <c r="H5" s="84" t="s">
        <v>670</v>
      </c>
      <c r="I5" s="88" t="s">
        <v>671</v>
      </c>
      <c r="J5" s="79">
        <v>8.25</v>
      </c>
      <c r="K5" s="79">
        <v>50</v>
      </c>
      <c r="L5" s="88" t="s">
        <v>672</v>
      </c>
      <c r="N5" s="79">
        <v>5.9</v>
      </c>
      <c r="O5" s="79">
        <v>50</v>
      </c>
      <c r="P5" s="80"/>
      <c r="Q5" s="80"/>
      <c r="U5" s="81"/>
      <c r="V5" s="81"/>
    </row>
    <row r="6" spans="1:23">
      <c r="A6" s="88" t="s">
        <v>1643</v>
      </c>
      <c r="B6" s="88" t="s">
        <v>1647</v>
      </c>
      <c r="C6" s="84" t="s">
        <v>118</v>
      </c>
      <c r="D6" s="84" t="s">
        <v>9</v>
      </c>
      <c r="E6" s="85" t="s">
        <v>660</v>
      </c>
      <c r="F6" s="85" t="s">
        <v>660</v>
      </c>
      <c r="G6" s="85"/>
      <c r="H6" s="84" t="s">
        <v>673</v>
      </c>
      <c r="I6" s="88" t="s">
        <v>674</v>
      </c>
      <c r="J6" s="79">
        <v>11.16</v>
      </c>
      <c r="K6" s="79">
        <v>50</v>
      </c>
      <c r="L6" s="88" t="s">
        <v>675</v>
      </c>
      <c r="N6" s="79">
        <v>9.76</v>
      </c>
      <c r="O6" s="79">
        <v>50</v>
      </c>
      <c r="P6" s="80"/>
      <c r="Q6" s="80"/>
      <c r="U6" s="81"/>
      <c r="V6" s="81"/>
    </row>
    <row r="7" spans="1:23">
      <c r="A7" s="88" t="s">
        <v>1643</v>
      </c>
      <c r="B7" s="88" t="s">
        <v>1647</v>
      </c>
      <c r="C7" s="84" t="s">
        <v>102</v>
      </c>
      <c r="D7" s="84" t="s">
        <v>5</v>
      </c>
      <c r="E7" s="85" t="s">
        <v>660</v>
      </c>
      <c r="F7" s="85" t="s">
        <v>660</v>
      </c>
      <c r="G7" s="85"/>
      <c r="H7" s="84" t="s">
        <v>676</v>
      </c>
      <c r="I7" s="88" t="s">
        <v>677</v>
      </c>
      <c r="J7" s="79">
        <v>7.66</v>
      </c>
      <c r="K7" s="79">
        <v>50</v>
      </c>
      <c r="L7" s="88" t="s">
        <v>678</v>
      </c>
      <c r="N7" s="79">
        <v>3.8</v>
      </c>
      <c r="O7" s="79">
        <v>50</v>
      </c>
      <c r="P7" s="80"/>
      <c r="Q7" s="80"/>
      <c r="U7" s="81"/>
      <c r="V7" s="81"/>
      <c r="W7" s="79" t="s">
        <v>679</v>
      </c>
    </row>
    <row r="8" spans="1:23">
      <c r="A8" s="88" t="s">
        <v>1643</v>
      </c>
      <c r="B8" s="88" t="s">
        <v>1647</v>
      </c>
      <c r="C8" s="84" t="s">
        <v>102</v>
      </c>
      <c r="D8" s="84" t="s">
        <v>6</v>
      </c>
      <c r="E8" s="85" t="s">
        <v>660</v>
      </c>
      <c r="F8" s="85" t="s">
        <v>660</v>
      </c>
      <c r="G8" s="85"/>
      <c r="H8" s="84" t="s">
        <v>680</v>
      </c>
      <c r="I8" s="88" t="s">
        <v>681</v>
      </c>
      <c r="J8" s="79">
        <v>7.51</v>
      </c>
      <c r="K8" s="79">
        <v>50</v>
      </c>
      <c r="L8" s="88" t="s">
        <v>682</v>
      </c>
      <c r="N8" s="79">
        <v>8.14</v>
      </c>
      <c r="O8" s="79">
        <v>50</v>
      </c>
      <c r="P8" s="80"/>
      <c r="Q8" s="80"/>
      <c r="U8" s="81"/>
      <c r="V8" s="81"/>
    </row>
    <row r="9" spans="1:23">
      <c r="A9" s="88" t="s">
        <v>1643</v>
      </c>
      <c r="B9" s="88" t="s">
        <v>1647</v>
      </c>
      <c r="C9" s="84" t="s">
        <v>102</v>
      </c>
      <c r="D9" s="84" t="s">
        <v>7</v>
      </c>
      <c r="E9" s="85" t="s">
        <v>660</v>
      </c>
      <c r="F9" s="85" t="s">
        <v>660</v>
      </c>
      <c r="G9" s="85"/>
      <c r="H9" s="84" t="s">
        <v>683</v>
      </c>
      <c r="I9" s="88" t="s">
        <v>684</v>
      </c>
      <c r="J9" s="79">
        <v>9.15</v>
      </c>
      <c r="K9" s="79">
        <v>50</v>
      </c>
      <c r="L9" s="88" t="s">
        <v>685</v>
      </c>
      <c r="N9" s="79">
        <v>4.88</v>
      </c>
      <c r="O9" s="79">
        <v>50</v>
      </c>
      <c r="P9" s="80"/>
      <c r="Q9" s="80"/>
      <c r="U9" s="81"/>
      <c r="V9" s="81"/>
      <c r="W9" s="79" t="s">
        <v>679</v>
      </c>
    </row>
    <row r="10" spans="1:23">
      <c r="A10" s="88" t="s">
        <v>1643</v>
      </c>
      <c r="B10" s="88" t="s">
        <v>1647</v>
      </c>
      <c r="C10" s="84" t="s">
        <v>102</v>
      </c>
      <c r="D10" s="84" t="s">
        <v>8</v>
      </c>
      <c r="E10" s="85" t="s">
        <v>660</v>
      </c>
      <c r="F10" s="85" t="s">
        <v>660</v>
      </c>
      <c r="G10" s="85"/>
      <c r="H10" s="84" t="s">
        <v>686</v>
      </c>
      <c r="I10" s="88" t="s">
        <v>687</v>
      </c>
      <c r="J10" s="79">
        <v>7.84</v>
      </c>
      <c r="K10" s="79">
        <v>50</v>
      </c>
      <c r="L10" s="88" t="s">
        <v>688</v>
      </c>
      <c r="N10" s="79">
        <v>5.68</v>
      </c>
      <c r="O10" s="79">
        <v>50</v>
      </c>
      <c r="P10" s="80"/>
      <c r="Q10" s="80"/>
      <c r="U10" s="81"/>
      <c r="V10" s="81"/>
      <c r="W10" s="79" t="s">
        <v>679</v>
      </c>
    </row>
    <row r="11" spans="1:23">
      <c r="A11" s="88" t="s">
        <v>1643</v>
      </c>
      <c r="B11" s="88" t="s">
        <v>1647</v>
      </c>
      <c r="C11" s="84" t="s">
        <v>102</v>
      </c>
      <c r="D11" s="84" t="s">
        <v>9</v>
      </c>
      <c r="E11" s="85" t="s">
        <v>660</v>
      </c>
      <c r="F11" s="85" t="s">
        <v>660</v>
      </c>
      <c r="G11" s="85"/>
      <c r="H11" s="84" t="s">
        <v>689</v>
      </c>
      <c r="I11" s="88" t="s">
        <v>690</v>
      </c>
      <c r="J11" s="79">
        <v>7.95</v>
      </c>
      <c r="K11" s="79">
        <v>50</v>
      </c>
      <c r="L11" s="88" t="s">
        <v>691</v>
      </c>
      <c r="N11" s="79">
        <v>3.24</v>
      </c>
      <c r="O11" s="79">
        <v>50</v>
      </c>
      <c r="P11" s="80"/>
      <c r="Q11" s="80"/>
      <c r="U11" s="81"/>
      <c r="V11" s="81"/>
      <c r="W11" s="79" t="s">
        <v>679</v>
      </c>
    </row>
    <row r="12" spans="1:23">
      <c r="A12" s="88" t="s">
        <v>1643</v>
      </c>
      <c r="B12" s="88" t="s">
        <v>1647</v>
      </c>
      <c r="C12" s="84" t="s">
        <v>581</v>
      </c>
      <c r="D12" s="84" t="s">
        <v>5</v>
      </c>
      <c r="E12" s="85" t="s">
        <v>660</v>
      </c>
      <c r="F12" s="85" t="s">
        <v>660</v>
      </c>
      <c r="G12" s="85"/>
      <c r="H12" s="84" t="s">
        <v>692</v>
      </c>
      <c r="I12" s="88" t="s">
        <v>693</v>
      </c>
      <c r="J12" s="79">
        <v>10.11</v>
      </c>
      <c r="K12" s="79">
        <v>50</v>
      </c>
      <c r="L12" s="88" t="s">
        <v>694</v>
      </c>
      <c r="N12" s="79">
        <v>11.55</v>
      </c>
      <c r="O12" s="79">
        <v>50</v>
      </c>
      <c r="P12" s="80"/>
      <c r="Q12" s="80"/>
      <c r="U12" s="81"/>
      <c r="V12" s="81"/>
      <c r="W12" s="79" t="s">
        <v>695</v>
      </c>
    </row>
    <row r="13" spans="1:23">
      <c r="A13" s="88" t="s">
        <v>1643</v>
      </c>
      <c r="B13" s="88" t="s">
        <v>1647</v>
      </c>
      <c r="C13" s="84" t="s">
        <v>581</v>
      </c>
      <c r="D13" s="84" t="s">
        <v>6</v>
      </c>
      <c r="E13" s="85" t="s">
        <v>660</v>
      </c>
      <c r="F13" s="85" t="s">
        <v>660</v>
      </c>
      <c r="G13" s="85"/>
      <c r="H13" s="84" t="s">
        <v>696</v>
      </c>
      <c r="I13" s="88" t="s">
        <v>697</v>
      </c>
      <c r="J13" s="79">
        <v>9.07</v>
      </c>
      <c r="K13" s="79">
        <v>50</v>
      </c>
      <c r="L13" s="88" t="s">
        <v>698</v>
      </c>
      <c r="N13" s="79">
        <v>8.86</v>
      </c>
      <c r="O13" s="79">
        <v>50</v>
      </c>
      <c r="P13" s="80"/>
      <c r="Q13" s="80"/>
      <c r="U13" s="81"/>
      <c r="V13" s="81"/>
      <c r="W13" s="79" t="s">
        <v>699</v>
      </c>
    </row>
    <row r="14" spans="1:23">
      <c r="A14" s="88" t="s">
        <v>1643</v>
      </c>
      <c r="B14" s="88" t="s">
        <v>1647</v>
      </c>
      <c r="C14" s="84" t="s">
        <v>581</v>
      </c>
      <c r="D14" s="84" t="s">
        <v>7</v>
      </c>
      <c r="E14" s="85" t="s">
        <v>660</v>
      </c>
      <c r="F14" s="85" t="s">
        <v>660</v>
      </c>
      <c r="G14" s="85"/>
      <c r="H14" s="84" t="s">
        <v>700</v>
      </c>
      <c r="I14" s="88" t="s">
        <v>701</v>
      </c>
      <c r="J14" s="79">
        <v>9.56</v>
      </c>
      <c r="K14" s="79">
        <v>50</v>
      </c>
      <c r="L14" s="88" t="s">
        <v>702</v>
      </c>
      <c r="N14" s="79">
        <v>10.79</v>
      </c>
      <c r="O14" s="79">
        <v>50</v>
      </c>
      <c r="P14" s="80"/>
      <c r="Q14" s="80"/>
      <c r="U14" s="81"/>
      <c r="V14" s="81"/>
      <c r="W14" s="79" t="s">
        <v>699</v>
      </c>
    </row>
    <row r="15" spans="1:23">
      <c r="A15" s="88" t="s">
        <v>1643</v>
      </c>
      <c r="B15" s="88" t="s">
        <v>1647</v>
      </c>
      <c r="C15" s="84" t="s">
        <v>581</v>
      </c>
      <c r="D15" s="84" t="s">
        <v>8</v>
      </c>
      <c r="E15" s="85" t="s">
        <v>660</v>
      </c>
      <c r="F15" s="85" t="s">
        <v>660</v>
      </c>
      <c r="G15" s="85"/>
      <c r="H15" s="84" t="s">
        <v>703</v>
      </c>
      <c r="I15" s="88" t="s">
        <v>704</v>
      </c>
      <c r="J15" s="79">
        <v>9.33</v>
      </c>
      <c r="K15" s="79">
        <v>50</v>
      </c>
      <c r="L15" s="88" t="s">
        <v>705</v>
      </c>
      <c r="N15" s="79">
        <v>10.58</v>
      </c>
      <c r="O15" s="79">
        <v>50</v>
      </c>
      <c r="P15" s="82"/>
      <c r="Q15" s="82"/>
      <c r="U15" s="81"/>
      <c r="V15" s="81"/>
      <c r="W15" s="79" t="s">
        <v>699</v>
      </c>
    </row>
    <row r="16" spans="1:23">
      <c r="A16" s="88" t="s">
        <v>1643</v>
      </c>
      <c r="B16" s="88" t="s">
        <v>1647</v>
      </c>
      <c r="C16" s="84" t="s">
        <v>581</v>
      </c>
      <c r="D16" s="84" t="s">
        <v>9</v>
      </c>
      <c r="E16" s="85" t="s">
        <v>660</v>
      </c>
      <c r="F16" s="85" t="s">
        <v>660</v>
      </c>
      <c r="G16" s="85"/>
      <c r="H16" s="84" t="s">
        <v>706</v>
      </c>
      <c r="I16" s="88" t="s">
        <v>707</v>
      </c>
      <c r="J16" s="79">
        <v>9.2100000000000009</v>
      </c>
      <c r="K16" s="79">
        <v>50</v>
      </c>
      <c r="L16" s="88" t="s">
        <v>708</v>
      </c>
      <c r="N16" s="79">
        <v>11.58</v>
      </c>
      <c r="O16" s="79">
        <v>50</v>
      </c>
      <c r="P16" s="82"/>
      <c r="Q16" s="82"/>
      <c r="U16" s="81"/>
      <c r="V16" s="81"/>
      <c r="W16" s="79" t="s">
        <v>699</v>
      </c>
    </row>
    <row r="17" spans="1:23">
      <c r="A17" s="88" t="s">
        <v>1643</v>
      </c>
      <c r="B17" s="88" t="s">
        <v>1647</v>
      </c>
      <c r="C17" s="84" t="s">
        <v>47</v>
      </c>
      <c r="D17" s="84" t="s">
        <v>1616</v>
      </c>
      <c r="E17" s="86" t="s">
        <v>26</v>
      </c>
      <c r="F17" s="85" t="s">
        <v>660</v>
      </c>
      <c r="G17" s="85"/>
      <c r="H17" s="84" t="s">
        <v>709</v>
      </c>
      <c r="I17" s="88" t="s">
        <v>709</v>
      </c>
      <c r="J17" s="79" t="s">
        <v>1616</v>
      </c>
      <c r="K17" s="79">
        <v>50</v>
      </c>
      <c r="L17" s="88" t="s">
        <v>1616</v>
      </c>
      <c r="N17" s="79" t="s">
        <v>1616</v>
      </c>
      <c r="O17" s="79" t="s">
        <v>1616</v>
      </c>
      <c r="P17" s="83" t="s">
        <v>26</v>
      </c>
      <c r="Q17" s="81" t="s">
        <v>26</v>
      </c>
      <c r="U17" s="81"/>
      <c r="V17" s="81"/>
    </row>
    <row r="18" spans="1:23">
      <c r="A18" s="88" t="s">
        <v>1643</v>
      </c>
      <c r="B18" s="88" t="s">
        <v>1647</v>
      </c>
      <c r="C18" s="84" t="s">
        <v>47</v>
      </c>
      <c r="D18" s="84" t="s">
        <v>1616</v>
      </c>
      <c r="E18" s="86" t="s">
        <v>26</v>
      </c>
      <c r="F18" s="85" t="s">
        <v>660</v>
      </c>
      <c r="G18" s="85"/>
      <c r="H18" s="84" t="s">
        <v>709</v>
      </c>
      <c r="I18" s="88" t="s">
        <v>709</v>
      </c>
      <c r="J18" s="79" t="s">
        <v>1616</v>
      </c>
      <c r="K18" s="79">
        <v>50</v>
      </c>
      <c r="L18" s="88" t="s">
        <v>1616</v>
      </c>
      <c r="N18" s="79" t="s">
        <v>1616</v>
      </c>
      <c r="O18" s="79" t="s">
        <v>1616</v>
      </c>
      <c r="P18" s="83" t="s">
        <v>26</v>
      </c>
      <c r="Q18" s="81" t="s">
        <v>26</v>
      </c>
      <c r="U18" s="81"/>
      <c r="V18" s="81"/>
    </row>
    <row r="19" spans="1:23">
      <c r="A19" s="88" t="s">
        <v>1643</v>
      </c>
      <c r="B19" s="88" t="s">
        <v>1647</v>
      </c>
      <c r="C19" s="84" t="s">
        <v>47</v>
      </c>
      <c r="D19" s="84" t="s">
        <v>1616</v>
      </c>
      <c r="E19" s="86" t="s">
        <v>26</v>
      </c>
      <c r="F19" s="85" t="s">
        <v>660</v>
      </c>
      <c r="G19" s="85"/>
      <c r="H19" s="84" t="s">
        <v>709</v>
      </c>
      <c r="I19" s="88" t="s">
        <v>709</v>
      </c>
      <c r="J19" s="79" t="s">
        <v>1616</v>
      </c>
      <c r="K19" s="79">
        <v>50</v>
      </c>
      <c r="L19" s="88" t="s">
        <v>1616</v>
      </c>
      <c r="N19" s="79" t="s">
        <v>1616</v>
      </c>
      <c r="O19" s="79" t="s">
        <v>1616</v>
      </c>
      <c r="P19" s="83" t="s">
        <v>26</v>
      </c>
      <c r="Q19" s="81" t="s">
        <v>26</v>
      </c>
      <c r="U19" s="81"/>
      <c r="V19" s="81"/>
    </row>
    <row r="20" spans="1:23">
      <c r="E20" s="86"/>
      <c r="F20" s="86"/>
      <c r="G20" s="86"/>
      <c r="P20" s="81"/>
      <c r="Q20" s="81"/>
      <c r="U20" s="81"/>
      <c r="V20" s="81"/>
    </row>
    <row r="21" spans="1:23">
      <c r="A21" s="88" t="s">
        <v>1643</v>
      </c>
      <c r="B21" s="88" t="s">
        <v>1646</v>
      </c>
      <c r="C21" s="84" t="s">
        <v>1021</v>
      </c>
      <c r="D21" s="84" t="s">
        <v>5</v>
      </c>
      <c r="E21" s="85" t="s">
        <v>1311</v>
      </c>
      <c r="F21" s="85" t="s">
        <v>1311</v>
      </c>
      <c r="G21" s="85"/>
      <c r="H21" s="84" t="s">
        <v>1312</v>
      </c>
      <c r="I21" s="88" t="s">
        <v>1313</v>
      </c>
      <c r="J21" s="79">
        <v>10.31</v>
      </c>
      <c r="K21" s="79">
        <v>50</v>
      </c>
      <c r="L21" s="88" t="s">
        <v>1314</v>
      </c>
      <c r="N21" s="79">
        <v>10.050000000000001</v>
      </c>
      <c r="O21" s="79">
        <v>50</v>
      </c>
      <c r="P21" s="80" t="s">
        <v>1311</v>
      </c>
      <c r="Q21" s="80"/>
      <c r="R21" s="79" t="s">
        <v>975</v>
      </c>
      <c r="S21" s="79" t="s">
        <v>975</v>
      </c>
      <c r="T21" s="79">
        <v>25</v>
      </c>
      <c r="U21" s="80" t="s">
        <v>1311</v>
      </c>
      <c r="V21" s="80"/>
      <c r="W21" s="79" t="s">
        <v>1315</v>
      </c>
    </row>
    <row r="22" spans="1:23">
      <c r="A22" s="88" t="s">
        <v>1643</v>
      </c>
      <c r="B22" s="88" t="s">
        <v>1646</v>
      </c>
      <c r="C22" s="84" t="s">
        <v>1021</v>
      </c>
      <c r="D22" s="84" t="s">
        <v>6</v>
      </c>
      <c r="E22" s="85" t="s">
        <v>1311</v>
      </c>
      <c r="F22" s="85" t="s">
        <v>1311</v>
      </c>
      <c r="G22" s="85"/>
      <c r="H22" s="84" t="s">
        <v>1316</v>
      </c>
      <c r="I22" s="88" t="s">
        <v>1317</v>
      </c>
      <c r="J22" s="79">
        <v>9.76</v>
      </c>
      <c r="K22" s="79">
        <v>50</v>
      </c>
      <c r="L22" s="88" t="s">
        <v>1318</v>
      </c>
      <c r="N22" s="79">
        <v>9.7200000000000006</v>
      </c>
      <c r="O22" s="79">
        <v>50</v>
      </c>
      <c r="P22" s="80" t="s">
        <v>1311</v>
      </c>
      <c r="Q22" s="80"/>
      <c r="R22" s="79" t="s">
        <v>975</v>
      </c>
      <c r="S22" s="79" t="s">
        <v>975</v>
      </c>
      <c r="T22" s="79">
        <v>25</v>
      </c>
      <c r="U22" s="80" t="s">
        <v>1311</v>
      </c>
      <c r="V22" s="80"/>
      <c r="W22" s="79" t="s">
        <v>1315</v>
      </c>
    </row>
    <row r="23" spans="1:23">
      <c r="A23" s="88" t="s">
        <v>1643</v>
      </c>
      <c r="B23" s="88" t="s">
        <v>1646</v>
      </c>
      <c r="C23" s="84" t="s">
        <v>1021</v>
      </c>
      <c r="D23" s="84" t="s">
        <v>7</v>
      </c>
      <c r="E23" s="85" t="s">
        <v>1311</v>
      </c>
      <c r="F23" s="85" t="s">
        <v>1311</v>
      </c>
      <c r="G23" s="85"/>
      <c r="H23" s="84" t="s">
        <v>1319</v>
      </c>
      <c r="I23" s="88" t="s">
        <v>1320</v>
      </c>
      <c r="J23" s="79">
        <v>10.039999999999999</v>
      </c>
      <c r="K23" s="79">
        <v>50</v>
      </c>
      <c r="L23" s="88" t="s">
        <v>1321</v>
      </c>
      <c r="N23" s="79">
        <v>10.01</v>
      </c>
      <c r="O23" s="79">
        <v>50</v>
      </c>
      <c r="P23" s="80" t="s">
        <v>1311</v>
      </c>
      <c r="Q23" s="80"/>
      <c r="R23" s="79" t="s">
        <v>975</v>
      </c>
      <c r="S23" s="79" t="s">
        <v>975</v>
      </c>
      <c r="T23" s="79">
        <v>25</v>
      </c>
      <c r="U23" s="80" t="s">
        <v>1311</v>
      </c>
      <c r="V23" s="80"/>
      <c r="W23" s="79" t="s">
        <v>1315</v>
      </c>
    </row>
    <row r="24" spans="1:23">
      <c r="A24" s="88" t="s">
        <v>1643</v>
      </c>
      <c r="B24" s="88" t="s">
        <v>1646</v>
      </c>
      <c r="C24" s="84" t="s">
        <v>1021</v>
      </c>
      <c r="D24" s="84" t="s">
        <v>8</v>
      </c>
      <c r="E24" s="85" t="s">
        <v>1311</v>
      </c>
      <c r="F24" s="85" t="s">
        <v>1311</v>
      </c>
      <c r="G24" s="85"/>
      <c r="H24" s="84" t="s">
        <v>1322</v>
      </c>
      <c r="I24" s="88" t="s">
        <v>1323</v>
      </c>
      <c r="J24" s="79">
        <v>9.83</v>
      </c>
      <c r="K24" s="79">
        <v>50</v>
      </c>
      <c r="L24" s="88" t="s">
        <v>1324</v>
      </c>
      <c r="N24" s="79">
        <v>10.07</v>
      </c>
      <c r="O24" s="79">
        <v>50</v>
      </c>
      <c r="P24" s="80" t="s">
        <v>1311</v>
      </c>
      <c r="Q24" s="80"/>
      <c r="R24" s="79" t="s">
        <v>975</v>
      </c>
      <c r="S24" s="79" t="s">
        <v>975</v>
      </c>
      <c r="T24" s="79">
        <v>25</v>
      </c>
      <c r="U24" s="80" t="s">
        <v>1311</v>
      </c>
      <c r="V24" s="80"/>
      <c r="W24" s="79" t="s">
        <v>1315</v>
      </c>
    </row>
    <row r="25" spans="1:23">
      <c r="A25" s="88" t="s">
        <v>1643</v>
      </c>
      <c r="B25" s="88" t="s">
        <v>1646</v>
      </c>
      <c r="C25" s="84" t="s">
        <v>1021</v>
      </c>
      <c r="D25" s="84" t="s">
        <v>9</v>
      </c>
      <c r="E25" s="85" t="s">
        <v>1311</v>
      </c>
      <c r="F25" s="85" t="s">
        <v>1311</v>
      </c>
      <c r="G25" s="85"/>
      <c r="H25" s="84" t="s">
        <v>1325</v>
      </c>
      <c r="I25" s="88" t="s">
        <v>1326</v>
      </c>
      <c r="J25" s="79">
        <v>10.63</v>
      </c>
      <c r="K25" s="79">
        <v>50</v>
      </c>
      <c r="L25" s="88" t="s">
        <v>1327</v>
      </c>
      <c r="N25" s="79">
        <v>9.84</v>
      </c>
      <c r="O25" s="79">
        <v>50</v>
      </c>
      <c r="P25" s="80" t="s">
        <v>1311</v>
      </c>
      <c r="Q25" s="80"/>
      <c r="R25" s="79" t="s">
        <v>975</v>
      </c>
      <c r="S25" s="79" t="s">
        <v>975</v>
      </c>
      <c r="T25" s="79">
        <v>25</v>
      </c>
      <c r="U25" s="80" t="s">
        <v>1311</v>
      </c>
      <c r="V25" s="80"/>
      <c r="W25" s="79" t="s">
        <v>1315</v>
      </c>
    </row>
    <row r="26" spans="1:23">
      <c r="A26" s="88" t="s">
        <v>1643</v>
      </c>
      <c r="B26" s="88" t="s">
        <v>1646</v>
      </c>
      <c r="C26" s="84" t="s">
        <v>839</v>
      </c>
      <c r="D26" s="84" t="s">
        <v>1616</v>
      </c>
      <c r="E26" s="86" t="s">
        <v>26</v>
      </c>
      <c r="F26" s="85" t="s">
        <v>1311</v>
      </c>
      <c r="G26" s="85"/>
      <c r="H26" s="84" t="s">
        <v>1343</v>
      </c>
      <c r="I26" s="88" t="s">
        <v>1343</v>
      </c>
      <c r="J26" s="79" t="s">
        <v>1616</v>
      </c>
      <c r="K26" s="79">
        <v>50</v>
      </c>
      <c r="L26" s="88" t="s">
        <v>1616</v>
      </c>
      <c r="N26" s="79" t="s">
        <v>1616</v>
      </c>
      <c r="O26" s="79" t="s">
        <v>1616</v>
      </c>
      <c r="P26" s="83" t="s">
        <v>26</v>
      </c>
      <c r="Q26" s="81" t="s">
        <v>26</v>
      </c>
      <c r="R26" s="79" t="s">
        <v>1616</v>
      </c>
      <c r="S26" s="79" t="s">
        <v>1616</v>
      </c>
      <c r="T26" s="79" t="s">
        <v>1616</v>
      </c>
      <c r="U26" s="83" t="s">
        <v>26</v>
      </c>
      <c r="V26" s="81" t="s">
        <v>26</v>
      </c>
    </row>
    <row r="27" spans="1:23">
      <c r="A27" s="88" t="s">
        <v>1643</v>
      </c>
      <c r="B27" s="88" t="s">
        <v>1646</v>
      </c>
      <c r="C27" s="84" t="s">
        <v>839</v>
      </c>
      <c r="D27" s="84" t="s">
        <v>1616</v>
      </c>
      <c r="E27" s="86" t="s">
        <v>26</v>
      </c>
      <c r="F27" s="85" t="s">
        <v>1311</v>
      </c>
      <c r="G27" s="85"/>
      <c r="H27" s="84" t="s">
        <v>1343</v>
      </c>
      <c r="I27" s="88" t="s">
        <v>1343</v>
      </c>
      <c r="J27" s="79" t="s">
        <v>1616</v>
      </c>
      <c r="K27" s="79">
        <v>50</v>
      </c>
      <c r="L27" s="88" t="s">
        <v>1616</v>
      </c>
      <c r="N27" s="79" t="s">
        <v>1616</v>
      </c>
      <c r="O27" s="79" t="s">
        <v>1616</v>
      </c>
      <c r="P27" s="83" t="s">
        <v>26</v>
      </c>
      <c r="Q27" s="81" t="s">
        <v>26</v>
      </c>
      <c r="R27" s="79" t="s">
        <v>1616</v>
      </c>
      <c r="S27" s="79" t="s">
        <v>1616</v>
      </c>
      <c r="T27" s="79" t="s">
        <v>1616</v>
      </c>
      <c r="U27" s="83" t="s">
        <v>26</v>
      </c>
      <c r="V27" s="81" t="s">
        <v>26</v>
      </c>
    </row>
    <row r="28" spans="1:23">
      <c r="A28" s="88" t="s">
        <v>1643</v>
      </c>
      <c r="B28" s="88" t="s">
        <v>1646</v>
      </c>
      <c r="C28" s="84" t="s">
        <v>839</v>
      </c>
      <c r="D28" s="84" t="s">
        <v>1616</v>
      </c>
      <c r="E28" s="86" t="s">
        <v>26</v>
      </c>
      <c r="F28" s="85" t="s">
        <v>1311</v>
      </c>
      <c r="G28" s="85"/>
      <c r="H28" s="84" t="s">
        <v>1343</v>
      </c>
      <c r="I28" s="88" t="s">
        <v>1343</v>
      </c>
      <c r="J28" s="79" t="s">
        <v>1616</v>
      </c>
      <c r="K28" s="79">
        <v>50</v>
      </c>
      <c r="L28" s="88" t="s">
        <v>1616</v>
      </c>
      <c r="N28" s="79" t="s">
        <v>1616</v>
      </c>
      <c r="O28" s="79" t="s">
        <v>1616</v>
      </c>
      <c r="P28" s="83" t="s">
        <v>26</v>
      </c>
      <c r="Q28" s="81" t="s">
        <v>26</v>
      </c>
      <c r="R28" s="79" t="s">
        <v>1616</v>
      </c>
      <c r="S28" s="79" t="s">
        <v>1616</v>
      </c>
      <c r="T28" s="79" t="s">
        <v>1616</v>
      </c>
      <c r="U28" s="83" t="s">
        <v>26</v>
      </c>
      <c r="V28" s="81" t="s">
        <v>26</v>
      </c>
    </row>
    <row r="29" spans="1:23">
      <c r="E29" s="86"/>
      <c r="F29" s="86"/>
      <c r="G29" s="86"/>
      <c r="P29" s="81"/>
      <c r="Q29" s="81"/>
      <c r="U29" s="81"/>
      <c r="V29" s="81"/>
    </row>
    <row r="30" spans="1:23">
      <c r="A30" s="88" t="s">
        <v>1643</v>
      </c>
      <c r="B30" s="88" t="s">
        <v>1646</v>
      </c>
      <c r="C30" s="84" t="s">
        <v>86</v>
      </c>
      <c r="D30" s="84" t="s">
        <v>5</v>
      </c>
      <c r="E30" s="85" t="s">
        <v>1344</v>
      </c>
      <c r="F30" s="85" t="s">
        <v>1344</v>
      </c>
      <c r="G30" s="85"/>
      <c r="H30" s="84" t="s">
        <v>1345</v>
      </c>
      <c r="I30" s="88" t="s">
        <v>1346</v>
      </c>
      <c r="J30" s="79">
        <v>10.1</v>
      </c>
      <c r="K30" s="79">
        <v>50</v>
      </c>
      <c r="L30" s="88" t="s">
        <v>1347</v>
      </c>
      <c r="N30" s="79">
        <v>9.43</v>
      </c>
      <c r="O30" s="79">
        <v>50</v>
      </c>
      <c r="P30" s="80" t="s">
        <v>1344</v>
      </c>
      <c r="Q30" s="80"/>
      <c r="R30" s="79" t="s">
        <v>975</v>
      </c>
      <c r="S30" s="79" t="s">
        <v>975</v>
      </c>
      <c r="T30" s="79">
        <v>25</v>
      </c>
      <c r="U30" s="80" t="s">
        <v>1344</v>
      </c>
      <c r="V30" s="80"/>
    </row>
    <row r="31" spans="1:23">
      <c r="A31" s="88" t="s">
        <v>1643</v>
      </c>
      <c r="B31" s="88" t="s">
        <v>1646</v>
      </c>
      <c r="C31" s="84" t="s">
        <v>86</v>
      </c>
      <c r="D31" s="84" t="s">
        <v>6</v>
      </c>
      <c r="E31" s="85" t="s">
        <v>1344</v>
      </c>
      <c r="F31" s="85" t="s">
        <v>1344</v>
      </c>
      <c r="G31" s="85"/>
      <c r="H31" s="84" t="s">
        <v>1348</v>
      </c>
      <c r="I31" s="88" t="s">
        <v>1349</v>
      </c>
      <c r="J31" s="79">
        <v>9.98</v>
      </c>
      <c r="K31" s="79">
        <v>50</v>
      </c>
      <c r="L31" s="88" t="s">
        <v>1350</v>
      </c>
      <c r="N31" s="79">
        <v>9.6199999999999992</v>
      </c>
      <c r="O31" s="79">
        <v>50</v>
      </c>
      <c r="P31" s="80" t="s">
        <v>1344</v>
      </c>
      <c r="Q31" s="80"/>
      <c r="R31" s="79" t="s">
        <v>975</v>
      </c>
      <c r="S31" s="79" t="s">
        <v>975</v>
      </c>
      <c r="T31" s="79">
        <v>25</v>
      </c>
      <c r="U31" s="80" t="s">
        <v>1344</v>
      </c>
      <c r="V31" s="80"/>
    </row>
    <row r="32" spans="1:23">
      <c r="A32" s="88" t="s">
        <v>1643</v>
      </c>
      <c r="B32" s="88" t="s">
        <v>1646</v>
      </c>
      <c r="C32" s="84" t="s">
        <v>86</v>
      </c>
      <c r="D32" s="84" t="s">
        <v>7</v>
      </c>
      <c r="E32" s="85" t="s">
        <v>1344</v>
      </c>
      <c r="F32" s="85" t="s">
        <v>1344</v>
      </c>
      <c r="G32" s="85"/>
      <c r="H32" s="84" t="s">
        <v>1351</v>
      </c>
      <c r="I32" s="88" t="s">
        <v>1352</v>
      </c>
      <c r="J32" s="79">
        <v>10.15</v>
      </c>
      <c r="K32" s="79">
        <v>50</v>
      </c>
      <c r="L32" s="88" t="s">
        <v>1353</v>
      </c>
      <c r="N32" s="79">
        <v>9.82</v>
      </c>
      <c r="O32" s="79">
        <v>50</v>
      </c>
      <c r="P32" s="80" t="s">
        <v>1344</v>
      </c>
      <c r="Q32" s="80"/>
      <c r="R32" s="79" t="s">
        <v>975</v>
      </c>
      <c r="S32" s="79" t="s">
        <v>975</v>
      </c>
      <c r="T32" s="79">
        <v>25</v>
      </c>
      <c r="U32" s="80" t="s">
        <v>1344</v>
      </c>
      <c r="V32" s="80"/>
    </row>
    <row r="33" spans="1:23">
      <c r="A33" s="88" t="s">
        <v>1643</v>
      </c>
      <c r="B33" s="88" t="s">
        <v>1646</v>
      </c>
      <c r="C33" s="84" t="s">
        <v>86</v>
      </c>
      <c r="D33" s="84" t="s">
        <v>8</v>
      </c>
      <c r="E33" s="85" t="s">
        <v>1344</v>
      </c>
      <c r="F33" s="85" t="s">
        <v>1344</v>
      </c>
      <c r="G33" s="85"/>
      <c r="H33" s="84" t="s">
        <v>1354</v>
      </c>
      <c r="I33" s="88" t="s">
        <v>1355</v>
      </c>
      <c r="J33" s="79">
        <v>10.38</v>
      </c>
      <c r="K33" s="79">
        <v>50</v>
      </c>
      <c r="L33" s="88" t="s">
        <v>1356</v>
      </c>
      <c r="N33" s="79">
        <v>9.83</v>
      </c>
      <c r="O33" s="79">
        <v>50</v>
      </c>
      <c r="P33" s="80" t="s">
        <v>1344</v>
      </c>
      <c r="Q33" s="80"/>
      <c r="R33" s="79" t="s">
        <v>975</v>
      </c>
      <c r="S33" s="79" t="s">
        <v>975</v>
      </c>
      <c r="T33" s="79">
        <v>25</v>
      </c>
      <c r="U33" s="80" t="s">
        <v>1344</v>
      </c>
      <c r="V33" s="80"/>
    </row>
    <row r="34" spans="1:23">
      <c r="A34" s="88" t="s">
        <v>1643</v>
      </c>
      <c r="B34" s="88" t="s">
        <v>1646</v>
      </c>
      <c r="C34" s="84" t="s">
        <v>86</v>
      </c>
      <c r="D34" s="84" t="s">
        <v>9</v>
      </c>
      <c r="E34" s="85" t="s">
        <v>1344</v>
      </c>
      <c r="F34" s="85" t="s">
        <v>1344</v>
      </c>
      <c r="G34" s="85"/>
      <c r="H34" s="84" t="s">
        <v>1357</v>
      </c>
      <c r="I34" s="88" t="s">
        <v>1358</v>
      </c>
      <c r="J34" s="79">
        <v>9.9600000000000009</v>
      </c>
      <c r="K34" s="79">
        <v>50</v>
      </c>
      <c r="L34" s="88" t="s">
        <v>1359</v>
      </c>
      <c r="N34" s="79">
        <v>10.09</v>
      </c>
      <c r="O34" s="79">
        <v>50</v>
      </c>
      <c r="P34" s="80" t="s">
        <v>1344</v>
      </c>
      <c r="Q34" s="80"/>
      <c r="R34" s="79" t="s">
        <v>975</v>
      </c>
      <c r="S34" s="79" t="s">
        <v>975</v>
      </c>
      <c r="T34" s="79">
        <v>25</v>
      </c>
      <c r="U34" s="80" t="s">
        <v>1344</v>
      </c>
      <c r="V34" s="80"/>
    </row>
    <row r="35" spans="1:23">
      <c r="A35" s="88" t="s">
        <v>1643</v>
      </c>
      <c r="B35" s="88" t="s">
        <v>1646</v>
      </c>
      <c r="C35" s="84" t="s">
        <v>51</v>
      </c>
      <c r="D35" s="84" t="s">
        <v>5</v>
      </c>
      <c r="E35" s="85" t="s">
        <v>1344</v>
      </c>
      <c r="F35" s="85" t="s">
        <v>1344</v>
      </c>
      <c r="G35" s="85"/>
      <c r="H35" s="84" t="s">
        <v>1360</v>
      </c>
      <c r="I35" s="88" t="s">
        <v>1361</v>
      </c>
      <c r="J35" s="79">
        <v>10.35</v>
      </c>
      <c r="K35" s="79">
        <v>50</v>
      </c>
      <c r="L35" s="88" t="s">
        <v>1362</v>
      </c>
      <c r="N35" s="79">
        <v>10.42</v>
      </c>
      <c r="O35" s="79">
        <v>50</v>
      </c>
      <c r="P35" s="80" t="s">
        <v>1344</v>
      </c>
      <c r="Q35" s="80"/>
      <c r="R35" s="79" t="s">
        <v>975</v>
      </c>
      <c r="S35" s="79" t="s">
        <v>975</v>
      </c>
      <c r="T35" s="79">
        <v>25</v>
      </c>
      <c r="U35" s="80" t="s">
        <v>1344</v>
      </c>
      <c r="V35" s="80"/>
    </row>
    <row r="36" spans="1:23">
      <c r="A36" s="88" t="s">
        <v>1643</v>
      </c>
      <c r="B36" s="88" t="s">
        <v>1646</v>
      </c>
      <c r="C36" s="84" t="s">
        <v>51</v>
      </c>
      <c r="D36" s="84" t="s">
        <v>6</v>
      </c>
      <c r="E36" s="85" t="s">
        <v>1344</v>
      </c>
      <c r="F36" s="85" t="s">
        <v>1344</v>
      </c>
      <c r="G36" s="85"/>
      <c r="H36" s="84" t="s">
        <v>1363</v>
      </c>
      <c r="I36" s="88" t="s">
        <v>1364</v>
      </c>
      <c r="J36" s="79">
        <v>10.199999999999999</v>
      </c>
      <c r="K36" s="79">
        <v>50</v>
      </c>
      <c r="L36" s="88" t="s">
        <v>1365</v>
      </c>
      <c r="N36" s="79">
        <v>9.7799999999999994</v>
      </c>
      <c r="O36" s="79">
        <v>50</v>
      </c>
      <c r="P36" s="80" t="s">
        <v>1344</v>
      </c>
      <c r="Q36" s="80"/>
      <c r="R36" s="79" t="s">
        <v>975</v>
      </c>
      <c r="S36" s="79" t="s">
        <v>975</v>
      </c>
      <c r="T36" s="79">
        <v>25</v>
      </c>
      <c r="U36" s="80" t="s">
        <v>1344</v>
      </c>
      <c r="V36" s="80"/>
    </row>
    <row r="37" spans="1:23">
      <c r="A37" s="88" t="s">
        <v>1643</v>
      </c>
      <c r="B37" s="88" t="s">
        <v>1646</v>
      </c>
      <c r="C37" s="84" t="s">
        <v>51</v>
      </c>
      <c r="D37" s="84" t="s">
        <v>7</v>
      </c>
      <c r="E37" s="85" t="s">
        <v>1344</v>
      </c>
      <c r="F37" s="85" t="s">
        <v>1344</v>
      </c>
      <c r="G37" s="85"/>
      <c r="H37" s="84" t="s">
        <v>1366</v>
      </c>
      <c r="I37" s="88" t="s">
        <v>1367</v>
      </c>
      <c r="J37" s="79">
        <v>9.98</v>
      </c>
      <c r="K37" s="79">
        <v>50</v>
      </c>
      <c r="L37" s="88" t="s">
        <v>1368</v>
      </c>
      <c r="N37" s="79">
        <v>9.77</v>
      </c>
      <c r="O37" s="79">
        <v>50</v>
      </c>
      <c r="P37" s="80" t="s">
        <v>1344</v>
      </c>
      <c r="Q37" s="80"/>
      <c r="R37" s="79" t="s">
        <v>975</v>
      </c>
      <c r="S37" s="79" t="s">
        <v>975</v>
      </c>
      <c r="T37" s="79">
        <v>25</v>
      </c>
      <c r="U37" s="80" t="s">
        <v>1344</v>
      </c>
      <c r="V37" s="80"/>
    </row>
    <row r="38" spans="1:23">
      <c r="A38" s="88" t="s">
        <v>1643</v>
      </c>
      <c r="B38" s="88" t="s">
        <v>1646</v>
      </c>
      <c r="C38" s="84" t="s">
        <v>51</v>
      </c>
      <c r="D38" s="84" t="s">
        <v>8</v>
      </c>
      <c r="E38" s="85" t="s">
        <v>1344</v>
      </c>
      <c r="F38" s="85" t="s">
        <v>1344</v>
      </c>
      <c r="G38" s="85"/>
      <c r="H38" s="84" t="s">
        <v>1369</v>
      </c>
      <c r="I38" s="88" t="s">
        <v>1370</v>
      </c>
      <c r="J38" s="79">
        <v>10.55</v>
      </c>
      <c r="K38" s="79">
        <v>50</v>
      </c>
      <c r="L38" s="88" t="s">
        <v>1371</v>
      </c>
      <c r="N38" s="79">
        <v>10.039999999999999</v>
      </c>
      <c r="O38" s="79">
        <v>50</v>
      </c>
      <c r="P38" s="80" t="s">
        <v>1344</v>
      </c>
      <c r="Q38" s="80"/>
      <c r="R38" s="79" t="s">
        <v>975</v>
      </c>
      <c r="S38" s="79" t="s">
        <v>975</v>
      </c>
      <c r="T38" s="79">
        <v>25</v>
      </c>
      <c r="U38" s="80" t="s">
        <v>1344</v>
      </c>
      <c r="V38" s="80"/>
      <c r="W38" s="79" t="s">
        <v>1372</v>
      </c>
    </row>
    <row r="39" spans="1:23">
      <c r="A39" s="88" t="s">
        <v>1643</v>
      </c>
      <c r="B39" s="88" t="s">
        <v>1646</v>
      </c>
      <c r="C39" s="84" t="s">
        <v>51</v>
      </c>
      <c r="D39" s="84" t="s">
        <v>9</v>
      </c>
      <c r="E39" s="85" t="s">
        <v>1344</v>
      </c>
      <c r="F39" s="85" t="s">
        <v>1344</v>
      </c>
      <c r="G39" s="85"/>
      <c r="H39" s="84" t="s">
        <v>1373</v>
      </c>
      <c r="I39" s="88" t="s">
        <v>1374</v>
      </c>
      <c r="J39" s="79">
        <v>10.29</v>
      </c>
      <c r="K39" s="79">
        <v>50</v>
      </c>
      <c r="L39" s="88" t="s">
        <v>1375</v>
      </c>
      <c r="N39" s="79">
        <v>10.08</v>
      </c>
      <c r="O39" s="79">
        <v>50</v>
      </c>
      <c r="P39" s="80" t="s">
        <v>1344</v>
      </c>
      <c r="Q39" s="80"/>
      <c r="R39" s="79" t="s">
        <v>975</v>
      </c>
      <c r="S39" s="79" t="s">
        <v>975</v>
      </c>
      <c r="T39" s="79">
        <v>25</v>
      </c>
      <c r="U39" s="80" t="s">
        <v>1344</v>
      </c>
      <c r="V39" s="80"/>
    </row>
    <row r="40" spans="1:23">
      <c r="A40" s="88" t="s">
        <v>1643</v>
      </c>
      <c r="B40" s="88" t="s">
        <v>1646</v>
      </c>
      <c r="C40" s="84" t="s">
        <v>839</v>
      </c>
      <c r="D40" s="84" t="s">
        <v>1616</v>
      </c>
      <c r="E40" s="86" t="s">
        <v>26</v>
      </c>
      <c r="F40" s="85" t="s">
        <v>1344</v>
      </c>
      <c r="G40" s="85"/>
      <c r="H40" s="84" t="s">
        <v>1376</v>
      </c>
      <c r="I40" s="88" t="s">
        <v>1376</v>
      </c>
      <c r="J40" s="79" t="s">
        <v>1616</v>
      </c>
      <c r="K40" s="79">
        <v>50</v>
      </c>
      <c r="L40" s="88" t="s">
        <v>1616</v>
      </c>
      <c r="N40" s="79" t="s">
        <v>1616</v>
      </c>
      <c r="O40" s="79" t="s">
        <v>1616</v>
      </c>
      <c r="P40" s="83" t="s">
        <v>26</v>
      </c>
      <c r="Q40" s="81" t="s">
        <v>26</v>
      </c>
      <c r="R40" s="79" t="s">
        <v>1616</v>
      </c>
      <c r="S40" s="79" t="s">
        <v>1616</v>
      </c>
      <c r="T40" s="79" t="s">
        <v>1616</v>
      </c>
      <c r="U40" s="83" t="s">
        <v>26</v>
      </c>
      <c r="V40" s="81" t="s">
        <v>26</v>
      </c>
    </row>
    <row r="41" spans="1:23">
      <c r="A41" s="88" t="s">
        <v>1643</v>
      </c>
      <c r="B41" s="88" t="s">
        <v>1646</v>
      </c>
      <c r="C41" s="84" t="s">
        <v>839</v>
      </c>
      <c r="D41" s="84" t="s">
        <v>1616</v>
      </c>
      <c r="E41" s="86" t="s">
        <v>26</v>
      </c>
      <c r="F41" s="85" t="s">
        <v>1344</v>
      </c>
      <c r="G41" s="85"/>
      <c r="H41" s="84" t="s">
        <v>1376</v>
      </c>
      <c r="I41" s="88" t="s">
        <v>1376</v>
      </c>
      <c r="J41" s="79" t="s">
        <v>1616</v>
      </c>
      <c r="K41" s="79">
        <v>50</v>
      </c>
      <c r="L41" s="88" t="s">
        <v>1616</v>
      </c>
      <c r="N41" s="79" t="s">
        <v>1616</v>
      </c>
      <c r="O41" s="79" t="s">
        <v>1616</v>
      </c>
      <c r="P41" s="83" t="s">
        <v>26</v>
      </c>
      <c r="Q41" s="81" t="s">
        <v>26</v>
      </c>
      <c r="R41" s="79" t="s">
        <v>1616</v>
      </c>
      <c r="S41" s="79" t="s">
        <v>1616</v>
      </c>
      <c r="T41" s="79" t="s">
        <v>1616</v>
      </c>
      <c r="U41" s="83" t="s">
        <v>26</v>
      </c>
      <c r="V41" s="81" t="s">
        <v>26</v>
      </c>
    </row>
    <row r="42" spans="1:23">
      <c r="A42" s="88" t="s">
        <v>1643</v>
      </c>
      <c r="B42" s="88" t="s">
        <v>1646</v>
      </c>
      <c r="C42" s="84" t="s">
        <v>839</v>
      </c>
      <c r="D42" s="84" t="s">
        <v>1616</v>
      </c>
      <c r="E42" s="86" t="s">
        <v>26</v>
      </c>
      <c r="F42" s="85" t="s">
        <v>1344</v>
      </c>
      <c r="G42" s="85"/>
      <c r="H42" s="84" t="s">
        <v>1376</v>
      </c>
      <c r="I42" s="88" t="s">
        <v>1376</v>
      </c>
      <c r="J42" s="79" t="s">
        <v>1616</v>
      </c>
      <c r="K42" s="79">
        <v>50</v>
      </c>
      <c r="L42" s="88" t="s">
        <v>1616</v>
      </c>
      <c r="N42" s="79" t="s">
        <v>1616</v>
      </c>
      <c r="O42" s="79" t="s">
        <v>1616</v>
      </c>
      <c r="P42" s="83" t="s">
        <v>26</v>
      </c>
      <c r="Q42" s="81" t="s">
        <v>26</v>
      </c>
      <c r="R42" s="79" t="s">
        <v>1616</v>
      </c>
      <c r="S42" s="79" t="s">
        <v>1616</v>
      </c>
      <c r="T42" s="79" t="s">
        <v>1616</v>
      </c>
      <c r="U42" s="83" t="s">
        <v>26</v>
      </c>
      <c r="V42" s="81" t="s">
        <v>26</v>
      </c>
    </row>
    <row r="43" spans="1:23">
      <c r="E43" s="86"/>
      <c r="F43" s="86"/>
      <c r="G43" s="86"/>
      <c r="P43" s="81"/>
      <c r="Q43" s="81"/>
      <c r="U43" s="81"/>
      <c r="V43" s="81"/>
    </row>
    <row r="44" spans="1:23">
      <c r="A44" s="88" t="s">
        <v>1643</v>
      </c>
      <c r="B44" s="88" t="s">
        <v>1646</v>
      </c>
      <c r="C44" s="84" t="s">
        <v>1021</v>
      </c>
      <c r="D44" s="84" t="s">
        <v>5</v>
      </c>
      <c r="E44" s="85" t="s">
        <v>1464</v>
      </c>
      <c r="F44" s="85" t="s">
        <v>1464</v>
      </c>
      <c r="G44" s="85"/>
      <c r="H44" s="84" t="s">
        <v>1465</v>
      </c>
      <c r="I44" s="88" t="s">
        <v>1466</v>
      </c>
      <c r="J44" s="79">
        <v>9.89</v>
      </c>
      <c r="K44" s="79">
        <v>50</v>
      </c>
      <c r="L44" s="88" t="s">
        <v>1467</v>
      </c>
      <c r="N44" s="79">
        <v>10.4</v>
      </c>
      <c r="O44" s="79">
        <v>50</v>
      </c>
      <c r="P44" s="80" t="s">
        <v>1464</v>
      </c>
      <c r="Q44" s="80"/>
      <c r="R44" s="79" t="s">
        <v>1468</v>
      </c>
      <c r="S44" s="79">
        <v>4.74</v>
      </c>
      <c r="T44" s="79">
        <v>25</v>
      </c>
      <c r="U44" s="80" t="s">
        <v>1464</v>
      </c>
      <c r="V44" s="80"/>
    </row>
    <row r="45" spans="1:23">
      <c r="A45" s="88" t="s">
        <v>1643</v>
      </c>
      <c r="B45" s="88" t="s">
        <v>1646</v>
      </c>
      <c r="C45" s="84" t="s">
        <v>1021</v>
      </c>
      <c r="D45" s="84" t="s">
        <v>6</v>
      </c>
      <c r="E45" s="85" t="s">
        <v>1464</v>
      </c>
      <c r="F45" s="85" t="s">
        <v>1464</v>
      </c>
      <c r="G45" s="85"/>
      <c r="H45" s="84" t="s">
        <v>1469</v>
      </c>
      <c r="I45" s="88" t="s">
        <v>1470</v>
      </c>
      <c r="J45" s="79">
        <v>10.39</v>
      </c>
      <c r="K45" s="79">
        <v>50</v>
      </c>
      <c r="L45" s="88" t="s">
        <v>1471</v>
      </c>
      <c r="N45" s="79">
        <v>10.050000000000001</v>
      </c>
      <c r="O45" s="79">
        <v>50</v>
      </c>
      <c r="P45" s="80" t="s">
        <v>1464</v>
      </c>
      <c r="Q45" s="80"/>
      <c r="R45" s="79" t="s">
        <v>1472</v>
      </c>
      <c r="S45" s="79">
        <v>4.83</v>
      </c>
      <c r="T45" s="79">
        <v>25</v>
      </c>
      <c r="U45" s="80" t="s">
        <v>1464</v>
      </c>
      <c r="V45" s="80"/>
    </row>
    <row r="46" spans="1:23">
      <c r="A46" s="88" t="s">
        <v>1643</v>
      </c>
      <c r="B46" s="88" t="s">
        <v>1646</v>
      </c>
      <c r="C46" s="84" t="s">
        <v>1021</v>
      </c>
      <c r="D46" s="84" t="s">
        <v>7</v>
      </c>
      <c r="E46" s="85" t="s">
        <v>1464</v>
      </c>
      <c r="F46" s="85" t="s">
        <v>1464</v>
      </c>
      <c r="G46" s="85"/>
      <c r="H46" s="84" t="s">
        <v>1473</v>
      </c>
      <c r="I46" s="88" t="s">
        <v>1474</v>
      </c>
      <c r="J46" s="79">
        <v>10.02</v>
      </c>
      <c r="K46" s="79">
        <v>50</v>
      </c>
      <c r="L46" s="88" t="s">
        <v>1475</v>
      </c>
      <c r="N46" s="79">
        <v>9.77</v>
      </c>
      <c r="O46" s="79">
        <v>50</v>
      </c>
      <c r="P46" s="80" t="s">
        <v>1464</v>
      </c>
      <c r="Q46" s="80"/>
      <c r="R46" s="79" t="s">
        <v>1476</v>
      </c>
      <c r="S46" s="79">
        <v>5.09</v>
      </c>
      <c r="T46" s="79">
        <v>25</v>
      </c>
      <c r="U46" s="80" t="s">
        <v>1464</v>
      </c>
      <c r="V46" s="80"/>
    </row>
    <row r="47" spans="1:23">
      <c r="A47" s="88" t="s">
        <v>1643</v>
      </c>
      <c r="B47" s="88" t="s">
        <v>1646</v>
      </c>
      <c r="C47" s="84" t="s">
        <v>1021</v>
      </c>
      <c r="D47" s="84" t="s">
        <v>8</v>
      </c>
      <c r="E47" s="85" t="s">
        <v>1464</v>
      </c>
      <c r="F47" s="85" t="s">
        <v>1464</v>
      </c>
      <c r="G47" s="85"/>
      <c r="H47" s="84" t="s">
        <v>1477</v>
      </c>
      <c r="I47" s="88" t="s">
        <v>1478</v>
      </c>
      <c r="J47" s="79">
        <v>10.34</v>
      </c>
      <c r="K47" s="79">
        <v>50</v>
      </c>
      <c r="L47" s="88" t="s">
        <v>1479</v>
      </c>
      <c r="N47" s="79">
        <v>9.94</v>
      </c>
      <c r="O47" s="79">
        <v>50</v>
      </c>
      <c r="P47" s="80" t="s">
        <v>1464</v>
      </c>
      <c r="Q47" s="80"/>
      <c r="R47" s="79" t="s">
        <v>1480</v>
      </c>
      <c r="S47" s="79">
        <v>4.7699999999999996</v>
      </c>
      <c r="T47" s="79">
        <v>25</v>
      </c>
      <c r="U47" s="80" t="s">
        <v>1464</v>
      </c>
      <c r="V47" s="80"/>
    </row>
    <row r="48" spans="1:23">
      <c r="A48" s="88" t="s">
        <v>1643</v>
      </c>
      <c r="B48" s="88" t="s">
        <v>1646</v>
      </c>
      <c r="C48" s="84" t="s">
        <v>1021</v>
      </c>
      <c r="D48" s="84" t="s">
        <v>9</v>
      </c>
      <c r="E48" s="85" t="s">
        <v>1464</v>
      </c>
      <c r="F48" s="85" t="s">
        <v>1464</v>
      </c>
      <c r="G48" s="85"/>
      <c r="H48" s="84" t="s">
        <v>1481</v>
      </c>
      <c r="I48" s="88" t="s">
        <v>1482</v>
      </c>
      <c r="J48" s="79">
        <v>9.9700000000000006</v>
      </c>
      <c r="K48" s="79">
        <v>50</v>
      </c>
      <c r="L48" s="88" t="s">
        <v>1483</v>
      </c>
      <c r="N48" s="79">
        <v>10.25</v>
      </c>
      <c r="O48" s="79">
        <v>50</v>
      </c>
      <c r="P48" s="80" t="s">
        <v>1464</v>
      </c>
      <c r="Q48" s="80"/>
      <c r="R48" s="79" t="s">
        <v>1484</v>
      </c>
      <c r="S48" s="79">
        <v>4.83</v>
      </c>
      <c r="T48" s="79">
        <v>25</v>
      </c>
      <c r="U48" s="80" t="s">
        <v>1464</v>
      </c>
      <c r="V48" s="80"/>
      <c r="W48" s="79" t="s">
        <v>1485</v>
      </c>
    </row>
    <row r="49" spans="1:23">
      <c r="A49" s="88" t="s">
        <v>1643</v>
      </c>
      <c r="B49" s="88" t="s">
        <v>1646</v>
      </c>
      <c r="C49" s="84" t="s">
        <v>839</v>
      </c>
      <c r="D49" s="84" t="s">
        <v>1616</v>
      </c>
      <c r="E49" s="86" t="s">
        <v>26</v>
      </c>
      <c r="F49" s="85" t="s">
        <v>1464</v>
      </c>
      <c r="G49" s="85"/>
      <c r="H49" s="84" t="s">
        <v>1507</v>
      </c>
      <c r="I49" s="88" t="s">
        <v>1507</v>
      </c>
      <c r="J49" s="79" t="s">
        <v>1616</v>
      </c>
      <c r="K49" s="79">
        <v>50</v>
      </c>
      <c r="L49" s="88" t="s">
        <v>1616</v>
      </c>
      <c r="N49" s="79" t="s">
        <v>1616</v>
      </c>
      <c r="O49" s="79" t="s">
        <v>1616</v>
      </c>
      <c r="P49" s="83" t="s">
        <v>26</v>
      </c>
      <c r="Q49" s="81" t="s">
        <v>26</v>
      </c>
      <c r="R49" s="79" t="s">
        <v>1616</v>
      </c>
      <c r="S49" s="79" t="s">
        <v>1616</v>
      </c>
      <c r="T49" s="79" t="s">
        <v>1616</v>
      </c>
      <c r="U49" s="83" t="s">
        <v>26</v>
      </c>
      <c r="V49" s="81" t="s">
        <v>26</v>
      </c>
    </row>
    <row r="50" spans="1:23">
      <c r="A50" s="88" t="s">
        <v>1643</v>
      </c>
      <c r="B50" s="88" t="s">
        <v>1646</v>
      </c>
      <c r="C50" s="84" t="s">
        <v>839</v>
      </c>
      <c r="D50" s="84" t="s">
        <v>1616</v>
      </c>
      <c r="E50" s="86" t="s">
        <v>26</v>
      </c>
      <c r="F50" s="85" t="s">
        <v>1464</v>
      </c>
      <c r="G50" s="85"/>
      <c r="H50" s="84" t="s">
        <v>1507</v>
      </c>
      <c r="I50" s="88" t="s">
        <v>1507</v>
      </c>
      <c r="J50" s="79" t="s">
        <v>1616</v>
      </c>
      <c r="K50" s="79">
        <v>50</v>
      </c>
      <c r="L50" s="88" t="s">
        <v>1616</v>
      </c>
      <c r="N50" s="79" t="s">
        <v>1616</v>
      </c>
      <c r="O50" s="79" t="s">
        <v>1616</v>
      </c>
      <c r="P50" s="83" t="s">
        <v>26</v>
      </c>
      <c r="Q50" s="81" t="s">
        <v>26</v>
      </c>
      <c r="R50" s="79" t="s">
        <v>1616</v>
      </c>
      <c r="S50" s="79" t="s">
        <v>1616</v>
      </c>
      <c r="T50" s="79" t="s">
        <v>1616</v>
      </c>
      <c r="U50" s="83" t="s">
        <v>26</v>
      </c>
      <c r="V50" s="81" t="s">
        <v>26</v>
      </c>
    </row>
    <row r="51" spans="1:23">
      <c r="A51" s="88" t="s">
        <v>1643</v>
      </c>
      <c r="B51" s="88" t="s">
        <v>1646</v>
      </c>
      <c r="C51" s="84" t="s">
        <v>839</v>
      </c>
      <c r="D51" s="84" t="s">
        <v>1616</v>
      </c>
      <c r="E51" s="86" t="s">
        <v>26</v>
      </c>
      <c r="F51" s="85" t="s">
        <v>1464</v>
      </c>
      <c r="G51" s="85"/>
      <c r="H51" s="84" t="s">
        <v>1507</v>
      </c>
      <c r="I51" s="88" t="s">
        <v>1507</v>
      </c>
      <c r="J51" s="79" t="s">
        <v>1616</v>
      </c>
      <c r="K51" s="79">
        <v>50</v>
      </c>
      <c r="L51" s="88" t="s">
        <v>1616</v>
      </c>
      <c r="N51" s="79" t="s">
        <v>1616</v>
      </c>
      <c r="O51" s="79" t="s">
        <v>1616</v>
      </c>
      <c r="P51" s="83" t="s">
        <v>26</v>
      </c>
      <c r="Q51" s="81" t="s">
        <v>26</v>
      </c>
      <c r="R51" s="79" t="s">
        <v>1616</v>
      </c>
      <c r="S51" s="79" t="s">
        <v>1616</v>
      </c>
      <c r="T51" s="79" t="s">
        <v>1616</v>
      </c>
      <c r="U51" s="83" t="s">
        <v>26</v>
      </c>
      <c r="V51" s="81" t="s">
        <v>26</v>
      </c>
    </row>
    <row r="52" spans="1:23">
      <c r="A52" s="88" t="s">
        <v>1643</v>
      </c>
      <c r="B52" s="88" t="s">
        <v>1646</v>
      </c>
      <c r="C52" s="84" t="s">
        <v>1508</v>
      </c>
      <c r="D52" s="84" t="s">
        <v>1616</v>
      </c>
      <c r="E52" s="86" t="s">
        <v>26</v>
      </c>
      <c r="F52" s="85" t="s">
        <v>1464</v>
      </c>
      <c r="G52" s="85"/>
      <c r="H52" s="84" t="s">
        <v>1509</v>
      </c>
      <c r="I52" s="88" t="s">
        <v>1509</v>
      </c>
      <c r="J52" s="79" t="s">
        <v>1616</v>
      </c>
      <c r="K52" s="79">
        <v>50</v>
      </c>
      <c r="L52" s="88" t="s">
        <v>1616</v>
      </c>
      <c r="N52" s="79" t="s">
        <v>1616</v>
      </c>
      <c r="O52" s="79" t="s">
        <v>1616</v>
      </c>
      <c r="P52" s="83" t="s">
        <v>26</v>
      </c>
      <c r="Q52" s="81" t="s">
        <v>26</v>
      </c>
      <c r="R52" s="79" t="s">
        <v>1616</v>
      </c>
      <c r="S52" s="79" t="s">
        <v>1616</v>
      </c>
      <c r="T52" s="79" t="s">
        <v>1616</v>
      </c>
      <c r="U52" s="83" t="s">
        <v>26</v>
      </c>
      <c r="V52" s="81" t="s">
        <v>26</v>
      </c>
      <c r="W52" s="79" t="s">
        <v>1510</v>
      </c>
    </row>
    <row r="53" spans="1:23">
      <c r="A53" s="88" t="s">
        <v>1643</v>
      </c>
      <c r="B53" s="88" t="s">
        <v>1646</v>
      </c>
      <c r="C53" s="84" t="s">
        <v>1508</v>
      </c>
      <c r="D53" s="84" t="s">
        <v>1616</v>
      </c>
      <c r="E53" s="86" t="s">
        <v>26</v>
      </c>
      <c r="F53" s="85" t="s">
        <v>1464</v>
      </c>
      <c r="G53" s="85"/>
      <c r="H53" s="84" t="s">
        <v>1509</v>
      </c>
      <c r="I53" s="88" t="s">
        <v>1509</v>
      </c>
      <c r="J53" s="79" t="s">
        <v>1616</v>
      </c>
      <c r="K53" s="79">
        <v>50</v>
      </c>
      <c r="L53" s="88" t="s">
        <v>1616</v>
      </c>
      <c r="N53" s="79" t="s">
        <v>1616</v>
      </c>
      <c r="O53" s="79" t="s">
        <v>1616</v>
      </c>
      <c r="P53" s="83" t="s">
        <v>26</v>
      </c>
      <c r="Q53" s="81" t="s">
        <v>26</v>
      </c>
      <c r="R53" s="79" t="s">
        <v>1616</v>
      </c>
      <c r="S53" s="79" t="s">
        <v>1616</v>
      </c>
      <c r="T53" s="79" t="s">
        <v>1616</v>
      </c>
      <c r="U53" s="83" t="s">
        <v>26</v>
      </c>
      <c r="V53" s="81" t="s">
        <v>26</v>
      </c>
    </row>
    <row r="54" spans="1:23">
      <c r="A54" s="88" t="s">
        <v>1643</v>
      </c>
      <c r="B54" s="88" t="s">
        <v>1646</v>
      </c>
      <c r="C54" s="84" t="s">
        <v>1508</v>
      </c>
      <c r="D54" s="84" t="s">
        <v>1616</v>
      </c>
      <c r="E54" s="86" t="s">
        <v>26</v>
      </c>
      <c r="F54" s="85" t="s">
        <v>1464</v>
      </c>
      <c r="G54" s="85"/>
      <c r="H54" s="84" t="s">
        <v>1509</v>
      </c>
      <c r="I54" s="88" t="s">
        <v>1509</v>
      </c>
      <c r="J54" s="79" t="s">
        <v>1616</v>
      </c>
      <c r="K54" s="79">
        <v>50</v>
      </c>
      <c r="L54" s="88" t="s">
        <v>1616</v>
      </c>
      <c r="N54" s="79" t="s">
        <v>1616</v>
      </c>
      <c r="O54" s="79" t="s">
        <v>1616</v>
      </c>
      <c r="P54" s="83" t="s">
        <v>26</v>
      </c>
      <c r="Q54" s="81" t="s">
        <v>26</v>
      </c>
      <c r="R54" s="79" t="s">
        <v>1616</v>
      </c>
      <c r="S54" s="79" t="s">
        <v>1616</v>
      </c>
      <c r="T54" s="79" t="s">
        <v>1616</v>
      </c>
      <c r="U54" s="83" t="s">
        <v>26</v>
      </c>
      <c r="V54" s="81" t="s">
        <v>26</v>
      </c>
    </row>
    <row r="55" spans="1:23">
      <c r="E55" s="86"/>
      <c r="F55" s="86"/>
      <c r="G55" s="86"/>
      <c r="P55" s="81"/>
      <c r="Q55" s="81"/>
      <c r="U55" s="81"/>
      <c r="V55" s="81"/>
    </row>
    <row r="56" spans="1:23">
      <c r="A56" s="88" t="s">
        <v>1643</v>
      </c>
      <c r="B56" s="88" t="s">
        <v>1646</v>
      </c>
      <c r="C56" s="84" t="s">
        <v>86</v>
      </c>
      <c r="D56" s="84" t="s">
        <v>5</v>
      </c>
      <c r="E56" s="85" t="s">
        <v>1511</v>
      </c>
      <c r="F56" s="85" t="s">
        <v>1511</v>
      </c>
      <c r="G56" s="85"/>
      <c r="H56" s="84" t="s">
        <v>1512</v>
      </c>
      <c r="I56" s="88" t="s">
        <v>1513</v>
      </c>
      <c r="J56" s="79">
        <v>10.29</v>
      </c>
      <c r="K56" s="79">
        <v>50</v>
      </c>
      <c r="L56" s="88" t="s">
        <v>1514</v>
      </c>
      <c r="N56" s="79">
        <v>10.1</v>
      </c>
      <c r="O56" s="79">
        <v>50</v>
      </c>
      <c r="P56" s="80" t="s">
        <v>1511</v>
      </c>
      <c r="Q56" s="80"/>
      <c r="R56" s="79" t="s">
        <v>1515</v>
      </c>
      <c r="S56" s="79">
        <v>4.99</v>
      </c>
      <c r="T56" s="79">
        <v>25</v>
      </c>
      <c r="U56" s="80" t="s">
        <v>1511</v>
      </c>
      <c r="V56" s="80"/>
    </row>
    <row r="57" spans="1:23">
      <c r="A57" s="88" t="s">
        <v>1643</v>
      </c>
      <c r="B57" s="88" t="s">
        <v>1646</v>
      </c>
      <c r="C57" s="84" t="s">
        <v>86</v>
      </c>
      <c r="D57" s="84" t="s">
        <v>6</v>
      </c>
      <c r="E57" s="85" t="s">
        <v>1511</v>
      </c>
      <c r="F57" s="85" t="s">
        <v>1511</v>
      </c>
      <c r="G57" s="85"/>
      <c r="H57" s="84" t="s">
        <v>1516</v>
      </c>
      <c r="I57" s="88" t="s">
        <v>1517</v>
      </c>
      <c r="J57" s="79">
        <v>9.59</v>
      </c>
      <c r="K57" s="79">
        <v>50</v>
      </c>
      <c r="L57" s="88" t="s">
        <v>1518</v>
      </c>
      <c r="N57" s="79">
        <v>9.89</v>
      </c>
      <c r="O57" s="79">
        <v>50</v>
      </c>
      <c r="P57" s="80" t="s">
        <v>1511</v>
      </c>
      <c r="Q57" s="80"/>
      <c r="R57" s="79" t="s">
        <v>1519</v>
      </c>
      <c r="S57" s="79">
        <v>5.24</v>
      </c>
      <c r="T57" s="79">
        <v>25</v>
      </c>
      <c r="U57" s="80" t="s">
        <v>1511</v>
      </c>
      <c r="V57" s="80"/>
    </row>
    <row r="58" spans="1:23">
      <c r="A58" s="88" t="s">
        <v>1643</v>
      </c>
      <c r="B58" s="88" t="s">
        <v>1646</v>
      </c>
      <c r="C58" s="84" t="s">
        <v>86</v>
      </c>
      <c r="D58" s="84" t="s">
        <v>7</v>
      </c>
      <c r="E58" s="85" t="s">
        <v>1511</v>
      </c>
      <c r="F58" s="85" t="s">
        <v>1511</v>
      </c>
      <c r="G58" s="85"/>
      <c r="H58" s="84" t="s">
        <v>1520</v>
      </c>
      <c r="I58" s="88" t="s">
        <v>1521</v>
      </c>
      <c r="J58" s="79">
        <v>9.75</v>
      </c>
      <c r="K58" s="79">
        <v>50</v>
      </c>
      <c r="L58" s="88" t="s">
        <v>1522</v>
      </c>
      <c r="N58" s="79">
        <v>10.08</v>
      </c>
      <c r="O58" s="79">
        <v>50</v>
      </c>
      <c r="P58" s="80" t="s">
        <v>1511</v>
      </c>
      <c r="Q58" s="80"/>
      <c r="R58" s="79" t="s">
        <v>1523</v>
      </c>
      <c r="S58" s="79">
        <v>4.95</v>
      </c>
      <c r="T58" s="79">
        <v>25</v>
      </c>
      <c r="U58" s="80" t="s">
        <v>1511</v>
      </c>
      <c r="V58" s="80"/>
    </row>
    <row r="59" spans="1:23">
      <c r="A59" s="88" t="s">
        <v>1643</v>
      </c>
      <c r="B59" s="88" t="s">
        <v>1646</v>
      </c>
      <c r="C59" s="84" t="s">
        <v>86</v>
      </c>
      <c r="D59" s="84" t="s">
        <v>8</v>
      </c>
      <c r="E59" s="85" t="s">
        <v>1511</v>
      </c>
      <c r="F59" s="85" t="s">
        <v>1511</v>
      </c>
      <c r="G59" s="85"/>
      <c r="H59" s="84" t="s">
        <v>1524</v>
      </c>
      <c r="I59" s="88" t="s">
        <v>1525</v>
      </c>
      <c r="J59" s="79">
        <v>10.28</v>
      </c>
      <c r="K59" s="79">
        <v>50</v>
      </c>
      <c r="L59" s="88" t="s">
        <v>1526</v>
      </c>
      <c r="N59" s="79">
        <v>9.74</v>
      </c>
      <c r="O59" s="79">
        <v>50</v>
      </c>
      <c r="P59" s="80" t="s">
        <v>1511</v>
      </c>
      <c r="Q59" s="80"/>
      <c r="R59" s="79" t="s">
        <v>1527</v>
      </c>
      <c r="S59" s="79">
        <v>4.96</v>
      </c>
      <c r="T59" s="79">
        <v>25</v>
      </c>
      <c r="U59" s="80" t="s">
        <v>1511</v>
      </c>
      <c r="V59" s="80"/>
    </row>
    <row r="60" spans="1:23">
      <c r="A60" s="88" t="s">
        <v>1643</v>
      </c>
      <c r="B60" s="88" t="s">
        <v>1646</v>
      </c>
      <c r="C60" s="84" t="s">
        <v>86</v>
      </c>
      <c r="D60" s="84" t="s">
        <v>9</v>
      </c>
      <c r="E60" s="85" t="s">
        <v>1511</v>
      </c>
      <c r="F60" s="85" t="s">
        <v>1511</v>
      </c>
      <c r="G60" s="85"/>
      <c r="H60" s="84" t="s">
        <v>1528</v>
      </c>
      <c r="I60" s="88" t="s">
        <v>1529</v>
      </c>
      <c r="J60" s="79">
        <v>10.29</v>
      </c>
      <c r="K60" s="79">
        <v>50</v>
      </c>
      <c r="L60" s="88" t="s">
        <v>1530</v>
      </c>
      <c r="N60" s="79">
        <v>9.99</v>
      </c>
      <c r="O60" s="79">
        <v>50</v>
      </c>
      <c r="P60" s="80" t="s">
        <v>1511</v>
      </c>
      <c r="Q60" s="80"/>
      <c r="R60" s="79" t="s">
        <v>1531</v>
      </c>
      <c r="S60" s="79">
        <v>5.0199999999999996</v>
      </c>
      <c r="T60" s="79">
        <v>25</v>
      </c>
      <c r="U60" s="80" t="s">
        <v>1511</v>
      </c>
      <c r="V60" s="80"/>
    </row>
    <row r="61" spans="1:23">
      <c r="A61" s="88" t="s">
        <v>1643</v>
      </c>
      <c r="B61" s="88" t="s">
        <v>1646</v>
      </c>
      <c r="C61" s="84" t="s">
        <v>839</v>
      </c>
      <c r="D61" s="84" t="s">
        <v>1616</v>
      </c>
      <c r="E61" s="86" t="s">
        <v>26</v>
      </c>
      <c r="F61" s="85" t="s">
        <v>1511</v>
      </c>
      <c r="G61" s="85"/>
      <c r="H61" s="84" t="s">
        <v>1532</v>
      </c>
      <c r="I61" s="88" t="s">
        <v>1532</v>
      </c>
      <c r="J61" s="79" t="s">
        <v>1616</v>
      </c>
      <c r="K61" s="79">
        <v>50</v>
      </c>
      <c r="L61" s="88" t="s">
        <v>1616</v>
      </c>
      <c r="N61" s="79" t="s">
        <v>1616</v>
      </c>
      <c r="O61" s="79" t="s">
        <v>1616</v>
      </c>
      <c r="P61" s="83" t="s">
        <v>26</v>
      </c>
      <c r="Q61" s="81" t="s">
        <v>26</v>
      </c>
      <c r="R61" s="79" t="s">
        <v>1616</v>
      </c>
      <c r="S61" s="79" t="s">
        <v>1616</v>
      </c>
      <c r="T61" s="79" t="s">
        <v>1616</v>
      </c>
      <c r="U61" s="83" t="s">
        <v>26</v>
      </c>
      <c r="V61" s="81" t="s">
        <v>26</v>
      </c>
    </row>
    <row r="62" spans="1:23">
      <c r="A62" s="88" t="s">
        <v>1643</v>
      </c>
      <c r="B62" s="88" t="s">
        <v>1646</v>
      </c>
      <c r="C62" s="84" t="s">
        <v>839</v>
      </c>
      <c r="D62" s="84" t="s">
        <v>1616</v>
      </c>
      <c r="E62" s="86" t="s">
        <v>26</v>
      </c>
      <c r="F62" s="85" t="s">
        <v>1511</v>
      </c>
      <c r="G62" s="85"/>
      <c r="H62" s="84" t="s">
        <v>1532</v>
      </c>
      <c r="I62" s="88" t="s">
        <v>1532</v>
      </c>
      <c r="J62" s="79" t="s">
        <v>1616</v>
      </c>
      <c r="K62" s="79">
        <v>50</v>
      </c>
      <c r="L62" s="88" t="s">
        <v>1616</v>
      </c>
      <c r="N62" s="79" t="s">
        <v>1616</v>
      </c>
      <c r="O62" s="79" t="s">
        <v>1616</v>
      </c>
      <c r="P62" s="83" t="s">
        <v>26</v>
      </c>
      <c r="Q62" s="81" t="s">
        <v>26</v>
      </c>
      <c r="R62" s="79" t="s">
        <v>1616</v>
      </c>
      <c r="S62" s="79" t="s">
        <v>1616</v>
      </c>
      <c r="T62" s="79" t="s">
        <v>1616</v>
      </c>
      <c r="U62" s="83" t="s">
        <v>26</v>
      </c>
      <c r="V62" s="81" t="s">
        <v>26</v>
      </c>
    </row>
    <row r="63" spans="1:23">
      <c r="A63" s="88" t="s">
        <v>1643</v>
      </c>
      <c r="B63" s="88" t="s">
        <v>1646</v>
      </c>
      <c r="C63" s="84" t="s">
        <v>839</v>
      </c>
      <c r="D63" s="84" t="s">
        <v>1616</v>
      </c>
      <c r="E63" s="86" t="s">
        <v>26</v>
      </c>
      <c r="F63" s="85" t="s">
        <v>1511</v>
      </c>
      <c r="G63" s="85"/>
      <c r="H63" s="84" t="s">
        <v>1532</v>
      </c>
      <c r="I63" s="88" t="s">
        <v>1532</v>
      </c>
      <c r="J63" s="79" t="s">
        <v>1616</v>
      </c>
      <c r="K63" s="79">
        <v>50</v>
      </c>
      <c r="L63" s="88" t="s">
        <v>1616</v>
      </c>
      <c r="N63" s="79" t="s">
        <v>1616</v>
      </c>
      <c r="O63" s="79" t="s">
        <v>1616</v>
      </c>
      <c r="P63" s="83" t="s">
        <v>26</v>
      </c>
      <c r="Q63" s="81" t="s">
        <v>26</v>
      </c>
      <c r="R63" s="79" t="s">
        <v>1616</v>
      </c>
      <c r="S63" s="79" t="s">
        <v>1616</v>
      </c>
      <c r="T63" s="79" t="s">
        <v>1616</v>
      </c>
      <c r="U63" s="83" t="s">
        <v>26</v>
      </c>
      <c r="V63" s="81" t="s">
        <v>26</v>
      </c>
    </row>
  </sheetData>
  <conditionalFormatting sqref="E17:E19 E49:E54">
    <cfRule type="expression" dxfId="932" priority="37">
      <formula>($C17=60)</formula>
    </cfRule>
  </conditionalFormatting>
  <conditionalFormatting sqref="E26:E28">
    <cfRule type="expression" dxfId="913" priority="18">
      <formula>($C26=60)</formula>
    </cfRule>
  </conditionalFormatting>
  <conditionalFormatting sqref="E40:E42">
    <cfRule type="expression" dxfId="912" priority="17">
      <formula>($C40=60)</formula>
    </cfRule>
  </conditionalFormatting>
  <conditionalFormatting sqref="E61:E63">
    <cfRule type="expression" dxfId="910" priority="15">
      <formula>($C61=60)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opLeftCell="A88" workbookViewId="0">
      <selection activeCell="B121" sqref="B121"/>
    </sheetView>
  </sheetViews>
  <sheetFormatPr baseColWidth="10" defaultRowHeight="15" x14ac:dyDescent="0"/>
  <cols>
    <col min="1" max="1" width="19.83203125" style="79" bestFit="1" customWidth="1"/>
    <col min="2" max="2" width="10.83203125" style="79"/>
  </cols>
  <sheetData>
    <row r="1" spans="1:2">
      <c r="A1" s="79" t="s">
        <v>1637</v>
      </c>
      <c r="B1" s="79" t="s">
        <v>1638</v>
      </c>
    </row>
    <row r="2" spans="1:2">
      <c r="A2" s="79" t="s">
        <v>801</v>
      </c>
      <c r="B2" s="79">
        <v>5.05</v>
      </c>
    </row>
    <row r="3" spans="1:2">
      <c r="A3" s="79" t="s">
        <v>806</v>
      </c>
      <c r="B3" s="79">
        <v>5.07</v>
      </c>
    </row>
    <row r="4" spans="1:2">
      <c r="A4" s="79" t="s">
        <v>810</v>
      </c>
      <c r="B4" s="79">
        <v>5.0599999999999996</v>
      </c>
    </row>
    <row r="5" spans="1:2">
      <c r="A5" s="79" t="s">
        <v>814</v>
      </c>
      <c r="B5" s="79">
        <v>4.76</v>
      </c>
    </row>
    <row r="6" spans="1:2">
      <c r="A6" s="79" t="s">
        <v>818</v>
      </c>
      <c r="B6" s="79">
        <v>5.09</v>
      </c>
    </row>
    <row r="7" spans="1:2">
      <c r="A7" s="79" t="s">
        <v>822</v>
      </c>
      <c r="B7" s="79">
        <v>5.16</v>
      </c>
    </row>
    <row r="8" spans="1:2">
      <c r="A8" s="79" t="s">
        <v>826</v>
      </c>
      <c r="B8" s="79">
        <v>5.0599999999999996</v>
      </c>
    </row>
    <row r="9" spans="1:2">
      <c r="A9" s="79" t="s">
        <v>830</v>
      </c>
      <c r="B9" s="79">
        <v>5.26</v>
      </c>
    </row>
    <row r="10" spans="1:2">
      <c r="A10" s="79" t="s">
        <v>834</v>
      </c>
      <c r="B10" s="79">
        <v>4.87</v>
      </c>
    </row>
    <row r="11" spans="1:2">
      <c r="A11" s="79" t="s">
        <v>838</v>
      </c>
      <c r="B11" s="79">
        <v>5</v>
      </c>
    </row>
    <row r="12" spans="1:2">
      <c r="A12" s="79" t="s">
        <v>1644</v>
      </c>
      <c r="B12" s="79" t="s">
        <v>1616</v>
      </c>
    </row>
    <row r="13" spans="1:2">
      <c r="A13" s="79" t="s">
        <v>1644</v>
      </c>
      <c r="B13" s="79" t="s">
        <v>1616</v>
      </c>
    </row>
    <row r="14" spans="1:2">
      <c r="A14" s="79" t="s">
        <v>1644</v>
      </c>
      <c r="B14" s="79" t="s">
        <v>1616</v>
      </c>
    </row>
    <row r="15" spans="1:2">
      <c r="A15" s="79" t="s">
        <v>847</v>
      </c>
      <c r="B15" s="79">
        <v>5.01</v>
      </c>
    </row>
    <row r="16" spans="1:2">
      <c r="A16" s="79" t="s">
        <v>851</v>
      </c>
      <c r="B16" s="79">
        <v>5.29</v>
      </c>
    </row>
    <row r="17" spans="1:2">
      <c r="A17" s="79" t="s">
        <v>855</v>
      </c>
      <c r="B17" s="79">
        <v>5.16</v>
      </c>
    </row>
    <row r="18" spans="1:2">
      <c r="A18" s="79" t="s">
        <v>859</v>
      </c>
      <c r="B18" s="79">
        <v>4.82</v>
      </c>
    </row>
    <row r="19" spans="1:2">
      <c r="A19" s="79" t="s">
        <v>863</v>
      </c>
      <c r="B19" s="79">
        <v>4.95</v>
      </c>
    </row>
    <row r="20" spans="1:2">
      <c r="A20" s="79" t="s">
        <v>867</v>
      </c>
      <c r="B20" s="79">
        <v>4.8899999999999997</v>
      </c>
    </row>
    <row r="21" spans="1:2">
      <c r="A21" s="79" t="s">
        <v>871</v>
      </c>
      <c r="B21" s="79">
        <v>5.01</v>
      </c>
    </row>
    <row r="22" spans="1:2">
      <c r="A22" s="79" t="s">
        <v>875</v>
      </c>
      <c r="B22" s="79">
        <v>4.87</v>
      </c>
    </row>
    <row r="23" spans="1:2">
      <c r="A23" s="79" t="s">
        <v>879</v>
      </c>
      <c r="B23" s="79">
        <v>4.8600000000000003</v>
      </c>
    </row>
    <row r="24" spans="1:2">
      <c r="A24" s="79" t="s">
        <v>883</v>
      </c>
      <c r="B24" s="79">
        <v>5.16</v>
      </c>
    </row>
    <row r="25" spans="1:2">
      <c r="A25" s="79" t="s">
        <v>1644</v>
      </c>
      <c r="B25" s="79" t="s">
        <v>1616</v>
      </c>
    </row>
    <row r="26" spans="1:2">
      <c r="A26" s="79" t="s">
        <v>1644</v>
      </c>
      <c r="B26" s="79" t="s">
        <v>1616</v>
      </c>
    </row>
    <row r="27" spans="1:2">
      <c r="A27" s="79" t="s">
        <v>1644</v>
      </c>
      <c r="B27" s="79" t="s">
        <v>1616</v>
      </c>
    </row>
    <row r="28" spans="1:2">
      <c r="A28" s="79" t="s">
        <v>889</v>
      </c>
      <c r="B28" s="79">
        <v>4.95</v>
      </c>
    </row>
    <row r="29" spans="1:2">
      <c r="A29" s="79" t="s">
        <v>893</v>
      </c>
      <c r="B29" s="79">
        <v>5.13</v>
      </c>
    </row>
    <row r="30" spans="1:2">
      <c r="A30" s="79" t="s">
        <v>897</v>
      </c>
      <c r="B30" s="79">
        <v>4.91</v>
      </c>
    </row>
    <row r="31" spans="1:2">
      <c r="A31" s="79" t="s">
        <v>901</v>
      </c>
      <c r="B31" s="79">
        <v>5.08</v>
      </c>
    </row>
    <row r="32" spans="1:2">
      <c r="A32" s="79" t="s">
        <v>905</v>
      </c>
      <c r="B32" s="79">
        <v>4.92</v>
      </c>
    </row>
    <row r="33" spans="1:2">
      <c r="A33" s="79" t="s">
        <v>1644</v>
      </c>
      <c r="B33" s="79" t="s">
        <v>1616</v>
      </c>
    </row>
    <row r="34" spans="1:2">
      <c r="A34" s="79" t="s">
        <v>1644</v>
      </c>
      <c r="B34" s="79" t="s">
        <v>1616</v>
      </c>
    </row>
    <row r="35" spans="1:2">
      <c r="A35" s="79" t="s">
        <v>1644</v>
      </c>
      <c r="B35" s="79" t="s">
        <v>1616</v>
      </c>
    </row>
    <row r="36" spans="1:2">
      <c r="A36" s="79" t="s">
        <v>911</v>
      </c>
      <c r="B36" s="79">
        <v>4.96</v>
      </c>
    </row>
    <row r="37" spans="1:2">
      <c r="A37" s="79" t="s">
        <v>916</v>
      </c>
      <c r="B37" s="79">
        <v>5.08</v>
      </c>
    </row>
    <row r="38" spans="1:2">
      <c r="A38" s="79" t="s">
        <v>920</v>
      </c>
      <c r="B38" s="79">
        <v>4.8499999999999996</v>
      </c>
    </row>
    <row r="39" spans="1:2">
      <c r="A39" s="79" t="s">
        <v>924</v>
      </c>
      <c r="B39" s="79">
        <v>5.38</v>
      </c>
    </row>
    <row r="40" spans="1:2">
      <c r="A40" s="79" t="s">
        <v>928</v>
      </c>
      <c r="B40" s="79">
        <v>4.6500000000000004</v>
      </c>
    </row>
    <row r="41" spans="1:2">
      <c r="A41" s="79" t="s">
        <v>932</v>
      </c>
      <c r="B41" s="79">
        <v>5.0199999999999996</v>
      </c>
    </row>
    <row r="42" spans="1:2">
      <c r="A42" s="79" t="s">
        <v>936</v>
      </c>
      <c r="B42" s="79">
        <v>4.74</v>
      </c>
    </row>
    <row r="43" spans="1:2">
      <c r="A43" s="79" t="s">
        <v>940</v>
      </c>
      <c r="B43" s="79">
        <v>4.88</v>
      </c>
    </row>
    <row r="44" spans="1:2">
      <c r="A44" s="79" t="s">
        <v>944</v>
      </c>
      <c r="B44" s="79">
        <v>4.87</v>
      </c>
    </row>
    <row r="45" spans="1:2">
      <c r="A45" s="79" t="s">
        <v>948</v>
      </c>
      <c r="B45" s="79">
        <v>4.8600000000000003</v>
      </c>
    </row>
    <row r="46" spans="1:2">
      <c r="A46" s="79" t="s">
        <v>953</v>
      </c>
      <c r="B46" s="79">
        <v>4.8</v>
      </c>
    </row>
    <row r="47" spans="1:2">
      <c r="A47" s="79" t="s">
        <v>957</v>
      </c>
      <c r="B47" s="79">
        <v>4.78</v>
      </c>
    </row>
    <row r="48" spans="1:2">
      <c r="A48" s="79" t="s">
        <v>961</v>
      </c>
      <c r="B48" s="79">
        <v>5.29</v>
      </c>
    </row>
    <row r="49" spans="1:2">
      <c r="A49" s="79" t="s">
        <v>965</v>
      </c>
      <c r="B49" s="79">
        <v>5.17</v>
      </c>
    </row>
    <row r="50" spans="1:2">
      <c r="A50" s="79" t="s">
        <v>969</v>
      </c>
      <c r="B50" s="79">
        <v>5.28</v>
      </c>
    </row>
    <row r="51" spans="1:2">
      <c r="A51" s="87" t="s">
        <v>1644</v>
      </c>
      <c r="B51" s="79" t="s">
        <v>1616</v>
      </c>
    </row>
    <row r="52" spans="1:2">
      <c r="A52" s="87" t="s">
        <v>1644</v>
      </c>
      <c r="B52" s="79" t="s">
        <v>1616</v>
      </c>
    </row>
    <row r="53" spans="1:2">
      <c r="A53" s="87" t="s">
        <v>1644</v>
      </c>
      <c r="B53" s="79" t="s">
        <v>1616</v>
      </c>
    </row>
    <row r="54" spans="1:2">
      <c r="A54" s="79" t="s">
        <v>1381</v>
      </c>
      <c r="B54" s="79">
        <v>5.08</v>
      </c>
    </row>
    <row r="55" spans="1:2">
      <c r="A55" s="79" t="s">
        <v>1385</v>
      </c>
      <c r="B55" s="79">
        <v>4.8099999999999996</v>
      </c>
    </row>
    <row r="56" spans="1:2">
      <c r="A56" s="79" t="s">
        <v>1389</v>
      </c>
      <c r="B56" s="79">
        <v>5.15</v>
      </c>
    </row>
    <row r="57" spans="1:2">
      <c r="A57" s="79" t="s">
        <v>1393</v>
      </c>
      <c r="B57" s="79">
        <v>4.9000000000000004</v>
      </c>
    </row>
    <row r="58" spans="1:2">
      <c r="A58" s="79" t="s">
        <v>1397</v>
      </c>
      <c r="B58" s="79" t="s">
        <v>1616</v>
      </c>
    </row>
    <row r="59" spans="1:2">
      <c r="A59" s="79" t="s">
        <v>1402</v>
      </c>
      <c r="B59" s="79">
        <v>5.0999999999999996</v>
      </c>
    </row>
    <row r="60" spans="1:2">
      <c r="A60" s="79" t="s">
        <v>1406</v>
      </c>
      <c r="B60" s="79">
        <v>5.1100000000000003</v>
      </c>
    </row>
    <row r="61" spans="1:2">
      <c r="A61" s="79" t="s">
        <v>1410</v>
      </c>
      <c r="B61" s="79">
        <v>4.78</v>
      </c>
    </row>
    <row r="62" spans="1:2">
      <c r="A62" s="79" t="s">
        <v>1414</v>
      </c>
      <c r="B62" s="79">
        <v>5.15</v>
      </c>
    </row>
    <row r="63" spans="1:2">
      <c r="A63" s="79" t="s">
        <v>1418</v>
      </c>
      <c r="B63" s="79">
        <v>5.18</v>
      </c>
    </row>
    <row r="64" spans="1:2">
      <c r="A64" s="87" t="s">
        <v>1644</v>
      </c>
      <c r="B64" s="79" t="s">
        <v>1616</v>
      </c>
    </row>
    <row r="65" spans="1:2">
      <c r="A65" s="87" t="s">
        <v>1644</v>
      </c>
      <c r="B65" s="79" t="s">
        <v>1616</v>
      </c>
    </row>
    <row r="66" spans="1:2">
      <c r="A66" s="87" t="s">
        <v>1644</v>
      </c>
      <c r="B66" s="79" t="s">
        <v>1616</v>
      </c>
    </row>
    <row r="67" spans="1:2">
      <c r="A67" s="79" t="s">
        <v>1468</v>
      </c>
      <c r="B67" s="79">
        <v>4.74</v>
      </c>
    </row>
    <row r="68" spans="1:2">
      <c r="A68" s="79" t="s">
        <v>1472</v>
      </c>
      <c r="B68" s="79">
        <v>4.83</v>
      </c>
    </row>
    <row r="69" spans="1:2">
      <c r="A69" s="79" t="s">
        <v>1476</v>
      </c>
      <c r="B69" s="79">
        <v>5.09</v>
      </c>
    </row>
    <row r="70" spans="1:2">
      <c r="A70" s="79" t="s">
        <v>1480</v>
      </c>
      <c r="B70" s="79">
        <v>4.7699999999999996</v>
      </c>
    </row>
    <row r="71" spans="1:2">
      <c r="A71" s="79" t="s">
        <v>1484</v>
      </c>
      <c r="B71" s="79">
        <v>4.83</v>
      </c>
    </row>
    <row r="72" spans="1:2">
      <c r="A72" s="79" t="s">
        <v>1489</v>
      </c>
      <c r="B72" s="79">
        <v>5.27</v>
      </c>
    </row>
    <row r="73" spans="1:2">
      <c r="A73" s="79" t="s">
        <v>1494</v>
      </c>
      <c r="B73" s="79">
        <v>5.08</v>
      </c>
    </row>
    <row r="74" spans="1:2">
      <c r="A74" s="79" t="s">
        <v>1498</v>
      </c>
      <c r="B74" s="79">
        <v>4.96</v>
      </c>
    </row>
    <row r="75" spans="1:2">
      <c r="A75" s="79" t="s">
        <v>1502</v>
      </c>
      <c r="B75" s="79">
        <v>5.01</v>
      </c>
    </row>
    <row r="76" spans="1:2">
      <c r="A76" s="79" t="s">
        <v>1506</v>
      </c>
      <c r="B76" s="79">
        <v>4.9800000000000004</v>
      </c>
    </row>
    <row r="77" spans="1:2">
      <c r="A77" s="87" t="s">
        <v>1644</v>
      </c>
      <c r="B77" s="79" t="s">
        <v>1616</v>
      </c>
    </row>
    <row r="78" spans="1:2">
      <c r="A78" s="87" t="s">
        <v>1644</v>
      </c>
      <c r="B78" s="79" t="s">
        <v>1616</v>
      </c>
    </row>
    <row r="79" spans="1:2">
      <c r="A79" s="87" t="s">
        <v>1644</v>
      </c>
      <c r="B79" s="79" t="s">
        <v>1616</v>
      </c>
    </row>
    <row r="80" spans="1:2">
      <c r="A80" s="79" t="s">
        <v>1515</v>
      </c>
      <c r="B80" s="79">
        <v>4.99</v>
      </c>
    </row>
    <row r="81" spans="1:2">
      <c r="A81" s="79" t="s">
        <v>1519</v>
      </c>
      <c r="B81" s="79">
        <v>5.24</v>
      </c>
    </row>
    <row r="82" spans="1:2">
      <c r="A82" s="79" t="s">
        <v>1523</v>
      </c>
      <c r="B82" s="79">
        <v>4.95</v>
      </c>
    </row>
    <row r="83" spans="1:2">
      <c r="A83" s="79" t="s">
        <v>1527</v>
      </c>
      <c r="B83" s="79">
        <v>4.96</v>
      </c>
    </row>
    <row r="84" spans="1:2">
      <c r="A84" s="79" t="s">
        <v>1531</v>
      </c>
      <c r="B84" s="79">
        <v>5.0199999999999996</v>
      </c>
    </row>
    <row r="85" spans="1:2">
      <c r="A85" s="87" t="s">
        <v>1644</v>
      </c>
      <c r="B85" s="79" t="s">
        <v>1616</v>
      </c>
    </row>
    <row r="86" spans="1:2">
      <c r="A86" s="87" t="s">
        <v>1644</v>
      </c>
      <c r="B86" s="79" t="s">
        <v>1616</v>
      </c>
    </row>
    <row r="87" spans="1:2">
      <c r="A87" s="87" t="s">
        <v>1644</v>
      </c>
      <c r="B87" s="79" t="s">
        <v>1616</v>
      </c>
    </row>
    <row r="88" spans="1:2">
      <c r="A88" s="79" t="s">
        <v>1536</v>
      </c>
      <c r="B88" s="79">
        <v>4.88</v>
      </c>
    </row>
    <row r="89" spans="1:2">
      <c r="A89" s="79" t="s">
        <v>1540</v>
      </c>
      <c r="B89" s="79">
        <v>5.34</v>
      </c>
    </row>
    <row r="90" spans="1:2">
      <c r="A90" s="79" t="s">
        <v>1544</v>
      </c>
      <c r="B90" s="79">
        <v>5.44</v>
      </c>
    </row>
    <row r="91" spans="1:2">
      <c r="A91" s="79" t="s">
        <v>1548</v>
      </c>
      <c r="B91" s="79">
        <v>4.7300000000000004</v>
      </c>
    </row>
    <row r="92" spans="1:2">
      <c r="A92" s="79" t="s">
        <v>1552</v>
      </c>
      <c r="B92" s="79">
        <v>5.33</v>
      </c>
    </row>
    <row r="93" spans="1:2">
      <c r="A93" s="79" t="s">
        <v>1556</v>
      </c>
      <c r="B93" s="79">
        <v>5.12</v>
      </c>
    </row>
    <row r="94" spans="1:2">
      <c r="A94" s="79" t="s">
        <v>1560</v>
      </c>
      <c r="B94" s="79">
        <v>5.01</v>
      </c>
    </row>
    <row r="95" spans="1:2">
      <c r="A95" s="79" t="s">
        <v>1564</v>
      </c>
      <c r="B95" s="79">
        <v>5.25</v>
      </c>
    </row>
    <row r="96" spans="1:2">
      <c r="A96" s="79" t="s">
        <v>1569</v>
      </c>
      <c r="B96" s="79">
        <v>4.41</v>
      </c>
    </row>
    <row r="97" spans="1:2">
      <c r="A97" s="79" t="s">
        <v>1573</v>
      </c>
      <c r="B97" s="79">
        <v>5.19</v>
      </c>
    </row>
    <row r="98" spans="1:2">
      <c r="A98" s="79" t="s">
        <v>1577</v>
      </c>
      <c r="B98" s="79">
        <v>5.3</v>
      </c>
    </row>
    <row r="99" spans="1:2">
      <c r="A99" s="79" t="s">
        <v>1581</v>
      </c>
      <c r="B99" s="79">
        <v>5.03</v>
      </c>
    </row>
    <row r="100" spans="1:2">
      <c r="A100" s="79" t="s">
        <v>1585</v>
      </c>
      <c r="B100" s="79">
        <v>5.17</v>
      </c>
    </row>
    <row r="101" spans="1:2">
      <c r="A101" s="79" t="s">
        <v>1589</v>
      </c>
      <c r="B101" s="79">
        <v>4.6399999999999997</v>
      </c>
    </row>
    <row r="102" spans="1:2">
      <c r="A102" s="79" t="s">
        <v>1593</v>
      </c>
      <c r="B102" s="79" t="s">
        <v>1616</v>
      </c>
    </row>
    <row r="103" spans="1:2">
      <c r="A103" s="87" t="s">
        <v>1644</v>
      </c>
      <c r="B103" s="79" t="s">
        <v>1616</v>
      </c>
    </row>
    <row r="104" spans="1:2">
      <c r="A104" s="87" t="s">
        <v>1644</v>
      </c>
      <c r="B104" s="79" t="s">
        <v>1616</v>
      </c>
    </row>
    <row r="105" spans="1:2">
      <c r="A105" s="87" t="s">
        <v>1644</v>
      </c>
      <c r="B105" s="79" t="s">
        <v>1616</v>
      </c>
    </row>
    <row r="106" spans="1:2">
      <c r="A106" s="79" t="s">
        <v>1598</v>
      </c>
      <c r="B106" s="79">
        <v>4.75</v>
      </c>
    </row>
    <row r="107" spans="1:2">
      <c r="A107" s="79" t="s">
        <v>1602</v>
      </c>
      <c r="B107" s="79">
        <v>4.9400000000000004</v>
      </c>
    </row>
    <row r="108" spans="1:2">
      <c r="A108" s="79" t="s">
        <v>1606</v>
      </c>
      <c r="B108" s="79">
        <v>5.28</v>
      </c>
    </row>
    <row r="109" spans="1:2">
      <c r="A109" s="79" t="s">
        <v>1610</v>
      </c>
      <c r="B109" s="79">
        <v>5.26</v>
      </c>
    </row>
    <row r="110" spans="1:2">
      <c r="A110" s="79" t="s">
        <v>1614</v>
      </c>
      <c r="B110" s="79" t="s">
        <v>1616</v>
      </c>
    </row>
    <row r="111" spans="1:2">
      <c r="A111" s="87" t="s">
        <v>1644</v>
      </c>
      <c r="B111" s="79" t="s">
        <v>1616</v>
      </c>
    </row>
    <row r="112" spans="1:2">
      <c r="A112" s="87" t="s">
        <v>1644</v>
      </c>
      <c r="B112" s="79" t="s">
        <v>1616</v>
      </c>
    </row>
    <row r="113" spans="1:2">
      <c r="A113" s="87" t="s">
        <v>1644</v>
      </c>
      <c r="B113" s="79" t="s">
        <v>1616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6"/>
  <sheetViews>
    <sheetView workbookViewId="0">
      <selection sqref="A1:XFD1048576"/>
    </sheetView>
  </sheetViews>
  <sheetFormatPr baseColWidth="10" defaultRowHeight="15" x14ac:dyDescent="0"/>
  <cols>
    <col min="1" max="1" width="7.33203125" customWidth="1"/>
    <col min="2" max="2" width="8.6640625" bestFit="1" customWidth="1"/>
    <col min="3" max="3" width="13" bestFit="1" customWidth="1"/>
    <col min="4" max="5" width="14.33203125" bestFit="1" customWidth="1"/>
    <col min="6" max="6" width="15.1640625" bestFit="1" customWidth="1"/>
    <col min="7" max="7" width="12" style="32" bestFit="1" customWidth="1"/>
    <col min="8" max="8" width="12" style="45" customWidth="1"/>
    <col min="9" max="9" width="13.5" style="57" bestFit="1" customWidth="1"/>
    <col min="10" max="10" width="12" style="32" customWidth="1"/>
    <col min="11" max="11" width="12.33203125" style="57" bestFit="1" customWidth="1"/>
    <col min="12" max="12" width="9.1640625" style="45" customWidth="1"/>
    <col min="13" max="13" width="13.83203125" style="45" bestFit="1" customWidth="1"/>
    <col min="14" max="14" width="14" style="48" bestFit="1" customWidth="1"/>
    <col min="15" max="15" width="19" bestFit="1" customWidth="1"/>
    <col min="16" max="16" width="15.1640625" style="32" customWidth="1"/>
    <col min="17" max="17" width="13.6640625" style="18" bestFit="1" customWidth="1"/>
    <col min="18" max="18" width="20.1640625" bestFit="1" customWidth="1"/>
    <col min="19" max="19" width="18.5" style="32" bestFit="1" customWidth="1"/>
    <col min="21" max="21" width="14.33203125" bestFit="1" customWidth="1"/>
    <col min="22" max="22" width="18.5" style="18" bestFit="1" customWidth="1"/>
    <col min="23" max="23" width="48" style="18" customWidth="1"/>
  </cols>
  <sheetData>
    <row r="1" spans="1:32" s="1" customFormat="1">
      <c r="A1" s="1" t="s">
        <v>0</v>
      </c>
      <c r="E1" s="61" t="s">
        <v>25</v>
      </c>
      <c r="G1" s="23"/>
      <c r="H1" s="38"/>
      <c r="I1" s="38"/>
      <c r="J1" s="23" t="s">
        <v>416</v>
      </c>
      <c r="K1" s="38" t="s">
        <v>631</v>
      </c>
      <c r="L1" s="38"/>
      <c r="M1" s="38"/>
      <c r="N1" s="60"/>
      <c r="P1" s="23"/>
      <c r="Q1" s="22"/>
      <c r="S1" s="23"/>
      <c r="U1" s="61"/>
      <c r="V1" s="62"/>
      <c r="W1" s="22"/>
    </row>
    <row r="2" spans="1:32" s="1" customFormat="1">
      <c r="A2" s="1" t="s">
        <v>14</v>
      </c>
      <c r="E2" s="61"/>
      <c r="G2" s="23"/>
      <c r="H2" s="38"/>
      <c r="I2" s="38"/>
      <c r="J2" s="23" t="s">
        <v>417</v>
      </c>
      <c r="K2" s="38" t="s">
        <v>632</v>
      </c>
      <c r="L2" s="38"/>
      <c r="M2" s="38"/>
      <c r="N2" s="60"/>
      <c r="P2" s="23"/>
      <c r="Q2" s="22"/>
      <c r="S2" s="23"/>
      <c r="U2" s="61"/>
      <c r="V2" s="62"/>
      <c r="W2" s="22"/>
    </row>
    <row r="3" spans="1:32">
      <c r="J3" s="59">
        <v>3.09</v>
      </c>
    </row>
    <row r="4" spans="1:32" s="5" customFormat="1">
      <c r="A4" s="12" t="s">
        <v>19</v>
      </c>
      <c r="B4" s="13"/>
      <c r="C4" s="13"/>
      <c r="D4" s="13"/>
      <c r="E4" s="13"/>
      <c r="F4" s="14"/>
      <c r="G4" s="34" t="s">
        <v>20</v>
      </c>
      <c r="H4" s="39"/>
      <c r="I4" s="39"/>
      <c r="J4" s="25"/>
      <c r="K4" s="39"/>
      <c r="L4" s="39"/>
      <c r="M4" s="39"/>
      <c r="N4" s="49"/>
      <c r="O4" s="13" t="s">
        <v>21</v>
      </c>
      <c r="P4" s="24"/>
      <c r="Q4" s="14"/>
      <c r="R4" s="15" t="s">
        <v>22</v>
      </c>
      <c r="S4" s="25"/>
      <c r="T4" s="15"/>
      <c r="U4" s="15"/>
      <c r="V4" s="16"/>
      <c r="W4" s="14" t="s">
        <v>4</v>
      </c>
    </row>
    <row r="5" spans="1:32" s="2" customFormat="1">
      <c r="A5" s="6" t="s">
        <v>1</v>
      </c>
      <c r="B5" s="7" t="s">
        <v>3</v>
      </c>
      <c r="C5" s="7" t="s">
        <v>2</v>
      </c>
      <c r="D5" s="7" t="s">
        <v>2</v>
      </c>
      <c r="E5" s="7" t="s">
        <v>2</v>
      </c>
      <c r="F5" s="8" t="s">
        <v>10</v>
      </c>
      <c r="G5" s="35" t="s">
        <v>190</v>
      </c>
      <c r="H5" s="40" t="s">
        <v>189</v>
      </c>
      <c r="I5" s="40" t="s">
        <v>629</v>
      </c>
      <c r="J5" s="26" t="s">
        <v>334</v>
      </c>
      <c r="K5" s="40" t="s">
        <v>335</v>
      </c>
      <c r="L5" s="40" t="s">
        <v>336</v>
      </c>
      <c r="M5" s="64" t="s">
        <v>658</v>
      </c>
      <c r="N5" s="50" t="s">
        <v>656</v>
      </c>
      <c r="O5" s="7" t="s">
        <v>11</v>
      </c>
      <c r="P5" s="26" t="s">
        <v>12</v>
      </c>
      <c r="Q5" s="8" t="s">
        <v>43</v>
      </c>
      <c r="R5" s="7" t="s">
        <v>15</v>
      </c>
      <c r="S5" s="26" t="s">
        <v>18</v>
      </c>
      <c r="T5" s="7" t="s">
        <v>43</v>
      </c>
      <c r="U5" s="7" t="s">
        <v>2</v>
      </c>
      <c r="V5" s="8" t="s">
        <v>2</v>
      </c>
      <c r="W5" s="8" t="s">
        <v>13</v>
      </c>
      <c r="AF5" s="2" t="s">
        <v>4</v>
      </c>
    </row>
    <row r="6" spans="1:32" s="10" customFormat="1">
      <c r="A6" s="9"/>
      <c r="C6" s="10" t="s">
        <v>24</v>
      </c>
      <c r="D6" s="10" t="s">
        <v>45</v>
      </c>
      <c r="E6" s="10" t="s">
        <v>46</v>
      </c>
      <c r="F6" s="11"/>
      <c r="G6" s="36" t="s">
        <v>188</v>
      </c>
      <c r="H6" s="41" t="s">
        <v>188</v>
      </c>
      <c r="I6" s="41"/>
      <c r="J6" s="27" t="s">
        <v>188</v>
      </c>
      <c r="K6" s="41" t="s">
        <v>188</v>
      </c>
      <c r="L6" s="41" t="s">
        <v>188</v>
      </c>
      <c r="M6" s="65" t="s">
        <v>659</v>
      </c>
      <c r="N6" s="51" t="s">
        <v>657</v>
      </c>
      <c r="O6" s="10" t="s">
        <v>49</v>
      </c>
      <c r="P6" s="27" t="s">
        <v>17</v>
      </c>
      <c r="Q6" s="11" t="s">
        <v>44</v>
      </c>
      <c r="S6" s="27" t="s">
        <v>17</v>
      </c>
      <c r="T6" s="10" t="s">
        <v>44</v>
      </c>
      <c r="U6" s="10" t="s">
        <v>45</v>
      </c>
      <c r="V6" s="11" t="s">
        <v>46</v>
      </c>
      <c r="W6" s="11"/>
    </row>
    <row r="7" spans="1:32" s="19" customFormat="1">
      <c r="F7" s="20"/>
      <c r="G7" s="28"/>
      <c r="H7" s="42"/>
      <c r="I7" s="42"/>
      <c r="J7" s="28"/>
      <c r="K7" s="42"/>
      <c r="L7" s="42"/>
      <c r="M7" s="42"/>
      <c r="N7" s="52"/>
      <c r="P7" s="28"/>
      <c r="Q7" s="20"/>
      <c r="S7" s="28"/>
      <c r="V7" s="20"/>
      <c r="W7" s="20"/>
    </row>
    <row r="8" spans="1:32" s="3" customFormat="1">
      <c r="A8" s="3" t="s">
        <v>118</v>
      </c>
      <c r="B8" s="3" t="s">
        <v>5</v>
      </c>
      <c r="C8" s="4" t="s">
        <v>660</v>
      </c>
      <c r="D8" s="4" t="s">
        <v>660</v>
      </c>
      <c r="E8" s="4"/>
      <c r="F8" s="17" t="s">
        <v>661</v>
      </c>
      <c r="G8" s="29">
        <v>61.73</v>
      </c>
      <c r="H8" s="43">
        <v>47.8</v>
      </c>
      <c r="I8" s="56" t="s">
        <v>633</v>
      </c>
      <c r="J8" s="29">
        <f t="shared" ref="J8:J22" si="0">G8-$J$3</f>
        <v>58.64</v>
      </c>
      <c r="K8" s="55">
        <f>H8-2.41</f>
        <v>45.39</v>
      </c>
      <c r="L8" s="43">
        <f t="shared" ref="L8:L22" si="1">J8-K8</f>
        <v>13.25</v>
      </c>
      <c r="M8" s="63">
        <f>(J8-K8)/(K8)</f>
        <v>0.29191451861643536</v>
      </c>
      <c r="N8" s="53"/>
      <c r="O8" s="21" t="s">
        <v>662</v>
      </c>
      <c r="P8" s="29">
        <v>10.08</v>
      </c>
      <c r="Q8" s="17">
        <v>50</v>
      </c>
      <c r="R8" s="21" t="s">
        <v>663</v>
      </c>
      <c r="S8" s="29">
        <v>11.63</v>
      </c>
      <c r="T8" s="3">
        <v>50</v>
      </c>
      <c r="U8" s="4"/>
      <c r="V8" s="46"/>
      <c r="W8" s="17"/>
    </row>
    <row r="9" spans="1:32" s="3" customFormat="1">
      <c r="A9" s="3" t="s">
        <v>118</v>
      </c>
      <c r="B9" s="3" t="s">
        <v>6</v>
      </c>
      <c r="C9" s="4" t="s">
        <v>660</v>
      </c>
      <c r="D9" s="4" t="s">
        <v>660</v>
      </c>
      <c r="E9" s="4"/>
      <c r="F9" s="17" t="s">
        <v>664</v>
      </c>
      <c r="G9" s="29">
        <v>53.62</v>
      </c>
      <c r="H9" s="43">
        <v>42.6</v>
      </c>
      <c r="I9" s="56" t="s">
        <v>633</v>
      </c>
      <c r="J9" s="29">
        <f t="shared" si="0"/>
        <v>50.53</v>
      </c>
      <c r="K9" s="55">
        <f t="shared" ref="K9:K18" si="2">H9-2.41</f>
        <v>40.19</v>
      </c>
      <c r="L9" s="43">
        <f t="shared" si="1"/>
        <v>10.340000000000003</v>
      </c>
      <c r="M9" s="63">
        <f t="shared" ref="M9:M22" si="3">(J9-K9)/(K9)</f>
        <v>0.25727792983329195</v>
      </c>
      <c r="N9" s="53"/>
      <c r="O9" s="21" t="s">
        <v>665</v>
      </c>
      <c r="P9" s="29">
        <v>11.06</v>
      </c>
      <c r="Q9" s="17">
        <v>50</v>
      </c>
      <c r="R9" s="21" t="s">
        <v>666</v>
      </c>
      <c r="S9" s="29">
        <v>10.39</v>
      </c>
      <c r="T9" s="3">
        <v>50</v>
      </c>
      <c r="U9" s="4"/>
      <c r="V9" s="46"/>
      <c r="W9" s="17"/>
    </row>
    <row r="10" spans="1:32" s="3" customFormat="1">
      <c r="A10" s="3" t="s">
        <v>118</v>
      </c>
      <c r="B10" s="3" t="s">
        <v>7</v>
      </c>
      <c r="C10" s="4" t="s">
        <v>660</v>
      </c>
      <c r="D10" s="4" t="s">
        <v>660</v>
      </c>
      <c r="E10" s="4"/>
      <c r="F10" s="17" t="s">
        <v>667</v>
      </c>
      <c r="G10" s="29">
        <v>66.83</v>
      </c>
      <c r="H10" s="43">
        <v>48.6</v>
      </c>
      <c r="I10" s="56" t="s">
        <v>633</v>
      </c>
      <c r="J10" s="29">
        <f t="shared" si="0"/>
        <v>63.739999999999995</v>
      </c>
      <c r="K10" s="55">
        <f t="shared" si="2"/>
        <v>46.19</v>
      </c>
      <c r="L10" s="43">
        <f t="shared" si="1"/>
        <v>17.549999999999997</v>
      </c>
      <c r="M10" s="63">
        <f t="shared" si="3"/>
        <v>0.37995237064299625</v>
      </c>
      <c r="N10" s="53"/>
      <c r="O10" s="21" t="s">
        <v>668</v>
      </c>
      <c r="P10" s="29">
        <v>9.1300000000000008</v>
      </c>
      <c r="Q10" s="17">
        <v>50</v>
      </c>
      <c r="R10" s="21" t="s">
        <v>669</v>
      </c>
      <c r="S10" s="29">
        <v>9.91</v>
      </c>
      <c r="T10" s="3">
        <v>50</v>
      </c>
      <c r="U10" s="4"/>
      <c r="V10" s="46"/>
      <c r="W10" s="17"/>
    </row>
    <row r="11" spans="1:32" s="3" customFormat="1">
      <c r="A11" s="3" t="s">
        <v>118</v>
      </c>
      <c r="B11" s="3" t="s">
        <v>8</v>
      </c>
      <c r="C11" s="4" t="s">
        <v>660</v>
      </c>
      <c r="D11" s="4" t="s">
        <v>660</v>
      </c>
      <c r="E11" s="4"/>
      <c r="F11" s="17" t="s">
        <v>670</v>
      </c>
      <c r="G11" s="29">
        <v>49.87</v>
      </c>
      <c r="H11" s="43">
        <v>39.299999999999997</v>
      </c>
      <c r="I11" s="56" t="s">
        <v>633</v>
      </c>
      <c r="J11" s="29">
        <f t="shared" si="0"/>
        <v>46.78</v>
      </c>
      <c r="K11" s="55">
        <f t="shared" si="2"/>
        <v>36.89</v>
      </c>
      <c r="L11" s="43">
        <f t="shared" si="1"/>
        <v>9.89</v>
      </c>
      <c r="M11" s="63">
        <f t="shared" si="3"/>
        <v>0.26809433450799675</v>
      </c>
      <c r="N11" s="53"/>
      <c r="O11" s="21" t="s">
        <v>671</v>
      </c>
      <c r="P11" s="29">
        <v>8.25</v>
      </c>
      <c r="Q11" s="17">
        <v>50</v>
      </c>
      <c r="R11" s="21" t="s">
        <v>672</v>
      </c>
      <c r="S11" s="29">
        <v>5.9</v>
      </c>
      <c r="T11" s="3">
        <v>50</v>
      </c>
      <c r="U11" s="4"/>
      <c r="V11" s="46"/>
      <c r="W11" s="17"/>
    </row>
    <row r="12" spans="1:32" s="3" customFormat="1">
      <c r="A12" s="3" t="s">
        <v>118</v>
      </c>
      <c r="B12" s="3" t="s">
        <v>9</v>
      </c>
      <c r="C12" s="4" t="s">
        <v>660</v>
      </c>
      <c r="D12" s="4" t="s">
        <v>660</v>
      </c>
      <c r="E12" s="4"/>
      <c r="F12" s="17" t="s">
        <v>673</v>
      </c>
      <c r="G12" s="29">
        <v>58.92</v>
      </c>
      <c r="H12" s="43">
        <v>46.4</v>
      </c>
      <c r="I12" s="56" t="s">
        <v>633</v>
      </c>
      <c r="J12" s="29">
        <f t="shared" si="0"/>
        <v>55.83</v>
      </c>
      <c r="K12" s="55">
        <f t="shared" si="2"/>
        <v>43.989999999999995</v>
      </c>
      <c r="L12" s="43">
        <f t="shared" si="1"/>
        <v>11.840000000000003</v>
      </c>
      <c r="M12" s="63">
        <f t="shared" si="3"/>
        <v>0.26915208001818608</v>
      </c>
      <c r="N12" s="53"/>
      <c r="O12" s="21" t="s">
        <v>674</v>
      </c>
      <c r="P12" s="29">
        <v>11.16</v>
      </c>
      <c r="Q12" s="17">
        <v>50</v>
      </c>
      <c r="R12" s="21" t="s">
        <v>675</v>
      </c>
      <c r="S12" s="29">
        <v>9.76</v>
      </c>
      <c r="T12" s="3">
        <v>50</v>
      </c>
      <c r="U12" s="4"/>
      <c r="V12" s="46"/>
      <c r="W12" s="17"/>
    </row>
    <row r="13" spans="1:32" s="3" customFormat="1">
      <c r="A13" s="3" t="s">
        <v>102</v>
      </c>
      <c r="B13" s="3" t="s">
        <v>5</v>
      </c>
      <c r="C13" s="4" t="s">
        <v>660</v>
      </c>
      <c r="D13" s="4" t="s">
        <v>660</v>
      </c>
      <c r="E13" s="4"/>
      <c r="F13" s="17" t="s">
        <v>676</v>
      </c>
      <c r="G13" s="29">
        <v>30.66</v>
      </c>
      <c r="H13" s="43">
        <v>20.3</v>
      </c>
      <c r="I13" s="56" t="s">
        <v>633</v>
      </c>
      <c r="J13" s="29">
        <f t="shared" si="0"/>
        <v>27.57</v>
      </c>
      <c r="K13" s="55">
        <f>H13-2.41</f>
        <v>17.89</v>
      </c>
      <c r="L13" s="43">
        <f t="shared" si="1"/>
        <v>9.68</v>
      </c>
      <c r="M13" s="63">
        <f t="shared" si="3"/>
        <v>0.54108440469536045</v>
      </c>
      <c r="N13" s="53"/>
      <c r="O13" s="21" t="s">
        <v>677</v>
      </c>
      <c r="P13" s="29">
        <v>7.66</v>
      </c>
      <c r="Q13" s="17">
        <v>50</v>
      </c>
      <c r="R13" s="21" t="s">
        <v>678</v>
      </c>
      <c r="S13" s="29">
        <v>3.8</v>
      </c>
      <c r="T13" s="3">
        <v>50</v>
      </c>
      <c r="U13" s="4"/>
      <c r="V13" s="46"/>
      <c r="W13" s="17" t="s">
        <v>679</v>
      </c>
    </row>
    <row r="14" spans="1:32" s="3" customFormat="1">
      <c r="A14" s="3" t="s">
        <v>102</v>
      </c>
      <c r="B14" s="3" t="s">
        <v>6</v>
      </c>
      <c r="C14" s="4" t="s">
        <v>660</v>
      </c>
      <c r="D14" s="4" t="s">
        <v>660</v>
      </c>
      <c r="E14" s="4"/>
      <c r="F14" s="17" t="s">
        <v>680</v>
      </c>
      <c r="G14" s="29">
        <v>51.86</v>
      </c>
      <c r="H14" s="43">
        <v>40.700000000000003</v>
      </c>
      <c r="I14" s="56" t="s">
        <v>633</v>
      </c>
      <c r="J14" s="29">
        <f t="shared" si="0"/>
        <v>48.769999999999996</v>
      </c>
      <c r="K14" s="55">
        <f t="shared" ref="K14:K17" si="4">H14-2.41</f>
        <v>38.290000000000006</v>
      </c>
      <c r="L14" s="43">
        <f t="shared" si="1"/>
        <v>10.47999999999999</v>
      </c>
      <c r="M14" s="63">
        <f t="shared" si="3"/>
        <v>0.27370070514494615</v>
      </c>
      <c r="N14" s="53"/>
      <c r="O14" s="21" t="s">
        <v>681</v>
      </c>
      <c r="P14" s="29">
        <v>7.51</v>
      </c>
      <c r="Q14" s="17">
        <v>50</v>
      </c>
      <c r="R14" s="21" t="s">
        <v>682</v>
      </c>
      <c r="S14" s="29">
        <v>8.14</v>
      </c>
      <c r="T14" s="3">
        <v>50</v>
      </c>
      <c r="U14" s="4"/>
      <c r="V14" s="46"/>
      <c r="W14" s="17"/>
    </row>
    <row r="15" spans="1:32" s="3" customFormat="1">
      <c r="A15" s="3" t="s">
        <v>102</v>
      </c>
      <c r="B15" s="3" t="s">
        <v>7</v>
      </c>
      <c r="C15" s="4" t="s">
        <v>660</v>
      </c>
      <c r="D15" s="4" t="s">
        <v>660</v>
      </c>
      <c r="E15" s="4"/>
      <c r="F15" s="17" t="s">
        <v>683</v>
      </c>
      <c r="G15" s="29">
        <v>53.04</v>
      </c>
      <c r="H15" s="43">
        <v>42</v>
      </c>
      <c r="I15" s="56" t="s">
        <v>633</v>
      </c>
      <c r="J15" s="29">
        <f t="shared" si="0"/>
        <v>49.95</v>
      </c>
      <c r="K15" s="55">
        <f t="shared" si="4"/>
        <v>39.590000000000003</v>
      </c>
      <c r="L15" s="43">
        <f t="shared" si="1"/>
        <v>10.36</v>
      </c>
      <c r="M15" s="63">
        <f t="shared" si="3"/>
        <v>0.26168224299065418</v>
      </c>
      <c r="N15" s="53"/>
      <c r="O15" s="21" t="s">
        <v>684</v>
      </c>
      <c r="P15" s="29">
        <v>9.15</v>
      </c>
      <c r="Q15" s="17">
        <v>50</v>
      </c>
      <c r="R15" s="21" t="s">
        <v>685</v>
      </c>
      <c r="S15" s="29">
        <v>4.88</v>
      </c>
      <c r="T15" s="3">
        <v>50</v>
      </c>
      <c r="U15" s="4"/>
      <c r="V15" s="46"/>
      <c r="W15" s="17" t="s">
        <v>679</v>
      </c>
    </row>
    <row r="16" spans="1:32" s="3" customFormat="1">
      <c r="A16" s="3" t="s">
        <v>102</v>
      </c>
      <c r="B16" s="3" t="s">
        <v>8</v>
      </c>
      <c r="C16" s="4" t="s">
        <v>660</v>
      </c>
      <c r="D16" s="4" t="s">
        <v>660</v>
      </c>
      <c r="E16" s="4"/>
      <c r="F16" s="17" t="s">
        <v>686</v>
      </c>
      <c r="G16" s="29">
        <v>40.840000000000003</v>
      </c>
      <c r="H16" s="43">
        <v>32.9</v>
      </c>
      <c r="I16" s="56" t="s">
        <v>633</v>
      </c>
      <c r="J16" s="29">
        <f t="shared" si="0"/>
        <v>37.75</v>
      </c>
      <c r="K16" s="55">
        <f>H16-2.41</f>
        <v>30.49</v>
      </c>
      <c r="L16" s="43">
        <f>J16-K16</f>
        <v>7.2600000000000016</v>
      </c>
      <c r="M16" s="63">
        <f t="shared" si="3"/>
        <v>0.23811085601836673</v>
      </c>
      <c r="N16" s="53"/>
      <c r="O16" s="21" t="s">
        <v>687</v>
      </c>
      <c r="P16" s="29">
        <v>7.84</v>
      </c>
      <c r="Q16" s="17">
        <v>50</v>
      </c>
      <c r="R16" s="21" t="s">
        <v>688</v>
      </c>
      <c r="S16" s="29">
        <v>5.68</v>
      </c>
      <c r="T16" s="3">
        <v>50</v>
      </c>
      <c r="U16" s="4"/>
      <c r="V16" s="46"/>
      <c r="W16" s="17" t="s">
        <v>679</v>
      </c>
    </row>
    <row r="17" spans="1:23" s="3" customFormat="1">
      <c r="A17" s="3" t="s">
        <v>102</v>
      </c>
      <c r="B17" s="3" t="s">
        <v>9</v>
      </c>
      <c r="C17" s="4" t="s">
        <v>660</v>
      </c>
      <c r="D17" s="4" t="s">
        <v>660</v>
      </c>
      <c r="E17" s="4"/>
      <c r="F17" s="17" t="s">
        <v>689</v>
      </c>
      <c r="G17" s="29">
        <v>33.53</v>
      </c>
      <c r="H17" s="43">
        <v>25.7</v>
      </c>
      <c r="I17" s="56" t="s">
        <v>633</v>
      </c>
      <c r="J17" s="29">
        <f t="shared" si="0"/>
        <v>30.44</v>
      </c>
      <c r="K17" s="55">
        <f t="shared" si="4"/>
        <v>23.29</v>
      </c>
      <c r="L17" s="43">
        <f t="shared" si="1"/>
        <v>7.1500000000000021</v>
      </c>
      <c r="M17" s="63">
        <f t="shared" si="3"/>
        <v>0.30699871189351663</v>
      </c>
      <c r="N17" s="53"/>
      <c r="O17" s="21" t="s">
        <v>690</v>
      </c>
      <c r="P17" s="29">
        <v>7.95</v>
      </c>
      <c r="Q17" s="17">
        <v>50</v>
      </c>
      <c r="R17" s="21" t="s">
        <v>691</v>
      </c>
      <c r="S17" s="29">
        <v>3.24</v>
      </c>
      <c r="T17" s="3">
        <v>50</v>
      </c>
      <c r="U17" s="4"/>
      <c r="V17" s="46"/>
      <c r="W17" s="17" t="s">
        <v>679</v>
      </c>
    </row>
    <row r="18" spans="1:23" s="3" customFormat="1">
      <c r="A18" s="3" t="s">
        <v>581</v>
      </c>
      <c r="B18" s="3" t="s">
        <v>5</v>
      </c>
      <c r="C18" s="4" t="s">
        <v>660</v>
      </c>
      <c r="D18" s="4" t="s">
        <v>660</v>
      </c>
      <c r="E18" s="4"/>
      <c r="F18" s="17" t="s">
        <v>692</v>
      </c>
      <c r="G18" s="29">
        <v>89.79</v>
      </c>
      <c r="H18" s="43">
        <v>71.7</v>
      </c>
      <c r="I18" s="56" t="s">
        <v>633</v>
      </c>
      <c r="J18" s="29">
        <f t="shared" si="0"/>
        <v>86.7</v>
      </c>
      <c r="K18" s="55">
        <f t="shared" si="2"/>
        <v>69.290000000000006</v>
      </c>
      <c r="L18" s="43">
        <f t="shared" si="1"/>
        <v>17.409999999999997</v>
      </c>
      <c r="M18" s="63">
        <f t="shared" si="3"/>
        <v>0.25126280848607296</v>
      </c>
      <c r="N18" s="53"/>
      <c r="O18" s="21" t="s">
        <v>693</v>
      </c>
      <c r="P18" s="30">
        <v>10.11</v>
      </c>
      <c r="Q18" s="17">
        <v>50</v>
      </c>
      <c r="R18" s="21" t="s">
        <v>694</v>
      </c>
      <c r="S18" s="29">
        <v>11.55</v>
      </c>
      <c r="T18" s="3">
        <v>50</v>
      </c>
      <c r="U18" s="4"/>
      <c r="V18" s="46"/>
      <c r="W18" s="17" t="s">
        <v>695</v>
      </c>
    </row>
    <row r="19" spans="1:23" s="3" customFormat="1">
      <c r="A19" s="3" t="s">
        <v>581</v>
      </c>
      <c r="B19" s="3" t="s">
        <v>6</v>
      </c>
      <c r="C19" s="4" t="s">
        <v>660</v>
      </c>
      <c r="D19" s="4" t="s">
        <v>660</v>
      </c>
      <c r="E19" s="4"/>
      <c r="F19" s="17" t="s">
        <v>696</v>
      </c>
      <c r="G19" s="29">
        <v>87.11</v>
      </c>
      <c r="H19" s="43">
        <v>67.599999999999994</v>
      </c>
      <c r="I19" s="56" t="s">
        <v>633</v>
      </c>
      <c r="J19" s="29">
        <f t="shared" si="0"/>
        <v>84.02</v>
      </c>
      <c r="K19" s="55">
        <f>H19-2.41</f>
        <v>65.19</v>
      </c>
      <c r="L19" s="43">
        <f t="shared" si="1"/>
        <v>18.829999999999998</v>
      </c>
      <c r="M19" s="63">
        <f t="shared" si="3"/>
        <v>0.28884798281945084</v>
      </c>
      <c r="N19" s="53"/>
      <c r="O19" s="21" t="s">
        <v>697</v>
      </c>
      <c r="P19" s="29">
        <v>9.07</v>
      </c>
      <c r="Q19" s="17">
        <v>50</v>
      </c>
      <c r="R19" s="21" t="s">
        <v>698</v>
      </c>
      <c r="S19" s="29">
        <v>8.86</v>
      </c>
      <c r="T19" s="3">
        <v>50</v>
      </c>
      <c r="U19" s="4"/>
      <c r="V19" s="46"/>
      <c r="W19" s="17" t="s">
        <v>699</v>
      </c>
    </row>
    <row r="20" spans="1:23" s="3" customFormat="1">
      <c r="A20" s="3" t="s">
        <v>581</v>
      </c>
      <c r="B20" s="3" t="s">
        <v>7</v>
      </c>
      <c r="C20" s="4" t="s">
        <v>660</v>
      </c>
      <c r="D20" s="4" t="s">
        <v>660</v>
      </c>
      <c r="E20" s="4"/>
      <c r="F20" s="17" t="s">
        <v>700</v>
      </c>
      <c r="G20" s="29">
        <v>121.02</v>
      </c>
      <c r="H20" s="43">
        <v>93.1</v>
      </c>
      <c r="I20" s="56" t="s">
        <v>633</v>
      </c>
      <c r="J20" s="29">
        <f t="shared" si="0"/>
        <v>117.92999999999999</v>
      </c>
      <c r="K20" s="55">
        <f t="shared" ref="K20:K22" si="5">H20-2.41</f>
        <v>90.69</v>
      </c>
      <c r="L20" s="43">
        <f t="shared" si="1"/>
        <v>27.239999999999995</v>
      </c>
      <c r="M20" s="63">
        <f t="shared" si="3"/>
        <v>0.30036387694343364</v>
      </c>
      <c r="N20" s="53"/>
      <c r="O20" s="21" t="s">
        <v>701</v>
      </c>
      <c r="P20" s="29">
        <v>9.56</v>
      </c>
      <c r="Q20" s="17">
        <v>50</v>
      </c>
      <c r="R20" s="21" t="s">
        <v>702</v>
      </c>
      <c r="S20" s="29">
        <v>10.79</v>
      </c>
      <c r="T20" s="3">
        <v>50</v>
      </c>
      <c r="U20" s="4"/>
      <c r="V20" s="46"/>
      <c r="W20" s="17" t="s">
        <v>699</v>
      </c>
    </row>
    <row r="21" spans="1:23" s="3" customFormat="1">
      <c r="A21" s="3" t="s">
        <v>581</v>
      </c>
      <c r="B21" s="3" t="s">
        <v>8</v>
      </c>
      <c r="C21" s="4" t="s">
        <v>660</v>
      </c>
      <c r="D21" s="4" t="s">
        <v>660</v>
      </c>
      <c r="E21" s="4"/>
      <c r="F21" s="17" t="s">
        <v>703</v>
      </c>
      <c r="G21" s="29">
        <v>159.69</v>
      </c>
      <c r="H21" s="43">
        <v>119.4</v>
      </c>
      <c r="I21" s="56" t="s">
        <v>633</v>
      </c>
      <c r="J21" s="29">
        <f t="shared" si="0"/>
        <v>156.6</v>
      </c>
      <c r="K21" s="55">
        <f t="shared" si="5"/>
        <v>116.99000000000001</v>
      </c>
      <c r="L21" s="43">
        <f t="shared" si="1"/>
        <v>39.609999999999985</v>
      </c>
      <c r="M21" s="63">
        <f t="shared" si="3"/>
        <v>0.33857594666210772</v>
      </c>
      <c r="N21" s="53"/>
      <c r="O21" s="21" t="s">
        <v>704</v>
      </c>
      <c r="P21" s="29">
        <v>9.33</v>
      </c>
      <c r="Q21" s="17">
        <v>50</v>
      </c>
      <c r="R21" s="21" t="s">
        <v>705</v>
      </c>
      <c r="S21" s="29">
        <v>10.58</v>
      </c>
      <c r="T21" s="3">
        <v>50</v>
      </c>
      <c r="U21" s="33"/>
      <c r="V21" s="47"/>
      <c r="W21" s="17" t="s">
        <v>699</v>
      </c>
    </row>
    <row r="22" spans="1:23" s="3" customFormat="1">
      <c r="A22" s="3" t="s">
        <v>581</v>
      </c>
      <c r="B22" s="3" t="s">
        <v>9</v>
      </c>
      <c r="C22" s="4" t="s">
        <v>660</v>
      </c>
      <c r="D22" s="4" t="s">
        <v>660</v>
      </c>
      <c r="E22" s="4"/>
      <c r="F22" s="17" t="s">
        <v>706</v>
      </c>
      <c r="G22" s="29">
        <v>153.07</v>
      </c>
      <c r="H22" s="43">
        <v>124.4</v>
      </c>
      <c r="I22" s="56" t="s">
        <v>633</v>
      </c>
      <c r="J22" s="29">
        <f t="shared" si="0"/>
        <v>149.97999999999999</v>
      </c>
      <c r="K22" s="55">
        <f t="shared" si="5"/>
        <v>121.99000000000001</v>
      </c>
      <c r="L22" s="43">
        <f t="shared" si="1"/>
        <v>27.989999999999981</v>
      </c>
      <c r="M22" s="63">
        <f t="shared" si="3"/>
        <v>0.2294450364783997</v>
      </c>
      <c r="N22" s="53"/>
      <c r="O22" s="21" t="s">
        <v>707</v>
      </c>
      <c r="P22" s="29">
        <v>9.2100000000000009</v>
      </c>
      <c r="Q22" s="17">
        <v>50</v>
      </c>
      <c r="R22" s="21" t="s">
        <v>708</v>
      </c>
      <c r="S22" s="29">
        <v>11.58</v>
      </c>
      <c r="T22" s="3">
        <v>50</v>
      </c>
      <c r="U22" s="33"/>
      <c r="V22" s="47"/>
      <c r="W22" s="17" t="s">
        <v>699</v>
      </c>
    </row>
    <row r="23" spans="1:23" s="3" customFormat="1">
      <c r="A23" s="3" t="s">
        <v>47</v>
      </c>
      <c r="B23" s="3" t="s">
        <v>26</v>
      </c>
      <c r="C23" s="3" t="s">
        <v>26</v>
      </c>
      <c r="D23" s="4" t="s">
        <v>660</v>
      </c>
      <c r="E23" s="4"/>
      <c r="F23" s="17" t="s">
        <v>709</v>
      </c>
      <c r="G23" s="29" t="s">
        <v>26</v>
      </c>
      <c r="H23" s="43" t="s">
        <v>26</v>
      </c>
      <c r="I23" s="56" t="s">
        <v>26</v>
      </c>
      <c r="J23" s="29" t="s">
        <v>26</v>
      </c>
      <c r="K23" s="44" t="s">
        <v>26</v>
      </c>
      <c r="L23" s="44" t="s">
        <v>26</v>
      </c>
      <c r="M23" s="44" t="s">
        <v>26</v>
      </c>
      <c r="N23" s="53" t="s">
        <v>26</v>
      </c>
      <c r="O23" s="3" t="s">
        <v>709</v>
      </c>
      <c r="P23" s="29" t="s">
        <v>26</v>
      </c>
      <c r="Q23" s="17">
        <v>50</v>
      </c>
      <c r="R23" s="3" t="s">
        <v>26</v>
      </c>
      <c r="S23" s="31" t="s">
        <v>26</v>
      </c>
      <c r="T23" s="31" t="s">
        <v>26</v>
      </c>
      <c r="U23" s="31" t="s">
        <v>26</v>
      </c>
      <c r="V23" s="17" t="s">
        <v>26</v>
      </c>
      <c r="W23" s="17"/>
    </row>
    <row r="24" spans="1:23" s="3" customFormat="1">
      <c r="A24" s="3" t="s">
        <v>47</v>
      </c>
      <c r="B24" s="3" t="s">
        <v>26</v>
      </c>
      <c r="C24" s="3" t="s">
        <v>26</v>
      </c>
      <c r="D24" s="4" t="s">
        <v>660</v>
      </c>
      <c r="E24" s="4"/>
      <c r="F24" s="17" t="s">
        <v>709</v>
      </c>
      <c r="G24" s="29" t="s">
        <v>26</v>
      </c>
      <c r="H24" s="43" t="s">
        <v>26</v>
      </c>
      <c r="I24" s="56" t="s">
        <v>26</v>
      </c>
      <c r="J24" s="29" t="s">
        <v>26</v>
      </c>
      <c r="K24" s="44" t="s">
        <v>26</v>
      </c>
      <c r="L24" s="44" t="s">
        <v>26</v>
      </c>
      <c r="M24" s="44" t="s">
        <v>26</v>
      </c>
      <c r="N24" s="53" t="s">
        <v>26</v>
      </c>
      <c r="O24" s="3" t="s">
        <v>709</v>
      </c>
      <c r="P24" s="29" t="s">
        <v>26</v>
      </c>
      <c r="Q24" s="17">
        <v>50</v>
      </c>
      <c r="R24" s="3" t="s">
        <v>26</v>
      </c>
      <c r="S24" s="31" t="s">
        <v>26</v>
      </c>
      <c r="T24" s="31" t="s">
        <v>26</v>
      </c>
      <c r="U24" s="31" t="s">
        <v>26</v>
      </c>
      <c r="V24" s="17" t="s">
        <v>26</v>
      </c>
      <c r="W24" s="17"/>
    </row>
    <row r="25" spans="1:23" s="3" customFormat="1">
      <c r="A25" s="3" t="s">
        <v>47</v>
      </c>
      <c r="B25" s="3" t="s">
        <v>26</v>
      </c>
      <c r="C25" s="3" t="s">
        <v>26</v>
      </c>
      <c r="D25" s="4" t="s">
        <v>660</v>
      </c>
      <c r="E25" s="4"/>
      <c r="F25" s="17" t="s">
        <v>709</v>
      </c>
      <c r="G25" s="29" t="s">
        <v>26</v>
      </c>
      <c r="H25" s="43" t="s">
        <v>26</v>
      </c>
      <c r="I25" s="56" t="s">
        <v>26</v>
      </c>
      <c r="J25" s="29" t="s">
        <v>26</v>
      </c>
      <c r="K25" s="44" t="s">
        <v>26</v>
      </c>
      <c r="L25" s="44" t="s">
        <v>26</v>
      </c>
      <c r="M25" s="44" t="s">
        <v>26</v>
      </c>
      <c r="N25" s="53" t="s">
        <v>26</v>
      </c>
      <c r="O25" s="3" t="s">
        <v>709</v>
      </c>
      <c r="P25" s="29" t="s">
        <v>26</v>
      </c>
      <c r="Q25" s="17">
        <v>50</v>
      </c>
      <c r="R25" s="3" t="s">
        <v>26</v>
      </c>
      <c r="S25" s="31" t="s">
        <v>26</v>
      </c>
      <c r="T25" s="31" t="s">
        <v>26</v>
      </c>
      <c r="U25" s="31" t="s">
        <v>26</v>
      </c>
      <c r="V25" s="17" t="s">
        <v>26</v>
      </c>
      <c r="W25" s="17"/>
    </row>
    <row r="26" spans="1:23" s="19" customFormat="1">
      <c r="F26" s="20"/>
      <c r="G26" s="28"/>
      <c r="H26" s="42"/>
      <c r="I26" s="42"/>
      <c r="J26" s="28"/>
      <c r="K26" s="42"/>
      <c r="L26" s="42"/>
      <c r="M26" s="42"/>
      <c r="N26" s="52"/>
      <c r="P26" s="28"/>
      <c r="Q26" s="20"/>
      <c r="S26" s="28"/>
      <c r="V26" s="20"/>
      <c r="W26" s="20"/>
    </row>
    <row r="27" spans="1:23" s="3" customFormat="1">
      <c r="A27" s="3" t="s">
        <v>135</v>
      </c>
      <c r="B27" s="3" t="s">
        <v>5</v>
      </c>
      <c r="C27" s="4" t="s">
        <v>710</v>
      </c>
      <c r="D27" s="4" t="s">
        <v>710</v>
      </c>
      <c r="E27" s="4"/>
      <c r="F27" s="17" t="s">
        <v>711</v>
      </c>
      <c r="G27" s="29">
        <v>181.76</v>
      </c>
      <c r="H27" s="43">
        <v>144.19999999999999</v>
      </c>
      <c r="I27" s="56" t="s">
        <v>633</v>
      </c>
      <c r="J27" s="29">
        <f t="shared" ref="J27:J41" si="6">G27-$J$3</f>
        <v>178.67</v>
      </c>
      <c r="K27" s="55">
        <f>H27-2.41</f>
        <v>141.79</v>
      </c>
      <c r="L27" s="43">
        <f t="shared" ref="L27:L41" si="7">J27-K27</f>
        <v>36.879999999999995</v>
      </c>
      <c r="M27" s="63">
        <f>(J27-K27)/(K27)</f>
        <v>0.26010296917977288</v>
      </c>
      <c r="N27" s="53"/>
      <c r="O27" s="21" t="s">
        <v>712</v>
      </c>
      <c r="P27" s="29"/>
      <c r="Q27" s="17">
        <v>50</v>
      </c>
      <c r="R27" s="21" t="s">
        <v>713</v>
      </c>
      <c r="S27" s="29"/>
      <c r="T27" s="3">
        <v>50</v>
      </c>
      <c r="U27" s="4"/>
      <c r="V27" s="46"/>
      <c r="W27" s="17" t="s">
        <v>714</v>
      </c>
    </row>
    <row r="28" spans="1:23" s="3" customFormat="1">
      <c r="A28" s="3" t="s">
        <v>135</v>
      </c>
      <c r="B28" s="3" t="s">
        <v>6</v>
      </c>
      <c r="C28" s="4" t="s">
        <v>710</v>
      </c>
      <c r="D28" s="4" t="s">
        <v>710</v>
      </c>
      <c r="E28" s="4"/>
      <c r="F28" s="17" t="s">
        <v>715</v>
      </c>
      <c r="G28" s="29">
        <v>173.29</v>
      </c>
      <c r="H28" s="43">
        <v>139</v>
      </c>
      <c r="I28" s="56" t="s">
        <v>633</v>
      </c>
      <c r="J28" s="29">
        <f t="shared" si="6"/>
        <v>170.2</v>
      </c>
      <c r="K28" s="55">
        <f t="shared" ref="K28:K31" si="8">H28-2.41</f>
        <v>136.59</v>
      </c>
      <c r="L28" s="43">
        <f t="shared" si="7"/>
        <v>33.609999999999985</v>
      </c>
      <c r="M28" s="63">
        <f t="shared" ref="M28:M41" si="9">(J28-K28)/(K28)</f>
        <v>0.2460648656563437</v>
      </c>
      <c r="N28" s="53"/>
      <c r="O28" s="21" t="s">
        <v>716</v>
      </c>
      <c r="P28" s="29"/>
      <c r="Q28" s="17">
        <v>50</v>
      </c>
      <c r="R28" s="21" t="s">
        <v>717</v>
      </c>
      <c r="S28" s="29"/>
      <c r="T28" s="3">
        <v>50</v>
      </c>
      <c r="U28" s="4"/>
      <c r="V28" s="46"/>
      <c r="W28" s="17" t="s">
        <v>714</v>
      </c>
    </row>
    <row r="29" spans="1:23" s="3" customFormat="1">
      <c r="A29" s="3" t="s">
        <v>135</v>
      </c>
      <c r="B29" s="3" t="s">
        <v>7</v>
      </c>
      <c r="C29" s="4" t="s">
        <v>710</v>
      </c>
      <c r="D29" s="4" t="s">
        <v>710</v>
      </c>
      <c r="E29" s="4"/>
      <c r="F29" s="17" t="s">
        <v>718</v>
      </c>
      <c r="G29" s="29">
        <v>162.69</v>
      </c>
      <c r="H29" s="43">
        <v>129.6</v>
      </c>
      <c r="I29" s="56" t="s">
        <v>633</v>
      </c>
      <c r="J29" s="29">
        <f t="shared" si="6"/>
        <v>159.6</v>
      </c>
      <c r="K29" s="55">
        <f t="shared" si="8"/>
        <v>127.19</v>
      </c>
      <c r="L29" s="43">
        <f t="shared" si="7"/>
        <v>32.409999999999997</v>
      </c>
      <c r="M29" s="63">
        <f t="shared" si="9"/>
        <v>0.25481563015960373</v>
      </c>
      <c r="N29" s="53"/>
      <c r="O29" s="21" t="s">
        <v>719</v>
      </c>
      <c r="P29" s="29"/>
      <c r="Q29" s="17">
        <v>50</v>
      </c>
      <c r="R29" s="21" t="s">
        <v>720</v>
      </c>
      <c r="S29" s="29"/>
      <c r="T29" s="3">
        <v>50</v>
      </c>
      <c r="U29" s="4"/>
      <c r="V29" s="46"/>
      <c r="W29" s="17" t="s">
        <v>714</v>
      </c>
    </row>
    <row r="30" spans="1:23" s="3" customFormat="1">
      <c r="A30" s="3" t="s">
        <v>135</v>
      </c>
      <c r="B30" s="3" t="s">
        <v>8</v>
      </c>
      <c r="C30" s="4" t="s">
        <v>710</v>
      </c>
      <c r="D30" s="4" t="s">
        <v>710</v>
      </c>
      <c r="E30" s="4"/>
      <c r="F30" s="17" t="s">
        <v>721</v>
      </c>
      <c r="G30" s="29">
        <v>159.55000000000001</v>
      </c>
      <c r="H30" s="43">
        <v>125</v>
      </c>
      <c r="I30" s="56" t="s">
        <v>633</v>
      </c>
      <c r="J30" s="29">
        <f t="shared" si="6"/>
        <v>156.46</v>
      </c>
      <c r="K30" s="55">
        <f t="shared" si="8"/>
        <v>122.59</v>
      </c>
      <c r="L30" s="43">
        <f t="shared" si="7"/>
        <v>33.870000000000005</v>
      </c>
      <c r="M30" s="63">
        <f t="shared" si="9"/>
        <v>0.27628680969083941</v>
      </c>
      <c r="N30" s="53"/>
      <c r="O30" s="21" t="s">
        <v>722</v>
      </c>
      <c r="P30" s="29"/>
      <c r="Q30" s="17">
        <v>50</v>
      </c>
      <c r="R30" s="21" t="s">
        <v>723</v>
      </c>
      <c r="S30" s="29"/>
      <c r="T30" s="3">
        <v>50</v>
      </c>
      <c r="U30" s="4"/>
      <c r="V30" s="46"/>
      <c r="W30" s="17" t="s">
        <v>714</v>
      </c>
    </row>
    <row r="31" spans="1:23" s="3" customFormat="1">
      <c r="A31" s="3" t="s">
        <v>135</v>
      </c>
      <c r="B31" s="3" t="s">
        <v>9</v>
      </c>
      <c r="C31" s="4" t="s">
        <v>710</v>
      </c>
      <c r="D31" s="4" t="s">
        <v>710</v>
      </c>
      <c r="E31" s="4"/>
      <c r="F31" s="17" t="s">
        <v>724</v>
      </c>
      <c r="G31" s="29">
        <v>127.87</v>
      </c>
      <c r="H31" s="43">
        <v>102.4</v>
      </c>
      <c r="I31" s="56" t="s">
        <v>633</v>
      </c>
      <c r="J31" s="29">
        <f t="shared" si="6"/>
        <v>124.78</v>
      </c>
      <c r="K31" s="55">
        <f t="shared" si="8"/>
        <v>99.990000000000009</v>
      </c>
      <c r="L31" s="43">
        <f t="shared" si="7"/>
        <v>24.789999999999992</v>
      </c>
      <c r="M31" s="63">
        <f t="shared" si="9"/>
        <v>0.24792479247924781</v>
      </c>
      <c r="N31" s="53"/>
      <c r="O31" s="21" t="s">
        <v>725</v>
      </c>
      <c r="P31" s="29"/>
      <c r="Q31" s="17">
        <v>50</v>
      </c>
      <c r="R31" s="21" t="s">
        <v>726</v>
      </c>
      <c r="S31" s="29"/>
      <c r="T31" s="3">
        <v>50</v>
      </c>
      <c r="U31" s="4"/>
      <c r="V31" s="46"/>
      <c r="W31" s="17" t="s">
        <v>714</v>
      </c>
    </row>
    <row r="32" spans="1:23" s="3" customFormat="1">
      <c r="A32" s="3" t="s">
        <v>51</v>
      </c>
      <c r="B32" s="3" t="s">
        <v>5</v>
      </c>
      <c r="C32" s="4" t="s">
        <v>710</v>
      </c>
      <c r="D32" s="4" t="s">
        <v>710</v>
      </c>
      <c r="E32" s="4"/>
      <c r="F32" s="17" t="s">
        <v>727</v>
      </c>
      <c r="G32" s="29">
        <v>196.23</v>
      </c>
      <c r="H32" s="43">
        <v>155.80000000000001</v>
      </c>
      <c r="I32" s="56" t="s">
        <v>633</v>
      </c>
      <c r="J32" s="29">
        <f t="shared" si="6"/>
        <v>193.14</v>
      </c>
      <c r="K32" s="55">
        <f>H32-2.41</f>
        <v>153.39000000000001</v>
      </c>
      <c r="L32" s="43">
        <f t="shared" si="7"/>
        <v>39.749999999999972</v>
      </c>
      <c r="M32" s="63">
        <f>(J32-K32)/(K32)</f>
        <v>0.25914336006258537</v>
      </c>
      <c r="N32" s="53"/>
      <c r="O32" s="21" t="s">
        <v>728</v>
      </c>
      <c r="P32" s="29"/>
      <c r="Q32" s="17">
        <v>50</v>
      </c>
      <c r="R32" s="21" t="s">
        <v>729</v>
      </c>
      <c r="S32" s="29"/>
      <c r="T32" s="3">
        <v>50</v>
      </c>
      <c r="U32" s="4"/>
      <c r="V32" s="46"/>
      <c r="W32" s="17" t="s">
        <v>714</v>
      </c>
    </row>
    <row r="33" spans="1:23" s="3" customFormat="1">
      <c r="A33" s="3" t="s">
        <v>51</v>
      </c>
      <c r="B33" s="3" t="s">
        <v>6</v>
      </c>
      <c r="C33" s="4" t="s">
        <v>710</v>
      </c>
      <c r="D33" s="4" t="s">
        <v>710</v>
      </c>
      <c r="E33" s="4"/>
      <c r="F33" s="17" t="s">
        <v>730</v>
      </c>
      <c r="G33" s="29">
        <v>143.16</v>
      </c>
      <c r="H33" s="43">
        <v>112</v>
      </c>
      <c r="I33" s="56" t="s">
        <v>633</v>
      </c>
      <c r="J33" s="29">
        <f t="shared" si="6"/>
        <v>140.07</v>
      </c>
      <c r="K33" s="55">
        <f t="shared" ref="K33:K37" si="10">H33-2.41</f>
        <v>109.59</v>
      </c>
      <c r="L33" s="43">
        <f t="shared" si="7"/>
        <v>30.47999999999999</v>
      </c>
      <c r="M33" s="63">
        <f t="shared" si="9"/>
        <v>0.27812756638379404</v>
      </c>
      <c r="N33" s="53"/>
      <c r="O33" s="21" t="s">
        <v>731</v>
      </c>
      <c r="P33" s="29"/>
      <c r="Q33" s="17">
        <v>50</v>
      </c>
      <c r="R33" s="21" t="s">
        <v>732</v>
      </c>
      <c r="S33" s="29"/>
      <c r="T33" s="3">
        <v>50</v>
      </c>
      <c r="U33" s="4"/>
      <c r="V33" s="46"/>
      <c r="W33" s="17" t="s">
        <v>714</v>
      </c>
    </row>
    <row r="34" spans="1:23" s="3" customFormat="1">
      <c r="A34" s="3" t="s">
        <v>51</v>
      </c>
      <c r="B34" s="3" t="s">
        <v>7</v>
      </c>
      <c r="C34" s="4" t="s">
        <v>710</v>
      </c>
      <c r="D34" s="4" t="s">
        <v>710</v>
      </c>
      <c r="E34" s="4"/>
      <c r="F34" s="17" t="s">
        <v>733</v>
      </c>
      <c r="G34" s="29">
        <v>163.21</v>
      </c>
      <c r="H34" s="43">
        <v>125.5</v>
      </c>
      <c r="I34" s="56" t="s">
        <v>633</v>
      </c>
      <c r="J34" s="29">
        <f t="shared" si="6"/>
        <v>160.12</v>
      </c>
      <c r="K34" s="55">
        <f t="shared" si="10"/>
        <v>123.09</v>
      </c>
      <c r="L34" s="43">
        <f t="shared" si="7"/>
        <v>37.03</v>
      </c>
      <c r="M34" s="63">
        <f t="shared" si="9"/>
        <v>0.30083678609147779</v>
      </c>
      <c r="N34" s="53"/>
      <c r="O34" s="21" t="s">
        <v>734</v>
      </c>
      <c r="P34" s="29"/>
      <c r="Q34" s="17">
        <v>50</v>
      </c>
      <c r="R34" s="21" t="s">
        <v>735</v>
      </c>
      <c r="S34" s="29"/>
      <c r="T34" s="3">
        <v>50</v>
      </c>
      <c r="U34" s="4"/>
      <c r="V34" s="46"/>
      <c r="W34" s="17" t="s">
        <v>714</v>
      </c>
    </row>
    <row r="35" spans="1:23" s="3" customFormat="1">
      <c r="A35" s="3" t="s">
        <v>51</v>
      </c>
      <c r="B35" s="3" t="s">
        <v>8</v>
      </c>
      <c r="C35" s="4" t="s">
        <v>710</v>
      </c>
      <c r="D35" s="4" t="s">
        <v>710</v>
      </c>
      <c r="E35" s="4"/>
      <c r="F35" s="17" t="s">
        <v>736</v>
      </c>
      <c r="G35" s="29">
        <v>147</v>
      </c>
      <c r="H35" s="43">
        <v>116.1</v>
      </c>
      <c r="I35" s="56" t="s">
        <v>633</v>
      </c>
      <c r="J35" s="29">
        <f t="shared" si="6"/>
        <v>143.91</v>
      </c>
      <c r="K35" s="55">
        <f t="shared" si="10"/>
        <v>113.69</v>
      </c>
      <c r="L35" s="43">
        <f t="shared" si="7"/>
        <v>30.22</v>
      </c>
      <c r="M35" s="63">
        <f t="shared" si="9"/>
        <v>0.26581053742633476</v>
      </c>
      <c r="N35" s="53"/>
      <c r="O35" s="21" t="s">
        <v>737</v>
      </c>
      <c r="P35" s="29"/>
      <c r="Q35" s="17">
        <v>50</v>
      </c>
      <c r="R35" s="21" t="s">
        <v>738</v>
      </c>
      <c r="S35" s="29"/>
      <c r="T35" s="3">
        <v>50</v>
      </c>
      <c r="U35" s="4"/>
      <c r="V35" s="46"/>
      <c r="W35" s="17" t="s">
        <v>714</v>
      </c>
    </row>
    <row r="36" spans="1:23" s="3" customFormat="1">
      <c r="A36" s="3" t="s">
        <v>51</v>
      </c>
      <c r="B36" s="3" t="s">
        <v>9</v>
      </c>
      <c r="C36" s="4" t="s">
        <v>710</v>
      </c>
      <c r="D36" s="4" t="s">
        <v>710</v>
      </c>
      <c r="E36" s="4"/>
      <c r="F36" s="17" t="s">
        <v>739</v>
      </c>
      <c r="G36" s="29">
        <v>85.89</v>
      </c>
      <c r="H36" s="43">
        <v>70.900000000000006</v>
      </c>
      <c r="I36" s="56" t="s">
        <v>633</v>
      </c>
      <c r="J36" s="29">
        <f t="shared" si="6"/>
        <v>82.8</v>
      </c>
      <c r="K36" s="55">
        <f t="shared" si="10"/>
        <v>68.490000000000009</v>
      </c>
      <c r="L36" s="43">
        <f t="shared" si="7"/>
        <v>14.309999999999988</v>
      </c>
      <c r="M36" s="63">
        <f t="shared" si="9"/>
        <v>0.20893561103810754</v>
      </c>
      <c r="N36" s="53"/>
      <c r="O36" s="21" t="s">
        <v>740</v>
      </c>
      <c r="P36" s="29"/>
      <c r="Q36" s="17">
        <v>50</v>
      </c>
      <c r="R36" s="21" t="s">
        <v>741</v>
      </c>
      <c r="S36" s="29"/>
      <c r="T36" s="3">
        <v>50</v>
      </c>
      <c r="U36" s="4"/>
      <c r="V36" s="46"/>
      <c r="W36" s="17" t="s">
        <v>714</v>
      </c>
    </row>
    <row r="37" spans="1:23" s="3" customFormat="1">
      <c r="A37" s="3" t="s">
        <v>50</v>
      </c>
      <c r="B37" s="3" t="s">
        <v>5</v>
      </c>
      <c r="C37" s="4" t="s">
        <v>710</v>
      </c>
      <c r="D37" s="4" t="s">
        <v>710</v>
      </c>
      <c r="E37" s="4"/>
      <c r="F37" s="17" t="s">
        <v>742</v>
      </c>
      <c r="G37" s="29">
        <v>147.88999999999999</v>
      </c>
      <c r="H37" s="43">
        <v>116.9</v>
      </c>
      <c r="I37" s="56" t="s">
        <v>633</v>
      </c>
      <c r="J37" s="29">
        <f t="shared" si="6"/>
        <v>144.79999999999998</v>
      </c>
      <c r="K37" s="55">
        <f t="shared" si="10"/>
        <v>114.49000000000001</v>
      </c>
      <c r="L37" s="43">
        <f t="shared" si="7"/>
        <v>30.309999999999974</v>
      </c>
      <c r="M37" s="63">
        <f t="shared" si="9"/>
        <v>0.26473927853961021</v>
      </c>
      <c r="N37" s="53"/>
      <c r="O37" s="21" t="s">
        <v>743</v>
      </c>
      <c r="P37" s="30"/>
      <c r="Q37" s="17">
        <v>50</v>
      </c>
      <c r="R37" s="21" t="s">
        <v>744</v>
      </c>
      <c r="S37" s="29"/>
      <c r="T37" s="3">
        <v>50</v>
      </c>
      <c r="U37" s="4"/>
      <c r="V37" s="46"/>
      <c r="W37" s="17" t="s">
        <v>714</v>
      </c>
    </row>
    <row r="38" spans="1:23" s="3" customFormat="1">
      <c r="A38" s="3" t="s">
        <v>50</v>
      </c>
      <c r="B38" s="3" t="s">
        <v>6</v>
      </c>
      <c r="C38" s="4" t="s">
        <v>710</v>
      </c>
      <c r="D38" s="4" t="s">
        <v>710</v>
      </c>
      <c r="E38" s="4"/>
      <c r="F38" s="17" t="s">
        <v>745</v>
      </c>
      <c r="G38" s="29">
        <v>137.53</v>
      </c>
      <c r="H38" s="43">
        <v>111.7</v>
      </c>
      <c r="I38" s="56" t="s">
        <v>633</v>
      </c>
      <c r="J38" s="29">
        <f t="shared" si="6"/>
        <v>134.44</v>
      </c>
      <c r="K38" s="55">
        <f>H38-2.41</f>
        <v>109.29</v>
      </c>
      <c r="L38" s="43">
        <f t="shared" si="7"/>
        <v>25.149999999999991</v>
      </c>
      <c r="M38" s="63">
        <f t="shared" si="9"/>
        <v>0.23012169457406889</v>
      </c>
      <c r="N38" s="53"/>
      <c r="O38" s="21" t="s">
        <v>746</v>
      </c>
      <c r="P38" s="29"/>
      <c r="Q38" s="17">
        <v>50</v>
      </c>
      <c r="R38" s="21" t="s">
        <v>747</v>
      </c>
      <c r="S38" s="29"/>
      <c r="T38" s="3">
        <v>50</v>
      </c>
      <c r="U38" s="4"/>
      <c r="V38" s="46"/>
      <c r="W38" s="17" t="s">
        <v>714</v>
      </c>
    </row>
    <row r="39" spans="1:23" s="3" customFormat="1">
      <c r="A39" s="3" t="s">
        <v>50</v>
      </c>
      <c r="B39" s="3" t="s">
        <v>7</v>
      </c>
      <c r="C39" s="4" t="s">
        <v>710</v>
      </c>
      <c r="D39" s="4" t="s">
        <v>710</v>
      </c>
      <c r="E39" s="4"/>
      <c r="F39" s="17" t="s">
        <v>748</v>
      </c>
      <c r="G39" s="29">
        <v>166.69</v>
      </c>
      <c r="H39" s="43">
        <v>135.80000000000001</v>
      </c>
      <c r="I39" s="56" t="s">
        <v>633</v>
      </c>
      <c r="J39" s="29">
        <f t="shared" si="6"/>
        <v>163.6</v>
      </c>
      <c r="K39" s="55">
        <f t="shared" ref="K39:K41" si="11">H39-2.41</f>
        <v>133.39000000000001</v>
      </c>
      <c r="L39" s="43">
        <f t="shared" si="7"/>
        <v>30.20999999999998</v>
      </c>
      <c r="M39" s="63">
        <f t="shared" si="9"/>
        <v>0.2264787465327234</v>
      </c>
      <c r="N39" s="53"/>
      <c r="O39" s="21" t="s">
        <v>749</v>
      </c>
      <c r="P39" s="29"/>
      <c r="Q39" s="17">
        <v>50</v>
      </c>
      <c r="R39" s="21" t="s">
        <v>750</v>
      </c>
      <c r="S39" s="29"/>
      <c r="T39" s="3">
        <v>50</v>
      </c>
      <c r="U39" s="4"/>
      <c r="V39" s="46"/>
      <c r="W39" s="17" t="s">
        <v>714</v>
      </c>
    </row>
    <row r="40" spans="1:23" s="3" customFormat="1">
      <c r="A40" s="3" t="s">
        <v>50</v>
      </c>
      <c r="B40" s="3" t="s">
        <v>8</v>
      </c>
      <c r="C40" s="4" t="s">
        <v>710</v>
      </c>
      <c r="D40" s="4" t="s">
        <v>710</v>
      </c>
      <c r="E40" s="4"/>
      <c r="F40" s="17" t="s">
        <v>751</v>
      </c>
      <c r="G40" s="29">
        <v>166.66</v>
      </c>
      <c r="H40" s="43">
        <v>133.6</v>
      </c>
      <c r="I40" s="56" t="s">
        <v>633</v>
      </c>
      <c r="J40" s="29">
        <f t="shared" si="6"/>
        <v>163.57</v>
      </c>
      <c r="K40" s="55">
        <f t="shared" si="11"/>
        <v>131.19</v>
      </c>
      <c r="L40" s="43">
        <f t="shared" si="7"/>
        <v>32.379999999999995</v>
      </c>
      <c r="M40" s="63">
        <f>(J40-K40)/(K40)</f>
        <v>0.24681759280432958</v>
      </c>
      <c r="N40" s="53"/>
      <c r="O40" s="21" t="s">
        <v>752</v>
      </c>
      <c r="P40" s="29"/>
      <c r="Q40" s="17">
        <v>50</v>
      </c>
      <c r="R40" s="21" t="s">
        <v>753</v>
      </c>
      <c r="S40" s="29"/>
      <c r="T40" s="3">
        <v>50</v>
      </c>
      <c r="U40" s="33"/>
      <c r="V40" s="47"/>
      <c r="W40" s="17" t="s">
        <v>714</v>
      </c>
    </row>
    <row r="41" spans="1:23" s="3" customFormat="1">
      <c r="A41" s="3" t="s">
        <v>50</v>
      </c>
      <c r="B41" s="3" t="s">
        <v>9</v>
      </c>
      <c r="C41" s="4" t="s">
        <v>710</v>
      </c>
      <c r="D41" s="4" t="s">
        <v>710</v>
      </c>
      <c r="E41" s="4"/>
      <c r="F41" s="17" t="s">
        <v>754</v>
      </c>
      <c r="G41" s="29">
        <v>144.63999999999999</v>
      </c>
      <c r="H41" s="43">
        <v>114.5</v>
      </c>
      <c r="I41" s="56" t="s">
        <v>633</v>
      </c>
      <c r="J41" s="29">
        <f t="shared" si="6"/>
        <v>141.54999999999998</v>
      </c>
      <c r="K41" s="55">
        <f t="shared" si="11"/>
        <v>112.09</v>
      </c>
      <c r="L41" s="43">
        <f t="shared" si="7"/>
        <v>29.45999999999998</v>
      </c>
      <c r="M41" s="63">
        <f t="shared" si="9"/>
        <v>0.26282451601391721</v>
      </c>
      <c r="N41" s="53"/>
      <c r="O41" s="21" t="s">
        <v>755</v>
      </c>
      <c r="P41" s="29"/>
      <c r="Q41" s="17">
        <v>50</v>
      </c>
      <c r="R41" s="21" t="s">
        <v>756</v>
      </c>
      <c r="S41" s="29"/>
      <c r="T41" s="3">
        <v>50</v>
      </c>
      <c r="U41" s="33"/>
      <c r="V41" s="47"/>
      <c r="W41" s="17" t="s">
        <v>714</v>
      </c>
    </row>
    <row r="42" spans="1:23" s="3" customFormat="1">
      <c r="A42" s="3" t="s">
        <v>47</v>
      </c>
      <c r="B42" s="3" t="s">
        <v>26</v>
      </c>
      <c r="C42" s="3" t="s">
        <v>26</v>
      </c>
      <c r="D42" s="4" t="s">
        <v>710</v>
      </c>
      <c r="E42" s="4"/>
      <c r="F42" s="17" t="s">
        <v>757</v>
      </c>
      <c r="G42" s="29" t="s">
        <v>26</v>
      </c>
      <c r="H42" s="43" t="s">
        <v>26</v>
      </c>
      <c r="I42" s="56" t="s">
        <v>26</v>
      </c>
      <c r="J42" s="29" t="s">
        <v>26</v>
      </c>
      <c r="K42" s="44" t="s">
        <v>26</v>
      </c>
      <c r="L42" s="44" t="s">
        <v>26</v>
      </c>
      <c r="M42" s="44" t="s">
        <v>26</v>
      </c>
      <c r="N42" s="53" t="s">
        <v>26</v>
      </c>
      <c r="O42" s="3" t="s">
        <v>757</v>
      </c>
      <c r="P42" s="29" t="s">
        <v>26</v>
      </c>
      <c r="Q42" s="17">
        <v>50</v>
      </c>
      <c r="R42" s="3" t="s">
        <v>26</v>
      </c>
      <c r="S42" s="31" t="s">
        <v>26</v>
      </c>
      <c r="T42" s="31" t="s">
        <v>26</v>
      </c>
      <c r="U42" s="31" t="s">
        <v>26</v>
      </c>
      <c r="V42" s="17" t="s">
        <v>26</v>
      </c>
      <c r="W42" s="17" t="s">
        <v>714</v>
      </c>
    </row>
    <row r="43" spans="1:23" s="3" customFormat="1">
      <c r="A43" s="3" t="s">
        <v>47</v>
      </c>
      <c r="B43" s="3" t="s">
        <v>26</v>
      </c>
      <c r="C43" s="3" t="s">
        <v>26</v>
      </c>
      <c r="D43" s="4" t="s">
        <v>710</v>
      </c>
      <c r="E43" s="4"/>
      <c r="F43" s="17" t="s">
        <v>757</v>
      </c>
      <c r="G43" s="29" t="s">
        <v>26</v>
      </c>
      <c r="H43" s="43" t="s">
        <v>26</v>
      </c>
      <c r="I43" s="56" t="s">
        <v>26</v>
      </c>
      <c r="J43" s="29" t="s">
        <v>26</v>
      </c>
      <c r="K43" s="44" t="s">
        <v>26</v>
      </c>
      <c r="L43" s="44" t="s">
        <v>26</v>
      </c>
      <c r="M43" s="44" t="s">
        <v>26</v>
      </c>
      <c r="N43" s="53" t="s">
        <v>26</v>
      </c>
      <c r="O43" s="3" t="s">
        <v>757</v>
      </c>
      <c r="P43" s="29" t="s">
        <v>26</v>
      </c>
      <c r="Q43" s="17">
        <v>50</v>
      </c>
      <c r="R43" s="3" t="s">
        <v>26</v>
      </c>
      <c r="S43" s="31" t="s">
        <v>26</v>
      </c>
      <c r="T43" s="31" t="s">
        <v>26</v>
      </c>
      <c r="U43" s="31" t="s">
        <v>26</v>
      </c>
      <c r="V43" s="17" t="s">
        <v>26</v>
      </c>
      <c r="W43" s="17" t="s">
        <v>714</v>
      </c>
    </row>
    <row r="44" spans="1:23" s="3" customFormat="1">
      <c r="A44" s="3" t="s">
        <v>47</v>
      </c>
      <c r="B44" s="3" t="s">
        <v>26</v>
      </c>
      <c r="C44" s="3" t="s">
        <v>26</v>
      </c>
      <c r="D44" s="4" t="s">
        <v>710</v>
      </c>
      <c r="E44" s="4"/>
      <c r="F44" s="17" t="s">
        <v>757</v>
      </c>
      <c r="G44" s="29" t="s">
        <v>26</v>
      </c>
      <c r="H44" s="43" t="s">
        <v>26</v>
      </c>
      <c r="I44" s="56" t="s">
        <v>26</v>
      </c>
      <c r="J44" s="29" t="s">
        <v>26</v>
      </c>
      <c r="K44" s="44" t="s">
        <v>26</v>
      </c>
      <c r="L44" s="44" t="s">
        <v>26</v>
      </c>
      <c r="M44" s="44" t="s">
        <v>26</v>
      </c>
      <c r="N44" s="53" t="s">
        <v>26</v>
      </c>
      <c r="O44" s="3" t="s">
        <v>757</v>
      </c>
      <c r="P44" s="29" t="s">
        <v>26</v>
      </c>
      <c r="Q44" s="17">
        <v>50</v>
      </c>
      <c r="R44" s="3" t="s">
        <v>26</v>
      </c>
      <c r="S44" s="31" t="s">
        <v>26</v>
      </c>
      <c r="T44" s="31" t="s">
        <v>26</v>
      </c>
      <c r="U44" s="31" t="s">
        <v>26</v>
      </c>
      <c r="V44" s="17" t="s">
        <v>26</v>
      </c>
      <c r="W44" s="17" t="s">
        <v>714</v>
      </c>
    </row>
    <row r="45" spans="1:23" s="19" customFormat="1">
      <c r="F45" s="20"/>
      <c r="G45" s="28"/>
      <c r="H45" s="42"/>
      <c r="I45" s="42"/>
      <c r="J45" s="28"/>
      <c r="K45" s="42"/>
      <c r="L45" s="42"/>
      <c r="M45" s="42"/>
      <c r="N45" s="52"/>
      <c r="P45" s="28"/>
      <c r="Q45" s="20"/>
      <c r="S45" s="28"/>
      <c r="V45" s="20"/>
      <c r="W45" s="20"/>
    </row>
    <row r="46" spans="1:23" s="3" customFormat="1">
      <c r="A46" s="3" t="s">
        <v>758</v>
      </c>
      <c r="B46" s="3" t="s">
        <v>5</v>
      </c>
      <c r="C46" s="4" t="s">
        <v>759</v>
      </c>
      <c r="D46" s="4" t="s">
        <v>759</v>
      </c>
      <c r="E46" s="4"/>
      <c r="F46" s="17" t="s">
        <v>760</v>
      </c>
      <c r="G46" s="29">
        <v>162.07</v>
      </c>
      <c r="H46" s="43">
        <v>138.4</v>
      </c>
      <c r="I46" s="56" t="s">
        <v>633</v>
      </c>
      <c r="J46" s="29">
        <f t="shared" ref="J46:J55" si="12">G46-$J$3</f>
        <v>158.97999999999999</v>
      </c>
      <c r="K46" s="55">
        <f>H46-2.41</f>
        <v>135.99</v>
      </c>
      <c r="L46" s="43">
        <f t="shared" ref="L46:L55" si="13">J46-K46</f>
        <v>22.989999999999981</v>
      </c>
      <c r="M46" s="63">
        <f>(J46-K46)/(K46)</f>
        <v>0.16905654827560834</v>
      </c>
      <c r="N46" s="53"/>
      <c r="O46" s="21" t="s">
        <v>761</v>
      </c>
      <c r="P46" s="29" t="s">
        <v>26</v>
      </c>
      <c r="Q46" s="17">
        <v>50</v>
      </c>
      <c r="R46" s="21" t="s">
        <v>762</v>
      </c>
      <c r="S46" s="29" t="s">
        <v>26</v>
      </c>
      <c r="T46" s="3">
        <v>50</v>
      </c>
      <c r="U46" s="4"/>
      <c r="V46" s="46"/>
      <c r="W46" s="17" t="s">
        <v>714</v>
      </c>
    </row>
    <row r="47" spans="1:23" s="3" customFormat="1">
      <c r="A47" s="3" t="s">
        <v>758</v>
      </c>
      <c r="B47" s="3" t="s">
        <v>6</v>
      </c>
      <c r="C47" s="4" t="s">
        <v>759</v>
      </c>
      <c r="D47" s="4" t="s">
        <v>759</v>
      </c>
      <c r="E47" s="4"/>
      <c r="F47" s="17" t="s">
        <v>763</v>
      </c>
      <c r="G47" s="29">
        <v>179.2</v>
      </c>
      <c r="H47" s="43">
        <v>152.4</v>
      </c>
      <c r="I47" s="56" t="s">
        <v>633</v>
      </c>
      <c r="J47" s="29">
        <f t="shared" si="12"/>
        <v>176.10999999999999</v>
      </c>
      <c r="K47" s="55">
        <f t="shared" ref="K47:K50" si="14">H47-2.41</f>
        <v>149.99</v>
      </c>
      <c r="L47" s="43">
        <f t="shared" si="13"/>
        <v>26.119999999999976</v>
      </c>
      <c r="M47" s="63">
        <f t="shared" ref="M47:M55" si="15">(J47-K47)/(K47)</f>
        <v>0.17414494299619956</v>
      </c>
      <c r="N47" s="53"/>
      <c r="O47" s="21" t="s">
        <v>764</v>
      </c>
      <c r="P47" s="29" t="s">
        <v>26</v>
      </c>
      <c r="Q47" s="17">
        <v>50</v>
      </c>
      <c r="R47" s="21" t="s">
        <v>765</v>
      </c>
      <c r="S47" s="29" t="s">
        <v>26</v>
      </c>
      <c r="T47" s="3">
        <v>50</v>
      </c>
      <c r="U47" s="4"/>
      <c r="V47" s="46"/>
      <c r="W47" s="17" t="s">
        <v>714</v>
      </c>
    </row>
    <row r="48" spans="1:23" s="3" customFormat="1">
      <c r="A48" s="3" t="s">
        <v>758</v>
      </c>
      <c r="B48" s="3" t="s">
        <v>7</v>
      </c>
      <c r="C48" s="4" t="s">
        <v>759</v>
      </c>
      <c r="D48" s="4" t="s">
        <v>759</v>
      </c>
      <c r="E48" s="4"/>
      <c r="F48" s="17" t="s">
        <v>766</v>
      </c>
      <c r="G48" s="29">
        <v>149.46</v>
      </c>
      <c r="H48" s="43">
        <v>128.80000000000001</v>
      </c>
      <c r="I48" s="56" t="s">
        <v>633</v>
      </c>
      <c r="J48" s="29">
        <f t="shared" si="12"/>
        <v>146.37</v>
      </c>
      <c r="K48" s="55">
        <f t="shared" si="14"/>
        <v>126.39000000000001</v>
      </c>
      <c r="L48" s="43">
        <f t="shared" si="13"/>
        <v>19.97999999999999</v>
      </c>
      <c r="M48" s="63">
        <f t="shared" si="15"/>
        <v>0.15808212675053396</v>
      </c>
      <c r="N48" s="53"/>
      <c r="O48" s="21" t="s">
        <v>767</v>
      </c>
      <c r="P48" s="29" t="s">
        <v>26</v>
      </c>
      <c r="Q48" s="17">
        <v>50</v>
      </c>
      <c r="R48" s="21" t="s">
        <v>768</v>
      </c>
      <c r="S48" s="29" t="s">
        <v>26</v>
      </c>
      <c r="T48" s="3">
        <v>50</v>
      </c>
      <c r="U48" s="4"/>
      <c r="V48" s="46"/>
      <c r="W48" s="17" t="s">
        <v>714</v>
      </c>
    </row>
    <row r="49" spans="1:23" s="3" customFormat="1">
      <c r="A49" s="3" t="s">
        <v>758</v>
      </c>
      <c r="B49" s="3" t="s">
        <v>8</v>
      </c>
      <c r="C49" s="4" t="s">
        <v>759</v>
      </c>
      <c r="D49" s="4" t="s">
        <v>759</v>
      </c>
      <c r="E49" s="4"/>
      <c r="F49" s="17" t="s">
        <v>769</v>
      </c>
      <c r="G49" s="29">
        <v>122.1</v>
      </c>
      <c r="H49" s="43">
        <v>105.6</v>
      </c>
      <c r="I49" s="56" t="s">
        <v>633</v>
      </c>
      <c r="J49" s="29">
        <f t="shared" si="12"/>
        <v>119.00999999999999</v>
      </c>
      <c r="K49" s="55">
        <f t="shared" si="14"/>
        <v>103.19</v>
      </c>
      <c r="L49" s="43">
        <f t="shared" si="13"/>
        <v>15.819999999999993</v>
      </c>
      <c r="M49" s="63">
        <f t="shared" si="15"/>
        <v>0.15330942920825655</v>
      </c>
      <c r="N49" s="53"/>
      <c r="O49" s="21" t="s">
        <v>770</v>
      </c>
      <c r="P49" s="29" t="s">
        <v>26</v>
      </c>
      <c r="Q49" s="17">
        <v>50</v>
      </c>
      <c r="R49" s="21" t="s">
        <v>771</v>
      </c>
      <c r="S49" s="29" t="s">
        <v>26</v>
      </c>
      <c r="T49" s="3">
        <v>50</v>
      </c>
      <c r="U49" s="4"/>
      <c r="V49" s="46"/>
      <c r="W49" s="17" t="s">
        <v>714</v>
      </c>
    </row>
    <row r="50" spans="1:23" s="3" customFormat="1">
      <c r="A50" s="3" t="s">
        <v>758</v>
      </c>
      <c r="B50" s="3" t="s">
        <v>9</v>
      </c>
      <c r="C50" s="4" t="s">
        <v>759</v>
      </c>
      <c r="D50" s="4" t="s">
        <v>759</v>
      </c>
      <c r="E50" s="4"/>
      <c r="F50" s="17" t="s">
        <v>772</v>
      </c>
      <c r="G50" s="29">
        <v>200.77</v>
      </c>
      <c r="H50" s="43">
        <v>137.5</v>
      </c>
      <c r="I50" s="56" t="s">
        <v>633</v>
      </c>
      <c r="J50" s="29">
        <f t="shared" si="12"/>
        <v>197.68</v>
      </c>
      <c r="K50" s="55">
        <f t="shared" si="14"/>
        <v>135.09</v>
      </c>
      <c r="L50" s="43">
        <f t="shared" si="13"/>
        <v>62.59</v>
      </c>
      <c r="M50" s="63">
        <f t="shared" si="15"/>
        <v>0.46332074913020949</v>
      </c>
      <c r="N50" s="53"/>
      <c r="O50" s="21" t="s">
        <v>773</v>
      </c>
      <c r="P50" s="29" t="s">
        <v>26</v>
      </c>
      <c r="Q50" s="17">
        <v>50</v>
      </c>
      <c r="R50" s="21" t="s">
        <v>774</v>
      </c>
      <c r="S50" s="29" t="s">
        <v>26</v>
      </c>
      <c r="T50" s="3">
        <v>50</v>
      </c>
      <c r="U50" s="4"/>
      <c r="V50" s="46"/>
      <c r="W50" s="17" t="s">
        <v>714</v>
      </c>
    </row>
    <row r="51" spans="1:23" s="3" customFormat="1">
      <c r="A51" s="3" t="s">
        <v>86</v>
      </c>
      <c r="B51" s="3" t="s">
        <v>5</v>
      </c>
      <c r="C51" s="4" t="s">
        <v>759</v>
      </c>
      <c r="D51" s="4" t="s">
        <v>759</v>
      </c>
      <c r="E51" s="4"/>
      <c r="F51" s="17" t="s">
        <v>775</v>
      </c>
      <c r="G51" s="29">
        <v>110.8</v>
      </c>
      <c r="H51" s="43">
        <v>88.2</v>
      </c>
      <c r="I51" s="56" t="s">
        <v>633</v>
      </c>
      <c r="J51" s="29">
        <f t="shared" si="12"/>
        <v>107.71</v>
      </c>
      <c r="K51" s="55">
        <f>H51-2.41</f>
        <v>85.79</v>
      </c>
      <c r="L51" s="43">
        <f t="shared" si="13"/>
        <v>21.919999999999987</v>
      </c>
      <c r="M51" s="63">
        <f>(J51-K51)/(K51)</f>
        <v>0.25550763492248496</v>
      </c>
      <c r="N51" s="53"/>
      <c r="O51" s="21" t="s">
        <v>776</v>
      </c>
      <c r="P51" s="29" t="s">
        <v>26</v>
      </c>
      <c r="Q51" s="17">
        <v>50</v>
      </c>
      <c r="R51" s="21" t="s">
        <v>777</v>
      </c>
      <c r="S51" s="29" t="s">
        <v>26</v>
      </c>
      <c r="T51" s="3">
        <v>50</v>
      </c>
      <c r="U51" s="4"/>
      <c r="V51" s="46"/>
      <c r="W51" s="17" t="s">
        <v>714</v>
      </c>
    </row>
    <row r="52" spans="1:23" s="3" customFormat="1">
      <c r="A52" s="3" t="s">
        <v>86</v>
      </c>
      <c r="B52" s="3" t="s">
        <v>6</v>
      </c>
      <c r="C52" s="4" t="s">
        <v>759</v>
      </c>
      <c r="D52" s="4" t="s">
        <v>759</v>
      </c>
      <c r="E52" s="4"/>
      <c r="F52" s="17" t="s">
        <v>778</v>
      </c>
      <c r="G52" s="29">
        <v>136.61000000000001</v>
      </c>
      <c r="H52" s="43">
        <v>108.7</v>
      </c>
      <c r="I52" s="56" t="s">
        <v>633</v>
      </c>
      <c r="J52" s="29">
        <f t="shared" si="12"/>
        <v>133.52000000000001</v>
      </c>
      <c r="K52" s="55">
        <f t="shared" ref="K52:K55" si="16">H52-2.41</f>
        <v>106.29</v>
      </c>
      <c r="L52" s="43">
        <f t="shared" si="13"/>
        <v>27.230000000000004</v>
      </c>
      <c r="M52" s="63">
        <f t="shared" si="15"/>
        <v>0.25618590648226552</v>
      </c>
      <c r="N52" s="53"/>
      <c r="O52" s="21" t="s">
        <v>779</v>
      </c>
      <c r="P52" s="29" t="s">
        <v>26</v>
      </c>
      <c r="Q52" s="17">
        <v>50</v>
      </c>
      <c r="R52" s="21" t="s">
        <v>780</v>
      </c>
      <c r="S52" s="29" t="s">
        <v>26</v>
      </c>
      <c r="T52" s="3">
        <v>50</v>
      </c>
      <c r="U52" s="4"/>
      <c r="V52" s="46"/>
      <c r="W52" s="17" t="s">
        <v>714</v>
      </c>
    </row>
    <row r="53" spans="1:23" s="3" customFormat="1">
      <c r="A53" s="3" t="s">
        <v>86</v>
      </c>
      <c r="B53" s="3" t="s">
        <v>7</v>
      </c>
      <c r="C53" s="4" t="s">
        <v>759</v>
      </c>
      <c r="D53" s="4" t="s">
        <v>759</v>
      </c>
      <c r="E53" s="4"/>
      <c r="F53" s="17" t="s">
        <v>781</v>
      </c>
      <c r="G53" s="29">
        <v>104.41</v>
      </c>
      <c r="H53" s="43">
        <v>82.9</v>
      </c>
      <c r="I53" s="56" t="s">
        <v>633</v>
      </c>
      <c r="J53" s="29">
        <f t="shared" si="12"/>
        <v>101.32</v>
      </c>
      <c r="K53" s="55">
        <f t="shared" si="16"/>
        <v>80.490000000000009</v>
      </c>
      <c r="L53" s="43">
        <f t="shared" si="13"/>
        <v>20.829999999999984</v>
      </c>
      <c r="M53" s="63">
        <f t="shared" si="15"/>
        <v>0.25878991179028427</v>
      </c>
      <c r="N53" s="53"/>
      <c r="O53" s="21" t="s">
        <v>782</v>
      </c>
      <c r="P53" s="29" t="s">
        <v>26</v>
      </c>
      <c r="Q53" s="17">
        <v>50</v>
      </c>
      <c r="R53" s="21" t="s">
        <v>783</v>
      </c>
      <c r="S53" s="29" t="s">
        <v>26</v>
      </c>
      <c r="T53" s="3">
        <v>50</v>
      </c>
      <c r="U53" s="4"/>
      <c r="V53" s="46"/>
      <c r="W53" s="17" t="s">
        <v>714</v>
      </c>
    </row>
    <row r="54" spans="1:23" s="3" customFormat="1">
      <c r="A54" s="3" t="s">
        <v>86</v>
      </c>
      <c r="B54" s="3" t="s">
        <v>8</v>
      </c>
      <c r="C54" s="4" t="s">
        <v>759</v>
      </c>
      <c r="D54" s="4" t="s">
        <v>759</v>
      </c>
      <c r="E54" s="4"/>
      <c r="F54" s="17" t="s">
        <v>784</v>
      </c>
      <c r="G54" s="29">
        <v>113.58</v>
      </c>
      <c r="H54" s="43">
        <v>89.4</v>
      </c>
      <c r="I54" s="56" t="s">
        <v>633</v>
      </c>
      <c r="J54" s="29">
        <f t="shared" si="12"/>
        <v>110.49</v>
      </c>
      <c r="K54" s="55">
        <f t="shared" si="16"/>
        <v>86.990000000000009</v>
      </c>
      <c r="L54" s="43">
        <f t="shared" si="13"/>
        <v>23.499999999999986</v>
      </c>
      <c r="M54" s="63">
        <f>(J54-K54)/(K54)</f>
        <v>0.27014599379238974</v>
      </c>
      <c r="N54" s="53"/>
      <c r="O54" s="21" t="s">
        <v>785</v>
      </c>
      <c r="P54" s="29" t="s">
        <v>26</v>
      </c>
      <c r="Q54" s="17">
        <v>50</v>
      </c>
      <c r="R54" s="21" t="s">
        <v>786</v>
      </c>
      <c r="S54" s="29" t="s">
        <v>26</v>
      </c>
      <c r="T54" s="3">
        <v>50</v>
      </c>
      <c r="U54" s="4"/>
      <c r="V54" s="46"/>
      <c r="W54" s="17" t="s">
        <v>714</v>
      </c>
    </row>
    <row r="55" spans="1:23" s="3" customFormat="1">
      <c r="A55" s="3" t="s">
        <v>86</v>
      </c>
      <c r="B55" s="3" t="s">
        <v>9</v>
      </c>
      <c r="C55" s="4" t="s">
        <v>759</v>
      </c>
      <c r="D55" s="4" t="s">
        <v>759</v>
      </c>
      <c r="E55" s="4"/>
      <c r="F55" s="17" t="s">
        <v>787</v>
      </c>
      <c r="G55" s="29">
        <v>120.93</v>
      </c>
      <c r="H55" s="43">
        <v>95.1</v>
      </c>
      <c r="I55" s="56" t="s">
        <v>633</v>
      </c>
      <c r="J55" s="29">
        <f t="shared" si="12"/>
        <v>117.84</v>
      </c>
      <c r="K55" s="55">
        <f t="shared" si="16"/>
        <v>92.69</v>
      </c>
      <c r="L55" s="43">
        <f t="shared" si="13"/>
        <v>25.150000000000006</v>
      </c>
      <c r="M55" s="63">
        <f t="shared" si="15"/>
        <v>0.2713345560470386</v>
      </c>
      <c r="N55" s="53"/>
      <c r="O55" s="21" t="s">
        <v>788</v>
      </c>
      <c r="P55" s="29" t="s">
        <v>26</v>
      </c>
      <c r="Q55" s="17">
        <v>50</v>
      </c>
      <c r="R55" s="21" t="s">
        <v>789</v>
      </c>
      <c r="S55" s="29" t="s">
        <v>26</v>
      </c>
      <c r="T55" s="3">
        <v>50</v>
      </c>
      <c r="U55" s="4"/>
      <c r="V55" s="46"/>
      <c r="W55" s="17" t="s">
        <v>714</v>
      </c>
    </row>
    <row r="56" spans="1:23" s="19" customFormat="1">
      <c r="F56" s="20"/>
      <c r="G56" s="28"/>
      <c r="H56" s="42"/>
      <c r="I56" s="42"/>
      <c r="J56" s="28"/>
      <c r="K56" s="42"/>
      <c r="L56" s="42"/>
      <c r="M56" s="42"/>
      <c r="N56" s="52"/>
      <c r="P56" s="28"/>
      <c r="Q56" s="20"/>
      <c r="S56" s="28"/>
      <c r="V56" s="20"/>
      <c r="W56" s="20"/>
    </row>
  </sheetData>
  <conditionalFormatting sqref="N8:N12 J7:O7 J23:J25 N18:N25 H23:H25 G7:H22 H42:H44 G27:H41 G46:H55">
    <cfRule type="expression" dxfId="858" priority="50">
      <formula>($A7=60)</formula>
    </cfRule>
  </conditionalFormatting>
  <conditionalFormatting sqref="B23:C25 R23:R25 F23:F25 O23:P25">
    <cfRule type="expression" dxfId="857" priority="49">
      <formula>($A23=60)</formula>
    </cfRule>
  </conditionalFormatting>
  <conditionalFormatting sqref="P22">
    <cfRule type="expression" dxfId="856" priority="48">
      <formula>($F12=60)</formula>
    </cfRule>
  </conditionalFormatting>
  <conditionalFormatting sqref="P19:P21">
    <cfRule type="expression" dxfId="855" priority="47">
      <formula>($F9=60)</formula>
    </cfRule>
  </conditionalFormatting>
  <conditionalFormatting sqref="G23:G25">
    <cfRule type="expression" dxfId="854" priority="46">
      <formula>($A23=60)</formula>
    </cfRule>
  </conditionalFormatting>
  <conditionalFormatting sqref="J8:J12 J18:J22">
    <cfRule type="expression" dxfId="853" priority="45">
      <formula>($A8=60)</formula>
    </cfRule>
  </conditionalFormatting>
  <conditionalFormatting sqref="N26:P26 F26:G26">
    <cfRule type="expression" dxfId="852" priority="44">
      <formula>($A26=60)</formula>
    </cfRule>
  </conditionalFormatting>
  <conditionalFormatting sqref="L26:M26">
    <cfRule type="expression" dxfId="851" priority="43">
      <formula>($A26=60)</formula>
    </cfRule>
  </conditionalFormatting>
  <conditionalFormatting sqref="H26:J26">
    <cfRule type="expression" dxfId="850" priority="42">
      <formula>($A26=60)</formula>
    </cfRule>
  </conditionalFormatting>
  <conditionalFormatting sqref="K26">
    <cfRule type="expression" dxfId="849" priority="41">
      <formula>($A26=60)</formula>
    </cfRule>
  </conditionalFormatting>
  <conditionalFormatting sqref="L18:L22 L8:L12">
    <cfRule type="expression" dxfId="848" priority="38">
      <formula>($A8=60)</formula>
    </cfRule>
  </conditionalFormatting>
  <conditionalFormatting sqref="I7">
    <cfRule type="expression" dxfId="847" priority="40">
      <formula>($A7=60)</formula>
    </cfRule>
  </conditionalFormatting>
  <conditionalFormatting sqref="K8:K12 K18:K22">
    <cfRule type="expression" dxfId="846" priority="39">
      <formula>($A8=60)</formula>
    </cfRule>
  </conditionalFormatting>
  <conditionalFormatting sqref="N13:N17">
    <cfRule type="expression" dxfId="845" priority="37">
      <formula>($A13=60)</formula>
    </cfRule>
  </conditionalFormatting>
  <conditionalFormatting sqref="J13:J17">
    <cfRule type="expression" dxfId="844" priority="36">
      <formula>($A13=60)</formula>
    </cfRule>
  </conditionalFormatting>
  <conditionalFormatting sqref="L13:L17">
    <cfRule type="expression" dxfId="843" priority="34">
      <formula>($A13=60)</formula>
    </cfRule>
  </conditionalFormatting>
  <conditionalFormatting sqref="K13:K17">
    <cfRule type="expression" dxfId="842" priority="35">
      <formula>($A13=60)</formula>
    </cfRule>
  </conditionalFormatting>
  <conditionalFormatting sqref="N27:N31 J42:J44 N37:N44">
    <cfRule type="expression" dxfId="841" priority="33">
      <formula>($A27=60)</formula>
    </cfRule>
  </conditionalFormatting>
  <conditionalFormatting sqref="B42:C44 R42:R44 F42:F44 O42:P44">
    <cfRule type="expression" dxfId="840" priority="32">
      <formula>($A42=60)</formula>
    </cfRule>
  </conditionalFormatting>
  <conditionalFormatting sqref="P41">
    <cfRule type="expression" dxfId="839" priority="31">
      <formula>($F31=60)</formula>
    </cfRule>
  </conditionalFormatting>
  <conditionalFormatting sqref="P38:P40">
    <cfRule type="expression" dxfId="838" priority="30">
      <formula>($F28=60)</formula>
    </cfRule>
  </conditionalFormatting>
  <conditionalFormatting sqref="G42:G44">
    <cfRule type="expression" dxfId="837" priority="29">
      <formula>($A42=60)</formula>
    </cfRule>
  </conditionalFormatting>
  <conditionalFormatting sqref="J27:J31 J37:J41">
    <cfRule type="expression" dxfId="836" priority="28">
      <formula>($A27=60)</formula>
    </cfRule>
  </conditionalFormatting>
  <conditionalFormatting sqref="N45:P45 F45:G45">
    <cfRule type="expression" dxfId="835" priority="27">
      <formula>($A45=60)</formula>
    </cfRule>
  </conditionalFormatting>
  <conditionalFormatting sqref="L45:M45">
    <cfRule type="expression" dxfId="834" priority="26">
      <formula>($A45=60)</formula>
    </cfRule>
  </conditionalFormatting>
  <conditionalFormatting sqref="H45:J45">
    <cfRule type="expression" dxfId="833" priority="25">
      <formula>($A45=60)</formula>
    </cfRule>
  </conditionalFormatting>
  <conditionalFormatting sqref="K45">
    <cfRule type="expression" dxfId="832" priority="24">
      <formula>($A45=60)</formula>
    </cfRule>
  </conditionalFormatting>
  <conditionalFormatting sqref="L27:L31 L37:L41">
    <cfRule type="expression" dxfId="831" priority="22">
      <formula>($A27=60)</formula>
    </cfRule>
  </conditionalFormatting>
  <conditionalFormatting sqref="K27:K31 K37:K41">
    <cfRule type="expression" dxfId="830" priority="23">
      <formula>($A27=60)</formula>
    </cfRule>
  </conditionalFormatting>
  <conditionalFormatting sqref="N32:N36">
    <cfRule type="expression" dxfId="829" priority="21">
      <formula>($A32=60)</formula>
    </cfRule>
  </conditionalFormatting>
  <conditionalFormatting sqref="J32:J36">
    <cfRule type="expression" dxfId="828" priority="20">
      <formula>($A32=60)</formula>
    </cfRule>
  </conditionalFormatting>
  <conditionalFormatting sqref="L32:L36">
    <cfRule type="expression" dxfId="827" priority="18">
      <formula>($A32=60)</formula>
    </cfRule>
  </conditionalFormatting>
  <conditionalFormatting sqref="K32:K36">
    <cfRule type="expression" dxfId="826" priority="19">
      <formula>($A32=60)</formula>
    </cfRule>
  </conditionalFormatting>
  <conditionalFormatting sqref="N46:N50">
    <cfRule type="expression" dxfId="825" priority="17">
      <formula>($A46=60)</formula>
    </cfRule>
  </conditionalFormatting>
  <conditionalFormatting sqref="J46:J50">
    <cfRule type="expression" dxfId="824" priority="16">
      <formula>($A46=60)</formula>
    </cfRule>
  </conditionalFormatting>
  <conditionalFormatting sqref="L46:L50">
    <cfRule type="expression" dxfId="823" priority="14">
      <formula>($A46=60)</formula>
    </cfRule>
  </conditionalFormatting>
  <conditionalFormatting sqref="K46:K50">
    <cfRule type="expression" dxfId="822" priority="15">
      <formula>($A46=60)</formula>
    </cfRule>
  </conditionalFormatting>
  <conditionalFormatting sqref="N51:N55">
    <cfRule type="expression" dxfId="821" priority="13">
      <formula>($A51=60)</formula>
    </cfRule>
  </conditionalFormatting>
  <conditionalFormatting sqref="J51:J55">
    <cfRule type="expression" dxfId="820" priority="12">
      <formula>($A51=60)</formula>
    </cfRule>
  </conditionalFormatting>
  <conditionalFormatting sqref="L51:L55">
    <cfRule type="expression" dxfId="819" priority="10">
      <formula>($A51=60)</formula>
    </cfRule>
  </conditionalFormatting>
  <conditionalFormatting sqref="K51:K55">
    <cfRule type="expression" dxfId="818" priority="11">
      <formula>($A51=60)</formula>
    </cfRule>
  </conditionalFormatting>
  <conditionalFormatting sqref="N56:P56 F56:G56">
    <cfRule type="expression" dxfId="817" priority="9">
      <formula>($A56=60)</formula>
    </cfRule>
  </conditionalFormatting>
  <conditionalFormatting sqref="L56:M56">
    <cfRule type="expression" dxfId="816" priority="8">
      <formula>($A56=60)</formula>
    </cfRule>
  </conditionalFormatting>
  <conditionalFormatting sqref="H56:J56">
    <cfRule type="expression" dxfId="815" priority="7">
      <formula>($A56=60)</formula>
    </cfRule>
  </conditionalFormatting>
  <conditionalFormatting sqref="K56">
    <cfRule type="expression" dxfId="814" priority="6">
      <formula>($A56=60)</formula>
    </cfRule>
  </conditionalFormatting>
  <conditionalFormatting sqref="P46:P55">
    <cfRule type="expression" dxfId="813" priority="5">
      <formula>($A46=60)</formula>
    </cfRule>
  </conditionalFormatting>
  <conditionalFormatting sqref="S46:S55">
    <cfRule type="expression" dxfId="812" priority="4">
      <formula>($A46=60)</formula>
    </cfRule>
  </conditionalFormatting>
  <conditionalFormatting sqref="M8:M22">
    <cfRule type="expression" dxfId="811" priority="3">
      <formula>($A8=60)</formula>
    </cfRule>
  </conditionalFormatting>
  <conditionalFormatting sqref="M27:M41">
    <cfRule type="expression" dxfId="810" priority="2">
      <formula>($A27=60)</formula>
    </cfRule>
  </conditionalFormatting>
  <conditionalFormatting sqref="M46:M55">
    <cfRule type="expression" dxfId="809" priority="1">
      <formula>($A46=60)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23"/>
  <sheetViews>
    <sheetView workbookViewId="0">
      <selection sqref="A1:XFD376"/>
    </sheetView>
  </sheetViews>
  <sheetFormatPr baseColWidth="10" defaultRowHeight="15" x14ac:dyDescent="0"/>
  <cols>
    <col min="1" max="1" width="7.33203125" customWidth="1"/>
    <col min="2" max="2" width="8.6640625" bestFit="1" customWidth="1"/>
    <col min="3" max="3" width="13" bestFit="1" customWidth="1"/>
    <col min="4" max="5" width="14.33203125" bestFit="1" customWidth="1"/>
    <col min="6" max="6" width="15.1640625" bestFit="1" customWidth="1"/>
    <col min="7" max="7" width="12" style="32" bestFit="1" customWidth="1"/>
    <col min="8" max="8" width="12" style="45" customWidth="1"/>
    <col min="9" max="9" width="13.5" style="57" bestFit="1" customWidth="1"/>
    <col min="10" max="10" width="12" style="32" customWidth="1"/>
    <col min="11" max="11" width="12.33203125" style="57" bestFit="1" customWidth="1"/>
    <col min="12" max="12" width="9.1640625" style="45" customWidth="1"/>
    <col min="13" max="13" width="35.6640625" style="68" customWidth="1"/>
    <col min="14" max="14" width="14" style="69" bestFit="1" customWidth="1"/>
    <col min="15" max="15" width="19" bestFit="1" customWidth="1"/>
    <col min="16" max="16" width="15.1640625" style="32" customWidth="1"/>
    <col min="17" max="17" width="13.6640625" style="18" bestFit="1" customWidth="1"/>
    <col min="18" max="18" width="20.1640625" bestFit="1" customWidth="1"/>
    <col min="19" max="19" width="18.5" style="32" bestFit="1" customWidth="1"/>
    <col min="21" max="21" width="14.33203125" bestFit="1" customWidth="1"/>
    <col min="22" max="22" width="18.5" style="18" bestFit="1" customWidth="1"/>
    <col min="23" max="23" width="20.1640625" bestFit="1" customWidth="1"/>
    <col min="24" max="24" width="18.5" style="32" bestFit="1" customWidth="1"/>
    <col min="26" max="26" width="14.33203125" bestFit="1" customWidth="1"/>
    <col min="27" max="27" width="18.5" style="18" bestFit="1" customWidth="1"/>
    <col min="28" max="28" width="48" style="18" customWidth="1"/>
  </cols>
  <sheetData>
    <row r="1" spans="1:37" s="1" customFormat="1">
      <c r="A1" s="1" t="s">
        <v>0</v>
      </c>
      <c r="E1" s="1" t="s">
        <v>25</v>
      </c>
      <c r="G1" s="23"/>
      <c r="H1" s="38"/>
      <c r="I1" s="38"/>
      <c r="J1" s="23" t="s">
        <v>416</v>
      </c>
      <c r="K1" s="38" t="s">
        <v>631</v>
      </c>
      <c r="L1" s="38"/>
      <c r="M1" s="66"/>
      <c r="N1" s="67"/>
      <c r="P1" s="23"/>
      <c r="Q1" s="22"/>
      <c r="S1" s="23"/>
      <c r="V1" s="22"/>
      <c r="X1" s="23"/>
      <c r="AA1" s="22"/>
      <c r="AB1" s="22"/>
    </row>
    <row r="2" spans="1:37" s="1" customFormat="1">
      <c r="A2" s="1" t="s">
        <v>790</v>
      </c>
      <c r="G2" s="23"/>
      <c r="H2" s="38"/>
      <c r="I2" s="38"/>
      <c r="J2" s="23" t="s">
        <v>417</v>
      </c>
      <c r="K2" s="38" t="s">
        <v>632</v>
      </c>
      <c r="L2" s="38"/>
      <c r="M2" s="66"/>
      <c r="N2" s="67"/>
      <c r="P2" s="23"/>
      <c r="Q2" s="22"/>
      <c r="S2" s="23"/>
      <c r="V2" s="22"/>
      <c r="X2" s="23"/>
      <c r="AA2" s="22"/>
      <c r="AB2" s="22"/>
    </row>
    <row r="3" spans="1:37">
      <c r="J3" s="59">
        <v>3.09</v>
      </c>
    </row>
    <row r="4" spans="1:37" s="5" customFormat="1">
      <c r="A4" s="12" t="s">
        <v>19</v>
      </c>
      <c r="B4" s="13"/>
      <c r="C4" s="13"/>
      <c r="D4" s="13"/>
      <c r="E4" s="13"/>
      <c r="F4" s="14"/>
      <c r="G4" s="34" t="s">
        <v>20</v>
      </c>
      <c r="H4" s="39"/>
      <c r="I4" s="39"/>
      <c r="J4" s="25"/>
      <c r="K4" s="39"/>
      <c r="L4" s="39"/>
      <c r="M4" s="70"/>
      <c r="N4" s="71"/>
      <c r="O4" s="13" t="s">
        <v>21</v>
      </c>
      <c r="P4" s="24"/>
      <c r="Q4" s="14"/>
      <c r="R4" s="15" t="s">
        <v>22</v>
      </c>
      <c r="S4" s="25"/>
      <c r="T4" s="15"/>
      <c r="U4" s="15"/>
      <c r="V4" s="16"/>
      <c r="W4" s="13" t="s">
        <v>791</v>
      </c>
      <c r="X4" s="24"/>
      <c r="Y4" s="13"/>
      <c r="Z4" s="13"/>
      <c r="AA4" s="14"/>
      <c r="AB4" s="16" t="s">
        <v>4</v>
      </c>
    </row>
    <row r="5" spans="1:37" s="2" customFormat="1">
      <c r="A5" s="6" t="s">
        <v>1</v>
      </c>
      <c r="B5" s="7" t="s">
        <v>3</v>
      </c>
      <c r="C5" s="7" t="s">
        <v>2</v>
      </c>
      <c r="D5" s="7" t="s">
        <v>2</v>
      </c>
      <c r="E5" s="7" t="s">
        <v>2</v>
      </c>
      <c r="F5" s="8" t="s">
        <v>10</v>
      </c>
      <c r="G5" s="35" t="s">
        <v>190</v>
      </c>
      <c r="H5" s="40" t="s">
        <v>189</v>
      </c>
      <c r="I5" s="40" t="s">
        <v>629</v>
      </c>
      <c r="J5" s="26" t="s">
        <v>334</v>
      </c>
      <c r="K5" s="40" t="s">
        <v>335</v>
      </c>
      <c r="L5" s="40" t="s">
        <v>336</v>
      </c>
      <c r="M5" s="64" t="s">
        <v>658</v>
      </c>
      <c r="N5" s="72"/>
      <c r="O5" s="7" t="s">
        <v>11</v>
      </c>
      <c r="P5" s="26" t="s">
        <v>12</v>
      </c>
      <c r="Q5" s="8" t="s">
        <v>43</v>
      </c>
      <c r="R5" s="7" t="s">
        <v>15</v>
      </c>
      <c r="S5" s="26" t="s">
        <v>18</v>
      </c>
      <c r="T5" s="7" t="s">
        <v>43</v>
      </c>
      <c r="U5" s="7" t="s">
        <v>2</v>
      </c>
      <c r="V5" s="8" t="s">
        <v>2</v>
      </c>
      <c r="W5" s="7" t="s">
        <v>792</v>
      </c>
      <c r="X5" s="26" t="s">
        <v>18</v>
      </c>
      <c r="Y5" s="7" t="s">
        <v>793</v>
      </c>
      <c r="Z5" s="7" t="s">
        <v>2</v>
      </c>
      <c r="AA5" s="8" t="s">
        <v>2</v>
      </c>
      <c r="AB5" s="8" t="s">
        <v>13</v>
      </c>
      <c r="AK5" s="2" t="s">
        <v>4</v>
      </c>
    </row>
    <row r="6" spans="1:37" s="10" customFormat="1">
      <c r="A6" s="9"/>
      <c r="C6" s="10" t="s">
        <v>24</v>
      </c>
      <c r="D6" s="10" t="s">
        <v>45</v>
      </c>
      <c r="E6" s="10" t="s">
        <v>46</v>
      </c>
      <c r="F6" s="11"/>
      <c r="G6" s="36" t="s">
        <v>188</v>
      </c>
      <c r="H6" s="41" t="s">
        <v>188</v>
      </c>
      <c r="I6" s="41"/>
      <c r="J6" s="27" t="s">
        <v>188</v>
      </c>
      <c r="K6" s="41" t="s">
        <v>188</v>
      </c>
      <c r="L6" s="41" t="s">
        <v>188</v>
      </c>
      <c r="M6" s="65" t="s">
        <v>659</v>
      </c>
      <c r="N6" s="73" t="s">
        <v>794</v>
      </c>
      <c r="O6" s="10" t="s">
        <v>49</v>
      </c>
      <c r="P6" s="27" t="s">
        <v>17</v>
      </c>
      <c r="Q6" s="11" t="s">
        <v>44</v>
      </c>
      <c r="S6" s="27" t="s">
        <v>17</v>
      </c>
      <c r="T6" s="10" t="s">
        <v>44</v>
      </c>
      <c r="U6" s="10" t="s">
        <v>45</v>
      </c>
      <c r="V6" s="11" t="s">
        <v>46</v>
      </c>
      <c r="X6" s="27" t="s">
        <v>795</v>
      </c>
      <c r="Y6" s="10" t="s">
        <v>796</v>
      </c>
      <c r="Z6" s="10" t="s">
        <v>45</v>
      </c>
      <c r="AA6" s="11" t="s">
        <v>46</v>
      </c>
      <c r="AB6" s="11"/>
    </row>
    <row r="7" spans="1:37" s="19" customFormat="1">
      <c r="F7" s="20"/>
      <c r="G7" s="28"/>
      <c r="H7" s="42"/>
      <c r="I7" s="42"/>
      <c r="J7" s="28"/>
      <c r="K7" s="42"/>
      <c r="L7" s="42"/>
      <c r="M7" s="74"/>
      <c r="N7" s="75"/>
      <c r="P7" s="28"/>
      <c r="Q7" s="20"/>
      <c r="S7" s="28"/>
      <c r="V7" s="20"/>
      <c r="X7" s="28"/>
      <c r="AA7" s="20"/>
      <c r="AB7" s="20"/>
    </row>
    <row r="8" spans="1:37" s="3" customFormat="1">
      <c r="A8" s="3" t="s">
        <v>86</v>
      </c>
      <c r="B8" s="3" t="s">
        <v>5</v>
      </c>
      <c r="C8" s="4" t="s">
        <v>797</v>
      </c>
      <c r="D8" s="4" t="s">
        <v>797</v>
      </c>
      <c r="E8" s="4"/>
      <c r="F8" s="17" t="s">
        <v>798</v>
      </c>
      <c r="G8" s="29">
        <v>104.03</v>
      </c>
      <c r="H8" s="43">
        <v>85.2</v>
      </c>
      <c r="I8" s="56" t="s">
        <v>633</v>
      </c>
      <c r="J8" s="29">
        <f>G8-$J$3</f>
        <v>100.94</v>
      </c>
      <c r="K8" s="55">
        <f t="shared" ref="K8:K17" si="0">H8-2.41</f>
        <v>82.79</v>
      </c>
      <c r="L8" s="43">
        <f>J8-K8</f>
        <v>18.149999999999991</v>
      </c>
      <c r="M8" s="63">
        <f>(J8-K8)/(K8)</f>
        <v>0.21922937552844535</v>
      </c>
      <c r="N8" s="76">
        <f>M8/(M8+1)</f>
        <v>0.17980978799286698</v>
      </c>
      <c r="O8" s="21" t="s">
        <v>799</v>
      </c>
      <c r="P8" s="29">
        <v>9.81</v>
      </c>
      <c r="Q8" s="17">
        <v>50</v>
      </c>
      <c r="R8" s="21" t="s">
        <v>800</v>
      </c>
      <c r="S8" s="29">
        <v>9.89</v>
      </c>
      <c r="T8" s="3">
        <v>50</v>
      </c>
      <c r="U8" s="4" t="s">
        <v>797</v>
      </c>
      <c r="V8" s="46"/>
      <c r="W8" s="21" t="s">
        <v>801</v>
      </c>
      <c r="X8" s="29">
        <v>5.05</v>
      </c>
      <c r="Y8" s="3">
        <v>25</v>
      </c>
      <c r="Z8" s="4" t="s">
        <v>797</v>
      </c>
      <c r="AA8" s="46"/>
      <c r="AB8" s="17" t="s">
        <v>802</v>
      </c>
    </row>
    <row r="9" spans="1:37" s="3" customFormat="1">
      <c r="A9" s="3" t="s">
        <v>86</v>
      </c>
      <c r="B9" s="3" t="s">
        <v>6</v>
      </c>
      <c r="C9" s="4" t="s">
        <v>797</v>
      </c>
      <c r="D9" s="4" t="s">
        <v>797</v>
      </c>
      <c r="E9" s="4"/>
      <c r="F9" s="17" t="s">
        <v>803</v>
      </c>
      <c r="G9" s="29">
        <v>140.97</v>
      </c>
      <c r="H9" s="43">
        <v>114.1</v>
      </c>
      <c r="I9" s="56" t="s">
        <v>633</v>
      </c>
      <c r="J9" s="29">
        <f t="shared" ref="J9:J17" si="1">G9-$J$3</f>
        <v>137.88</v>
      </c>
      <c r="K9" s="55">
        <f t="shared" si="0"/>
        <v>111.69</v>
      </c>
      <c r="L9" s="43">
        <f>J9-K9</f>
        <v>26.189999999999998</v>
      </c>
      <c r="M9" s="63">
        <f t="shared" ref="M9:M68" si="2">(J9-K9)/(K9)</f>
        <v>0.23448831587429492</v>
      </c>
      <c r="N9" s="76">
        <f t="shared" ref="N9:N17" si="3">M9/(M9+1)</f>
        <v>0.18994778067885115</v>
      </c>
      <c r="O9" s="21" t="s">
        <v>804</v>
      </c>
      <c r="P9" s="29">
        <v>9.75</v>
      </c>
      <c r="Q9" s="17">
        <v>50</v>
      </c>
      <c r="R9" s="21" t="s">
        <v>805</v>
      </c>
      <c r="S9" s="29">
        <v>10.130000000000001</v>
      </c>
      <c r="T9" s="3">
        <v>50</v>
      </c>
      <c r="U9" s="4" t="s">
        <v>797</v>
      </c>
      <c r="V9" s="46"/>
      <c r="W9" s="21" t="s">
        <v>806</v>
      </c>
      <c r="X9" s="29">
        <v>5.07</v>
      </c>
      <c r="Y9" s="3">
        <v>25</v>
      </c>
      <c r="Z9" s="4" t="s">
        <v>797</v>
      </c>
      <c r="AA9" s="46"/>
      <c r="AB9" s="17"/>
    </row>
    <row r="10" spans="1:37" s="3" customFormat="1">
      <c r="A10" s="3" t="s">
        <v>86</v>
      </c>
      <c r="B10" s="3" t="s">
        <v>7</v>
      </c>
      <c r="C10" s="4" t="s">
        <v>797</v>
      </c>
      <c r="D10" s="4" t="s">
        <v>797</v>
      </c>
      <c r="E10" s="4"/>
      <c r="F10" s="17" t="s">
        <v>807</v>
      </c>
      <c r="G10" s="29">
        <v>126.68</v>
      </c>
      <c r="H10" s="43">
        <v>103.4</v>
      </c>
      <c r="I10" s="56" t="s">
        <v>633</v>
      </c>
      <c r="J10" s="29">
        <f t="shared" si="1"/>
        <v>123.59</v>
      </c>
      <c r="K10" s="55">
        <f t="shared" si="0"/>
        <v>100.99000000000001</v>
      </c>
      <c r="L10" s="43">
        <f>J10-K10</f>
        <v>22.599999999999994</v>
      </c>
      <c r="M10" s="63">
        <f t="shared" si="2"/>
        <v>0.22378453312209121</v>
      </c>
      <c r="N10" s="76">
        <f t="shared" si="3"/>
        <v>0.18286269115624237</v>
      </c>
      <c r="O10" s="21" t="s">
        <v>808</v>
      </c>
      <c r="P10" s="29">
        <v>9.9</v>
      </c>
      <c r="Q10" s="17">
        <v>50</v>
      </c>
      <c r="R10" s="21" t="s">
        <v>809</v>
      </c>
      <c r="S10" s="29">
        <v>10.57</v>
      </c>
      <c r="T10" s="3">
        <v>50</v>
      </c>
      <c r="U10" s="4" t="s">
        <v>797</v>
      </c>
      <c r="V10" s="46"/>
      <c r="W10" s="21" t="s">
        <v>810</v>
      </c>
      <c r="X10" s="29">
        <v>5.0599999999999996</v>
      </c>
      <c r="Y10" s="3">
        <v>25</v>
      </c>
      <c r="Z10" s="4" t="s">
        <v>797</v>
      </c>
      <c r="AA10" s="46"/>
      <c r="AB10" s="17"/>
    </row>
    <row r="11" spans="1:37" s="3" customFormat="1">
      <c r="A11" s="3" t="s">
        <v>86</v>
      </c>
      <c r="B11" s="3" t="s">
        <v>8</v>
      </c>
      <c r="C11" s="4" t="s">
        <v>797</v>
      </c>
      <c r="D11" s="4" t="s">
        <v>797</v>
      </c>
      <c r="E11" s="4"/>
      <c r="F11" s="17" t="s">
        <v>811</v>
      </c>
      <c r="G11" s="29">
        <v>123.44</v>
      </c>
      <c r="H11" s="43">
        <v>100.3</v>
      </c>
      <c r="I11" s="56" t="s">
        <v>633</v>
      </c>
      <c r="J11" s="29">
        <f t="shared" si="1"/>
        <v>120.35</v>
      </c>
      <c r="K11" s="55">
        <f t="shared" si="0"/>
        <v>97.89</v>
      </c>
      <c r="L11" s="43">
        <f>J11-K11</f>
        <v>22.459999999999994</v>
      </c>
      <c r="M11" s="63">
        <f t="shared" si="2"/>
        <v>0.22944120952089073</v>
      </c>
      <c r="N11" s="76">
        <f t="shared" si="3"/>
        <v>0.18662235147486494</v>
      </c>
      <c r="O11" s="21" t="s">
        <v>812</v>
      </c>
      <c r="P11" s="29">
        <v>10.07</v>
      </c>
      <c r="Q11" s="17">
        <v>50</v>
      </c>
      <c r="R11" s="21" t="s">
        <v>813</v>
      </c>
      <c r="S11" s="29">
        <v>10.83</v>
      </c>
      <c r="T11" s="3">
        <v>50</v>
      </c>
      <c r="U11" s="4" t="s">
        <v>797</v>
      </c>
      <c r="V11" s="46"/>
      <c r="W11" s="21" t="s">
        <v>814</v>
      </c>
      <c r="X11" s="29">
        <v>4.76</v>
      </c>
      <c r="Y11" s="3">
        <v>25</v>
      </c>
      <c r="Z11" s="4" t="s">
        <v>797</v>
      </c>
      <c r="AA11" s="46"/>
      <c r="AB11" s="17"/>
    </row>
    <row r="12" spans="1:37" s="3" customFormat="1">
      <c r="A12" s="3" t="s">
        <v>86</v>
      </c>
      <c r="B12" s="3" t="s">
        <v>9</v>
      </c>
      <c r="C12" s="4" t="s">
        <v>797</v>
      </c>
      <c r="D12" s="4" t="s">
        <v>797</v>
      </c>
      <c r="E12" s="4"/>
      <c r="F12" s="17" t="s">
        <v>815</v>
      </c>
      <c r="G12" s="29">
        <v>142.88999999999999</v>
      </c>
      <c r="H12" s="43">
        <v>115.2</v>
      </c>
      <c r="I12" s="56" t="s">
        <v>633</v>
      </c>
      <c r="J12" s="29">
        <f t="shared" si="1"/>
        <v>139.79999999999998</v>
      </c>
      <c r="K12" s="55">
        <f t="shared" si="0"/>
        <v>112.79</v>
      </c>
      <c r="L12" s="43">
        <f>J12-K12</f>
        <v>27.009999999999977</v>
      </c>
      <c r="M12" s="63">
        <f t="shared" si="2"/>
        <v>0.2394715843603154</v>
      </c>
      <c r="N12" s="76">
        <f t="shared" si="3"/>
        <v>0.1932045779685263</v>
      </c>
      <c r="O12" s="21" t="s">
        <v>816</v>
      </c>
      <c r="P12" s="29">
        <v>9.59</v>
      </c>
      <c r="Q12" s="17">
        <v>50</v>
      </c>
      <c r="R12" s="21" t="s">
        <v>817</v>
      </c>
      <c r="S12" s="29">
        <v>9.89</v>
      </c>
      <c r="T12" s="3">
        <v>50</v>
      </c>
      <c r="U12" s="4" t="s">
        <v>797</v>
      </c>
      <c r="V12" s="46"/>
      <c r="W12" s="21" t="s">
        <v>818</v>
      </c>
      <c r="X12" s="29">
        <v>5.09</v>
      </c>
      <c r="Y12" s="3">
        <v>25</v>
      </c>
      <c r="Z12" s="4" t="s">
        <v>797</v>
      </c>
      <c r="AA12" s="46"/>
      <c r="AB12" s="17"/>
    </row>
    <row r="13" spans="1:37" s="3" customFormat="1">
      <c r="A13" s="3" t="s">
        <v>102</v>
      </c>
      <c r="B13" s="3" t="s">
        <v>5</v>
      </c>
      <c r="C13" s="4" t="s">
        <v>797</v>
      </c>
      <c r="D13" s="4" t="s">
        <v>797</v>
      </c>
      <c r="E13" s="4"/>
      <c r="F13" s="17" t="s">
        <v>819</v>
      </c>
      <c r="G13" s="29">
        <v>197.2</v>
      </c>
      <c r="H13" s="43">
        <v>164.3</v>
      </c>
      <c r="I13" s="56" t="s">
        <v>633</v>
      </c>
      <c r="J13" s="29">
        <f t="shared" si="1"/>
        <v>194.10999999999999</v>
      </c>
      <c r="K13" s="55">
        <f t="shared" si="0"/>
        <v>161.89000000000001</v>
      </c>
      <c r="L13" s="43">
        <f t="shared" ref="L13:L17" si="4">J13-K13</f>
        <v>32.21999999999997</v>
      </c>
      <c r="M13" s="63">
        <f t="shared" si="2"/>
        <v>0.19902402866143656</v>
      </c>
      <c r="N13" s="76">
        <f t="shared" si="3"/>
        <v>0.16598835711709839</v>
      </c>
      <c r="O13" s="21" t="s">
        <v>820</v>
      </c>
      <c r="P13" s="29">
        <v>9.76</v>
      </c>
      <c r="Q13" s="17">
        <v>50</v>
      </c>
      <c r="R13" s="21" t="s">
        <v>821</v>
      </c>
      <c r="S13" s="29">
        <v>9.8699999999999992</v>
      </c>
      <c r="T13" s="3">
        <v>50</v>
      </c>
      <c r="U13" s="4" t="s">
        <v>797</v>
      </c>
      <c r="V13" s="46"/>
      <c r="W13" s="21" t="s">
        <v>822</v>
      </c>
      <c r="X13" s="29">
        <v>5.16</v>
      </c>
      <c r="Y13" s="3">
        <v>25</v>
      </c>
      <c r="Z13" s="4" t="s">
        <v>797</v>
      </c>
      <c r="AA13" s="46"/>
      <c r="AB13" s="17"/>
    </row>
    <row r="14" spans="1:37" s="3" customFormat="1">
      <c r="A14" s="3" t="s">
        <v>102</v>
      </c>
      <c r="B14" s="3" t="s">
        <v>6</v>
      </c>
      <c r="C14" s="4" t="s">
        <v>797</v>
      </c>
      <c r="D14" s="4" t="s">
        <v>797</v>
      </c>
      <c r="E14" s="4"/>
      <c r="F14" s="17" t="s">
        <v>823</v>
      </c>
      <c r="G14" s="29">
        <v>118.57</v>
      </c>
      <c r="H14" s="43">
        <v>95.5</v>
      </c>
      <c r="I14" s="56" t="s">
        <v>633</v>
      </c>
      <c r="J14" s="29">
        <f t="shared" si="1"/>
        <v>115.47999999999999</v>
      </c>
      <c r="K14" s="55">
        <f t="shared" si="0"/>
        <v>93.09</v>
      </c>
      <c r="L14" s="43">
        <f t="shared" si="4"/>
        <v>22.389999999999986</v>
      </c>
      <c r="M14" s="63">
        <f t="shared" si="2"/>
        <v>0.24051992695241148</v>
      </c>
      <c r="N14" s="76">
        <f t="shared" si="3"/>
        <v>0.19388638725320392</v>
      </c>
      <c r="O14" s="21" t="s">
        <v>824</v>
      </c>
      <c r="P14" s="29">
        <v>10.029999999999999</v>
      </c>
      <c r="Q14" s="17">
        <v>50</v>
      </c>
      <c r="R14" s="21" t="s">
        <v>825</v>
      </c>
      <c r="S14" s="29">
        <v>9.75</v>
      </c>
      <c r="T14" s="3">
        <v>50</v>
      </c>
      <c r="U14" s="4" t="s">
        <v>797</v>
      </c>
      <c r="V14" s="46"/>
      <c r="W14" s="21" t="s">
        <v>826</v>
      </c>
      <c r="X14" s="29">
        <v>5.0599999999999996</v>
      </c>
      <c r="Y14" s="3">
        <v>25</v>
      </c>
      <c r="Z14" s="4" t="s">
        <v>797</v>
      </c>
      <c r="AA14" s="46"/>
      <c r="AB14" s="17"/>
    </row>
    <row r="15" spans="1:37" s="3" customFormat="1">
      <c r="A15" s="3" t="s">
        <v>102</v>
      </c>
      <c r="B15" s="3" t="s">
        <v>7</v>
      </c>
      <c r="C15" s="4" t="s">
        <v>797</v>
      </c>
      <c r="D15" s="4" t="s">
        <v>797</v>
      </c>
      <c r="E15" s="4"/>
      <c r="F15" s="17" t="s">
        <v>827</v>
      </c>
      <c r="G15" s="29">
        <v>135.16</v>
      </c>
      <c r="H15" s="43">
        <v>112.1</v>
      </c>
      <c r="I15" s="56" t="s">
        <v>633</v>
      </c>
      <c r="J15" s="29">
        <f t="shared" si="1"/>
        <v>132.07</v>
      </c>
      <c r="K15" s="55">
        <f t="shared" si="0"/>
        <v>109.69</v>
      </c>
      <c r="L15" s="43">
        <f t="shared" si="4"/>
        <v>22.379999999999995</v>
      </c>
      <c r="M15" s="63">
        <f t="shared" si="2"/>
        <v>0.20402953778831248</v>
      </c>
      <c r="N15" s="76">
        <f t="shared" si="3"/>
        <v>0.16945559173165742</v>
      </c>
      <c r="O15" s="21" t="s">
        <v>828</v>
      </c>
      <c r="P15" s="29">
        <v>9.6300000000000008</v>
      </c>
      <c r="Q15" s="17">
        <v>50</v>
      </c>
      <c r="R15" s="21" t="s">
        <v>829</v>
      </c>
      <c r="S15" s="29">
        <v>10.29</v>
      </c>
      <c r="T15" s="3">
        <v>50</v>
      </c>
      <c r="U15" s="4" t="s">
        <v>797</v>
      </c>
      <c r="V15" s="46"/>
      <c r="W15" s="21" t="s">
        <v>830</v>
      </c>
      <c r="X15" s="29">
        <v>5.26</v>
      </c>
      <c r="Y15" s="3">
        <v>25</v>
      </c>
      <c r="Z15" s="4" t="s">
        <v>797</v>
      </c>
      <c r="AA15" s="46"/>
      <c r="AB15" s="17"/>
    </row>
    <row r="16" spans="1:37" s="3" customFormat="1">
      <c r="A16" s="3" t="s">
        <v>102</v>
      </c>
      <c r="B16" s="3" t="s">
        <v>8</v>
      </c>
      <c r="C16" s="4" t="s">
        <v>797</v>
      </c>
      <c r="D16" s="4" t="s">
        <v>797</v>
      </c>
      <c r="E16" s="4"/>
      <c r="F16" s="17" t="s">
        <v>831</v>
      </c>
      <c r="G16" s="29">
        <v>108.52</v>
      </c>
      <c r="H16" s="43">
        <v>88</v>
      </c>
      <c r="I16" s="56" t="s">
        <v>633</v>
      </c>
      <c r="J16" s="29">
        <f t="shared" si="1"/>
        <v>105.42999999999999</v>
      </c>
      <c r="K16" s="55">
        <f t="shared" si="0"/>
        <v>85.59</v>
      </c>
      <c r="L16" s="43">
        <f t="shared" si="4"/>
        <v>19.839999999999989</v>
      </c>
      <c r="M16" s="63">
        <f t="shared" si="2"/>
        <v>0.23180278069867963</v>
      </c>
      <c r="N16" s="76">
        <f t="shared" si="3"/>
        <v>0.18818173195485149</v>
      </c>
      <c r="O16" s="21" t="s">
        <v>832</v>
      </c>
      <c r="P16" s="29">
        <v>9.6999999999999993</v>
      </c>
      <c r="Q16" s="17">
        <v>50</v>
      </c>
      <c r="R16" s="21" t="s">
        <v>833</v>
      </c>
      <c r="S16" s="29">
        <v>10.28</v>
      </c>
      <c r="T16" s="3">
        <v>50</v>
      </c>
      <c r="U16" s="4" t="s">
        <v>797</v>
      </c>
      <c r="V16" s="46"/>
      <c r="W16" s="21" t="s">
        <v>834</v>
      </c>
      <c r="X16" s="29">
        <v>4.87</v>
      </c>
      <c r="Y16" s="3">
        <v>25</v>
      </c>
      <c r="Z16" s="4" t="s">
        <v>797</v>
      </c>
      <c r="AA16" s="46"/>
      <c r="AB16" s="17"/>
    </row>
    <row r="17" spans="1:28" s="3" customFormat="1">
      <c r="A17" s="3" t="s">
        <v>102</v>
      </c>
      <c r="B17" s="3" t="s">
        <v>9</v>
      </c>
      <c r="C17" s="4" t="s">
        <v>797</v>
      </c>
      <c r="D17" s="4" t="s">
        <v>797</v>
      </c>
      <c r="E17" s="4"/>
      <c r="F17" s="17" t="s">
        <v>835</v>
      </c>
      <c r="G17" s="29">
        <v>141.38999999999999</v>
      </c>
      <c r="H17" s="43">
        <v>115.8</v>
      </c>
      <c r="I17" s="56" t="s">
        <v>633</v>
      </c>
      <c r="J17" s="29">
        <f t="shared" si="1"/>
        <v>138.29999999999998</v>
      </c>
      <c r="K17" s="55">
        <f t="shared" si="0"/>
        <v>113.39</v>
      </c>
      <c r="L17" s="43">
        <f t="shared" si="4"/>
        <v>24.909999999999982</v>
      </c>
      <c r="M17" s="63">
        <f t="shared" si="2"/>
        <v>0.21968427550930403</v>
      </c>
      <c r="N17" s="76">
        <f t="shared" si="3"/>
        <v>0.18011569052783793</v>
      </c>
      <c r="O17" s="21" t="s">
        <v>836</v>
      </c>
      <c r="P17" s="29">
        <v>10.01</v>
      </c>
      <c r="Q17" s="17">
        <v>50</v>
      </c>
      <c r="R17" s="21" t="s">
        <v>837</v>
      </c>
      <c r="S17" s="29">
        <v>9.86</v>
      </c>
      <c r="T17" s="3">
        <v>50</v>
      </c>
      <c r="U17" s="4" t="s">
        <v>797</v>
      </c>
      <c r="V17" s="46"/>
      <c r="W17" s="21" t="s">
        <v>838</v>
      </c>
      <c r="X17" s="29">
        <v>5</v>
      </c>
      <c r="Y17" s="3">
        <v>25</v>
      </c>
      <c r="Z17" s="4" t="s">
        <v>797</v>
      </c>
      <c r="AA17" s="46"/>
      <c r="AB17" s="17"/>
    </row>
    <row r="18" spans="1:28" s="3" customFormat="1">
      <c r="A18" s="3" t="s">
        <v>839</v>
      </c>
      <c r="B18" s="3" t="s">
        <v>26</v>
      </c>
      <c r="C18" s="3" t="s">
        <v>26</v>
      </c>
      <c r="D18" s="4" t="s">
        <v>797</v>
      </c>
      <c r="E18" s="4"/>
      <c r="F18" s="17" t="s">
        <v>840</v>
      </c>
      <c r="G18" s="29" t="s">
        <v>26</v>
      </c>
      <c r="H18" s="43" t="s">
        <v>26</v>
      </c>
      <c r="I18" s="56" t="s">
        <v>26</v>
      </c>
      <c r="J18" s="29" t="s">
        <v>26</v>
      </c>
      <c r="K18" s="44" t="s">
        <v>26</v>
      </c>
      <c r="L18" s="44" t="s">
        <v>26</v>
      </c>
      <c r="M18" s="44" t="s">
        <v>26</v>
      </c>
      <c r="N18" s="76" t="s">
        <v>26</v>
      </c>
      <c r="O18" s="3" t="s">
        <v>840</v>
      </c>
      <c r="P18" s="29" t="s">
        <v>26</v>
      </c>
      <c r="Q18" s="17">
        <v>50</v>
      </c>
      <c r="R18" s="3" t="s">
        <v>26</v>
      </c>
      <c r="S18" s="31" t="s">
        <v>26</v>
      </c>
      <c r="T18" s="31" t="s">
        <v>26</v>
      </c>
      <c r="U18" s="31" t="s">
        <v>26</v>
      </c>
      <c r="V18" s="17" t="s">
        <v>26</v>
      </c>
      <c r="W18" s="3" t="s">
        <v>26</v>
      </c>
      <c r="X18" s="31" t="s">
        <v>26</v>
      </c>
      <c r="Y18" s="31" t="s">
        <v>26</v>
      </c>
      <c r="Z18" s="31" t="s">
        <v>26</v>
      </c>
      <c r="AA18" s="17" t="s">
        <v>26</v>
      </c>
      <c r="AB18" s="17"/>
    </row>
    <row r="19" spans="1:28" s="3" customFormat="1">
      <c r="A19" s="3" t="s">
        <v>839</v>
      </c>
      <c r="B19" s="3" t="s">
        <v>26</v>
      </c>
      <c r="C19" s="3" t="s">
        <v>26</v>
      </c>
      <c r="D19" s="4" t="s">
        <v>797</v>
      </c>
      <c r="E19" s="4"/>
      <c r="F19" s="17" t="s">
        <v>840</v>
      </c>
      <c r="G19" s="29" t="s">
        <v>26</v>
      </c>
      <c r="H19" s="43" t="s">
        <v>26</v>
      </c>
      <c r="I19" s="56" t="s">
        <v>26</v>
      </c>
      <c r="J19" s="29" t="s">
        <v>26</v>
      </c>
      <c r="K19" s="44" t="s">
        <v>26</v>
      </c>
      <c r="L19" s="44" t="s">
        <v>26</v>
      </c>
      <c r="M19" s="44" t="s">
        <v>26</v>
      </c>
      <c r="N19" s="76" t="s">
        <v>26</v>
      </c>
      <c r="O19" s="3" t="s">
        <v>840</v>
      </c>
      <c r="P19" s="29" t="s">
        <v>26</v>
      </c>
      <c r="Q19" s="17">
        <v>50</v>
      </c>
      <c r="R19" s="3" t="s">
        <v>26</v>
      </c>
      <c r="S19" s="31" t="s">
        <v>26</v>
      </c>
      <c r="T19" s="31" t="s">
        <v>26</v>
      </c>
      <c r="U19" s="31" t="s">
        <v>26</v>
      </c>
      <c r="V19" s="17" t="s">
        <v>26</v>
      </c>
      <c r="W19" s="3" t="s">
        <v>26</v>
      </c>
      <c r="X19" s="31" t="s">
        <v>26</v>
      </c>
      <c r="Y19" s="31" t="s">
        <v>26</v>
      </c>
      <c r="Z19" s="31" t="s">
        <v>26</v>
      </c>
      <c r="AA19" s="17" t="s">
        <v>26</v>
      </c>
      <c r="AB19" s="17"/>
    </row>
    <row r="20" spans="1:28" s="3" customFormat="1">
      <c r="A20" s="3" t="s">
        <v>839</v>
      </c>
      <c r="B20" s="3" t="s">
        <v>26</v>
      </c>
      <c r="C20" s="3" t="s">
        <v>26</v>
      </c>
      <c r="D20" s="4" t="s">
        <v>797</v>
      </c>
      <c r="E20" s="4"/>
      <c r="F20" s="17" t="s">
        <v>840</v>
      </c>
      <c r="G20" s="29" t="s">
        <v>26</v>
      </c>
      <c r="H20" s="43" t="s">
        <v>26</v>
      </c>
      <c r="I20" s="56" t="s">
        <v>26</v>
      </c>
      <c r="J20" s="29" t="s">
        <v>26</v>
      </c>
      <c r="K20" s="44" t="s">
        <v>26</v>
      </c>
      <c r="L20" s="44" t="s">
        <v>26</v>
      </c>
      <c r="M20" s="44" t="s">
        <v>26</v>
      </c>
      <c r="N20" s="76" t="s">
        <v>26</v>
      </c>
      <c r="O20" s="3" t="s">
        <v>840</v>
      </c>
      <c r="P20" s="29" t="s">
        <v>26</v>
      </c>
      <c r="Q20" s="17">
        <v>50</v>
      </c>
      <c r="R20" s="3" t="s">
        <v>26</v>
      </c>
      <c r="S20" s="31" t="s">
        <v>26</v>
      </c>
      <c r="T20" s="31" t="s">
        <v>26</v>
      </c>
      <c r="U20" s="31" t="s">
        <v>26</v>
      </c>
      <c r="V20" s="17" t="s">
        <v>26</v>
      </c>
      <c r="W20" s="3" t="s">
        <v>26</v>
      </c>
      <c r="X20" s="31" t="s">
        <v>26</v>
      </c>
      <c r="Y20" s="31" t="s">
        <v>26</v>
      </c>
      <c r="Z20" s="31" t="s">
        <v>26</v>
      </c>
      <c r="AA20" s="17" t="s">
        <v>26</v>
      </c>
      <c r="AB20" s="17"/>
    </row>
    <row r="21" spans="1:28" s="3" customFormat="1">
      <c r="A21" s="3" t="s">
        <v>841</v>
      </c>
      <c r="B21" s="3" t="s">
        <v>26</v>
      </c>
      <c r="C21" s="3" t="s">
        <v>26</v>
      </c>
      <c r="D21" s="4" t="s">
        <v>797</v>
      </c>
      <c r="E21" s="4"/>
      <c r="F21" s="17" t="s">
        <v>842</v>
      </c>
      <c r="G21" s="29" t="s">
        <v>26</v>
      </c>
      <c r="H21" s="43" t="s">
        <v>26</v>
      </c>
      <c r="I21" s="56" t="s">
        <v>26</v>
      </c>
      <c r="J21" s="29" t="s">
        <v>26</v>
      </c>
      <c r="K21" s="44" t="s">
        <v>26</v>
      </c>
      <c r="L21" s="44" t="s">
        <v>26</v>
      </c>
      <c r="M21" s="44" t="s">
        <v>26</v>
      </c>
      <c r="N21" s="76" t="s">
        <v>26</v>
      </c>
      <c r="O21" s="3" t="s">
        <v>842</v>
      </c>
      <c r="P21" s="29" t="s">
        <v>26</v>
      </c>
      <c r="Q21" s="17">
        <v>50</v>
      </c>
      <c r="R21" s="3" t="s">
        <v>26</v>
      </c>
      <c r="S21" s="31" t="s">
        <v>26</v>
      </c>
      <c r="T21" s="31" t="s">
        <v>26</v>
      </c>
      <c r="U21" s="31" t="s">
        <v>26</v>
      </c>
      <c r="V21" s="17" t="s">
        <v>26</v>
      </c>
      <c r="W21" s="3" t="s">
        <v>26</v>
      </c>
      <c r="X21" s="31" t="s">
        <v>26</v>
      </c>
      <c r="Y21" s="31" t="s">
        <v>26</v>
      </c>
      <c r="Z21" s="31" t="s">
        <v>26</v>
      </c>
      <c r="AA21" s="17" t="s">
        <v>26</v>
      </c>
      <c r="AB21" s="17"/>
    </row>
    <row r="22" spans="1:28" s="3" customFormat="1">
      <c r="A22" s="3" t="s">
        <v>841</v>
      </c>
      <c r="B22" s="3" t="s">
        <v>26</v>
      </c>
      <c r="C22" s="3" t="s">
        <v>26</v>
      </c>
      <c r="D22" s="4" t="s">
        <v>797</v>
      </c>
      <c r="E22" s="4"/>
      <c r="F22" s="17" t="s">
        <v>842</v>
      </c>
      <c r="G22" s="29" t="s">
        <v>26</v>
      </c>
      <c r="H22" s="43" t="s">
        <v>26</v>
      </c>
      <c r="I22" s="56" t="s">
        <v>26</v>
      </c>
      <c r="J22" s="29" t="s">
        <v>26</v>
      </c>
      <c r="K22" s="44" t="s">
        <v>26</v>
      </c>
      <c r="L22" s="44" t="s">
        <v>26</v>
      </c>
      <c r="M22" s="44" t="s">
        <v>26</v>
      </c>
      <c r="N22" s="76" t="s">
        <v>26</v>
      </c>
      <c r="O22" s="3" t="s">
        <v>842</v>
      </c>
      <c r="P22" s="29" t="s">
        <v>26</v>
      </c>
      <c r="Q22" s="17">
        <v>50</v>
      </c>
      <c r="R22" s="3" t="s">
        <v>26</v>
      </c>
      <c r="S22" s="31" t="s">
        <v>26</v>
      </c>
      <c r="T22" s="31" t="s">
        <v>26</v>
      </c>
      <c r="U22" s="31" t="s">
        <v>26</v>
      </c>
      <c r="V22" s="17" t="s">
        <v>26</v>
      </c>
      <c r="W22" s="3" t="s">
        <v>26</v>
      </c>
      <c r="X22" s="31" t="s">
        <v>26</v>
      </c>
      <c r="Y22" s="31" t="s">
        <v>26</v>
      </c>
      <c r="Z22" s="31" t="s">
        <v>26</v>
      </c>
      <c r="AA22" s="17" t="s">
        <v>26</v>
      </c>
      <c r="AB22" s="17"/>
    </row>
    <row r="23" spans="1:28" s="3" customFormat="1">
      <c r="A23" s="3" t="s">
        <v>841</v>
      </c>
      <c r="B23" s="3" t="s">
        <v>26</v>
      </c>
      <c r="C23" s="3" t="s">
        <v>26</v>
      </c>
      <c r="D23" s="4" t="s">
        <v>797</v>
      </c>
      <c r="E23" s="4"/>
      <c r="F23" s="17" t="s">
        <v>842</v>
      </c>
      <c r="G23" s="29" t="s">
        <v>26</v>
      </c>
      <c r="H23" s="43" t="s">
        <v>26</v>
      </c>
      <c r="I23" s="56" t="s">
        <v>26</v>
      </c>
      <c r="J23" s="29" t="s">
        <v>26</v>
      </c>
      <c r="K23" s="44" t="s">
        <v>26</v>
      </c>
      <c r="L23" s="44" t="s">
        <v>26</v>
      </c>
      <c r="M23" s="44" t="s">
        <v>26</v>
      </c>
      <c r="N23" s="76" t="s">
        <v>26</v>
      </c>
      <c r="O23" s="3" t="s">
        <v>842</v>
      </c>
      <c r="P23" s="29" t="s">
        <v>26</v>
      </c>
      <c r="Q23" s="17">
        <v>50</v>
      </c>
      <c r="R23" s="3" t="s">
        <v>26</v>
      </c>
      <c r="S23" s="31" t="s">
        <v>26</v>
      </c>
      <c r="T23" s="31" t="s">
        <v>26</v>
      </c>
      <c r="U23" s="31" t="s">
        <v>26</v>
      </c>
      <c r="V23" s="17" t="s">
        <v>26</v>
      </c>
      <c r="W23" s="3" t="s">
        <v>26</v>
      </c>
      <c r="X23" s="31" t="s">
        <v>26</v>
      </c>
      <c r="Y23" s="31" t="s">
        <v>26</v>
      </c>
      <c r="Z23" s="31" t="s">
        <v>26</v>
      </c>
      <c r="AA23" s="17" t="s">
        <v>26</v>
      </c>
      <c r="AB23" s="17"/>
    </row>
    <row r="24" spans="1:28" s="19" customFormat="1">
      <c r="F24" s="20"/>
      <c r="G24" s="28"/>
      <c r="H24" s="42"/>
      <c r="I24" s="42"/>
      <c r="J24" s="28"/>
      <c r="K24" s="42"/>
      <c r="L24" s="42"/>
      <c r="M24" s="42"/>
      <c r="N24" s="75"/>
      <c r="P24" s="28"/>
      <c r="Q24" s="20"/>
      <c r="S24" s="28"/>
      <c r="V24" s="20"/>
      <c r="X24" s="28"/>
      <c r="AA24" s="20"/>
      <c r="AB24" s="20"/>
    </row>
    <row r="25" spans="1:28" s="3" customFormat="1">
      <c r="A25" s="3" t="s">
        <v>135</v>
      </c>
      <c r="B25" s="3" t="s">
        <v>5</v>
      </c>
      <c r="C25" s="4" t="s">
        <v>843</v>
      </c>
      <c r="D25" s="4" t="s">
        <v>843</v>
      </c>
      <c r="E25" s="4"/>
      <c r="F25" s="17" t="s">
        <v>844</v>
      </c>
      <c r="G25" s="29">
        <v>135.93</v>
      </c>
      <c r="H25" s="43">
        <v>116.3</v>
      </c>
      <c r="I25" s="56" t="s">
        <v>633</v>
      </c>
      <c r="J25" s="29">
        <f t="shared" ref="J25:J34" si="5">G25-$J$3</f>
        <v>132.84</v>
      </c>
      <c r="K25" s="55">
        <f t="shared" ref="K25:K34" si="6">H25-2.41</f>
        <v>113.89</v>
      </c>
      <c r="L25" s="43">
        <f>J25-K25</f>
        <v>18.950000000000003</v>
      </c>
      <c r="M25" s="63">
        <f t="shared" si="2"/>
        <v>0.16638862059882345</v>
      </c>
      <c r="N25" s="76">
        <f t="shared" ref="N25:N34" si="7">M25/(M25+1)</f>
        <v>0.14265281541704308</v>
      </c>
      <c r="O25" s="21" t="s">
        <v>845</v>
      </c>
      <c r="P25" s="29">
        <v>10.1</v>
      </c>
      <c r="Q25" s="17">
        <v>50</v>
      </c>
      <c r="R25" s="21" t="s">
        <v>846</v>
      </c>
      <c r="S25" s="29">
        <v>9.89</v>
      </c>
      <c r="T25" s="3">
        <v>50</v>
      </c>
      <c r="U25" s="4" t="s">
        <v>843</v>
      </c>
      <c r="V25" s="46"/>
      <c r="W25" s="21" t="s">
        <v>847</v>
      </c>
      <c r="X25" s="29">
        <v>5.01</v>
      </c>
      <c r="Y25" s="3">
        <v>25</v>
      </c>
      <c r="Z25" s="4" t="s">
        <v>843</v>
      </c>
      <c r="AA25" s="46"/>
      <c r="AB25" s="17" t="s">
        <v>802</v>
      </c>
    </row>
    <row r="26" spans="1:28" s="3" customFormat="1">
      <c r="A26" s="3" t="s">
        <v>135</v>
      </c>
      <c r="B26" s="3" t="s">
        <v>6</v>
      </c>
      <c r="C26" s="4" t="s">
        <v>843</v>
      </c>
      <c r="D26" s="4" t="s">
        <v>843</v>
      </c>
      <c r="E26" s="4"/>
      <c r="F26" s="17" t="s">
        <v>848</v>
      </c>
      <c r="G26" s="29">
        <v>126.36</v>
      </c>
      <c r="H26" s="43">
        <v>107.6</v>
      </c>
      <c r="I26" s="56" t="s">
        <v>633</v>
      </c>
      <c r="J26" s="29">
        <f t="shared" si="5"/>
        <v>123.27</v>
      </c>
      <c r="K26" s="55">
        <f t="shared" si="6"/>
        <v>105.19</v>
      </c>
      <c r="L26" s="43">
        <f>J26-K26</f>
        <v>18.079999999999998</v>
      </c>
      <c r="M26" s="63">
        <f t="shared" si="2"/>
        <v>0.17187945622207432</v>
      </c>
      <c r="N26" s="76">
        <f t="shared" si="7"/>
        <v>0.14666991157621481</v>
      </c>
      <c r="O26" s="21" t="s">
        <v>849</v>
      </c>
      <c r="P26" s="29">
        <v>10.87</v>
      </c>
      <c r="Q26" s="17">
        <v>50</v>
      </c>
      <c r="R26" s="21" t="s">
        <v>850</v>
      </c>
      <c r="S26" s="29">
        <v>10.52</v>
      </c>
      <c r="T26" s="3">
        <v>50</v>
      </c>
      <c r="U26" s="4" t="s">
        <v>843</v>
      </c>
      <c r="V26" s="46"/>
      <c r="W26" s="21" t="s">
        <v>851</v>
      </c>
      <c r="X26" s="29">
        <v>5.29</v>
      </c>
      <c r="Y26" s="3">
        <v>25</v>
      </c>
      <c r="Z26" s="4" t="s">
        <v>843</v>
      </c>
      <c r="AA26" s="46"/>
      <c r="AB26" s="17"/>
    </row>
    <row r="27" spans="1:28" s="3" customFormat="1">
      <c r="A27" s="3" t="s">
        <v>135</v>
      </c>
      <c r="B27" s="3" t="s">
        <v>7</v>
      </c>
      <c r="C27" s="4" t="s">
        <v>843</v>
      </c>
      <c r="D27" s="4" t="s">
        <v>843</v>
      </c>
      <c r="E27" s="4"/>
      <c r="F27" s="17" t="s">
        <v>852</v>
      </c>
      <c r="G27" s="29">
        <v>165.69</v>
      </c>
      <c r="H27" s="43">
        <v>142.6</v>
      </c>
      <c r="I27" s="56" t="s">
        <v>633</v>
      </c>
      <c r="J27" s="29">
        <f t="shared" si="5"/>
        <v>162.6</v>
      </c>
      <c r="K27" s="55">
        <f t="shared" si="6"/>
        <v>140.19</v>
      </c>
      <c r="L27" s="43">
        <f>J27-K27</f>
        <v>22.409999999999997</v>
      </c>
      <c r="M27" s="63">
        <f t="shared" si="2"/>
        <v>0.15985448320136955</v>
      </c>
      <c r="N27" s="76">
        <f t="shared" si="7"/>
        <v>0.13782287822878228</v>
      </c>
      <c r="O27" s="21" t="s">
        <v>853</v>
      </c>
      <c r="P27" s="29">
        <v>10.53</v>
      </c>
      <c r="Q27" s="17">
        <v>50</v>
      </c>
      <c r="R27" s="21" t="s">
        <v>854</v>
      </c>
      <c r="S27" s="29">
        <v>9.8800000000000008</v>
      </c>
      <c r="T27" s="3">
        <v>50</v>
      </c>
      <c r="U27" s="4" t="s">
        <v>843</v>
      </c>
      <c r="V27" s="46"/>
      <c r="W27" s="21" t="s">
        <v>855</v>
      </c>
      <c r="X27" s="29">
        <v>5.16</v>
      </c>
      <c r="Y27" s="3">
        <v>25</v>
      </c>
      <c r="Z27" s="4" t="s">
        <v>843</v>
      </c>
      <c r="AA27" s="46"/>
      <c r="AB27" s="17"/>
    </row>
    <row r="28" spans="1:28" s="3" customFormat="1">
      <c r="A28" s="3" t="s">
        <v>135</v>
      </c>
      <c r="B28" s="3" t="s">
        <v>8</v>
      </c>
      <c r="C28" s="4" t="s">
        <v>843</v>
      </c>
      <c r="D28" s="4" t="s">
        <v>843</v>
      </c>
      <c r="E28" s="4"/>
      <c r="F28" s="17" t="s">
        <v>856</v>
      </c>
      <c r="G28" s="29">
        <v>138.82</v>
      </c>
      <c r="H28" s="43">
        <v>119.6</v>
      </c>
      <c r="I28" s="56" t="s">
        <v>633</v>
      </c>
      <c r="J28" s="29">
        <f t="shared" si="5"/>
        <v>135.72999999999999</v>
      </c>
      <c r="K28" s="55">
        <f t="shared" si="6"/>
        <v>117.19</v>
      </c>
      <c r="L28" s="43">
        <f>J28-K28</f>
        <v>18.539999999999992</v>
      </c>
      <c r="M28" s="63">
        <f t="shared" si="2"/>
        <v>0.15820462496800061</v>
      </c>
      <c r="N28" s="76">
        <f t="shared" si="7"/>
        <v>0.13659471008620047</v>
      </c>
      <c r="O28" s="21" t="s">
        <v>857</v>
      </c>
      <c r="P28" s="29">
        <v>9.9700000000000006</v>
      </c>
      <c r="Q28" s="17">
        <v>50</v>
      </c>
      <c r="R28" s="21" t="s">
        <v>858</v>
      </c>
      <c r="S28" s="29">
        <v>10.19</v>
      </c>
      <c r="T28" s="3">
        <v>50</v>
      </c>
      <c r="U28" s="4" t="s">
        <v>843</v>
      </c>
      <c r="V28" s="46"/>
      <c r="W28" s="21" t="s">
        <v>859</v>
      </c>
      <c r="X28" s="29">
        <v>4.82</v>
      </c>
      <c r="Y28" s="3">
        <v>25</v>
      </c>
      <c r="Z28" s="4" t="s">
        <v>843</v>
      </c>
      <c r="AA28" s="46"/>
      <c r="AB28" s="17"/>
    </row>
    <row r="29" spans="1:28" s="3" customFormat="1">
      <c r="A29" s="3" t="s">
        <v>135</v>
      </c>
      <c r="B29" s="3" t="s">
        <v>9</v>
      </c>
      <c r="C29" s="4" t="s">
        <v>843</v>
      </c>
      <c r="D29" s="4" t="s">
        <v>843</v>
      </c>
      <c r="E29" s="4"/>
      <c r="F29" s="17" t="s">
        <v>860</v>
      </c>
      <c r="G29" s="29">
        <v>145.69</v>
      </c>
      <c r="H29" s="43">
        <v>125.9</v>
      </c>
      <c r="I29" s="56" t="s">
        <v>633</v>
      </c>
      <c r="J29" s="29">
        <f t="shared" si="5"/>
        <v>142.6</v>
      </c>
      <c r="K29" s="55">
        <f t="shared" si="6"/>
        <v>123.49000000000001</v>
      </c>
      <c r="L29" s="43">
        <f>J29-K29</f>
        <v>19.109999999999985</v>
      </c>
      <c r="M29" s="63">
        <f t="shared" si="2"/>
        <v>0.1547493724188192</v>
      </c>
      <c r="N29" s="76">
        <f t="shared" si="7"/>
        <v>0.13401122019635334</v>
      </c>
      <c r="O29" s="21" t="s">
        <v>861</v>
      </c>
      <c r="P29" s="29">
        <v>10.39</v>
      </c>
      <c r="Q29" s="17">
        <v>50</v>
      </c>
      <c r="R29" s="21" t="s">
        <v>862</v>
      </c>
      <c r="S29" s="29">
        <v>10.27</v>
      </c>
      <c r="T29" s="3">
        <v>50</v>
      </c>
      <c r="U29" s="4" t="s">
        <v>843</v>
      </c>
      <c r="V29" s="46"/>
      <c r="W29" s="21" t="s">
        <v>863</v>
      </c>
      <c r="X29" s="29">
        <v>4.95</v>
      </c>
      <c r="Y29" s="3">
        <v>25</v>
      </c>
      <c r="Z29" s="4" t="s">
        <v>843</v>
      </c>
      <c r="AA29" s="46"/>
      <c r="AB29" s="17"/>
    </row>
    <row r="30" spans="1:28" s="3" customFormat="1">
      <c r="A30" s="3" t="s">
        <v>50</v>
      </c>
      <c r="B30" s="3" t="s">
        <v>5</v>
      </c>
      <c r="C30" s="4" t="s">
        <v>843</v>
      </c>
      <c r="D30" s="4" t="s">
        <v>843</v>
      </c>
      <c r="E30" s="4"/>
      <c r="F30" s="17" t="s">
        <v>864</v>
      </c>
      <c r="G30" s="29">
        <v>116.91</v>
      </c>
      <c r="H30" s="43">
        <v>101.2</v>
      </c>
      <c r="I30" s="56" t="s">
        <v>633</v>
      </c>
      <c r="J30" s="29">
        <f t="shared" si="5"/>
        <v>113.82</v>
      </c>
      <c r="K30" s="55">
        <f t="shared" si="6"/>
        <v>98.79</v>
      </c>
      <c r="L30" s="43">
        <f t="shared" ref="L30:L34" si="8">J30-K30</f>
        <v>15.029999999999987</v>
      </c>
      <c r="M30" s="63">
        <f t="shared" si="2"/>
        <v>0.15214090494989357</v>
      </c>
      <c r="N30" s="76">
        <f t="shared" si="7"/>
        <v>0.13205060622034781</v>
      </c>
      <c r="O30" s="21" t="s">
        <v>865</v>
      </c>
      <c r="P30" s="29">
        <v>10.42</v>
      </c>
      <c r="Q30" s="17">
        <v>50</v>
      </c>
      <c r="R30" s="21" t="s">
        <v>866</v>
      </c>
      <c r="S30" s="29">
        <v>10.11</v>
      </c>
      <c r="T30" s="3">
        <v>50</v>
      </c>
      <c r="U30" s="4" t="s">
        <v>843</v>
      </c>
      <c r="V30" s="46"/>
      <c r="W30" s="21" t="s">
        <v>867</v>
      </c>
      <c r="X30" s="29">
        <v>4.8899999999999997</v>
      </c>
      <c r="Y30" s="3">
        <v>25</v>
      </c>
      <c r="Z30" s="4" t="s">
        <v>843</v>
      </c>
      <c r="AA30" s="46"/>
      <c r="AB30" s="17"/>
    </row>
    <row r="31" spans="1:28" s="3" customFormat="1">
      <c r="A31" s="3" t="s">
        <v>50</v>
      </c>
      <c r="B31" s="3" t="s">
        <v>6</v>
      </c>
      <c r="C31" s="4" t="s">
        <v>843</v>
      </c>
      <c r="D31" s="4" t="s">
        <v>843</v>
      </c>
      <c r="E31" s="4"/>
      <c r="F31" s="17" t="s">
        <v>868</v>
      </c>
      <c r="G31" s="29">
        <v>118.35</v>
      </c>
      <c r="H31" s="43">
        <v>101.9</v>
      </c>
      <c r="I31" s="56" t="s">
        <v>633</v>
      </c>
      <c r="J31" s="29">
        <f t="shared" si="5"/>
        <v>115.25999999999999</v>
      </c>
      <c r="K31" s="55">
        <f t="shared" si="6"/>
        <v>99.490000000000009</v>
      </c>
      <c r="L31" s="43">
        <f t="shared" si="8"/>
        <v>15.769999999999982</v>
      </c>
      <c r="M31" s="63">
        <f t="shared" si="2"/>
        <v>0.15850839280329662</v>
      </c>
      <c r="N31" s="76">
        <f t="shared" si="7"/>
        <v>0.13682110012146437</v>
      </c>
      <c r="O31" s="21" t="s">
        <v>869</v>
      </c>
      <c r="P31" s="29">
        <v>10.44</v>
      </c>
      <c r="Q31" s="17">
        <v>50</v>
      </c>
      <c r="R31" s="21" t="s">
        <v>870</v>
      </c>
      <c r="S31" s="29">
        <v>10.18</v>
      </c>
      <c r="T31" s="3">
        <v>50</v>
      </c>
      <c r="U31" s="4" t="s">
        <v>843</v>
      </c>
      <c r="V31" s="46"/>
      <c r="W31" s="21" t="s">
        <v>871</v>
      </c>
      <c r="X31" s="29">
        <v>5.01</v>
      </c>
      <c r="Y31" s="3">
        <v>25</v>
      </c>
      <c r="Z31" s="4" t="s">
        <v>843</v>
      </c>
      <c r="AA31" s="46"/>
      <c r="AB31" s="17"/>
    </row>
    <row r="32" spans="1:28" s="3" customFormat="1">
      <c r="A32" s="3" t="s">
        <v>50</v>
      </c>
      <c r="B32" s="3" t="s">
        <v>7</v>
      </c>
      <c r="C32" s="4" t="s">
        <v>843</v>
      </c>
      <c r="D32" s="4" t="s">
        <v>843</v>
      </c>
      <c r="E32" s="4"/>
      <c r="F32" s="17" t="s">
        <v>872</v>
      </c>
      <c r="G32" s="29">
        <v>140.25</v>
      </c>
      <c r="H32" s="43">
        <v>120.8</v>
      </c>
      <c r="I32" s="56" t="s">
        <v>633</v>
      </c>
      <c r="J32" s="29">
        <f t="shared" si="5"/>
        <v>137.16</v>
      </c>
      <c r="K32" s="55">
        <f t="shared" si="6"/>
        <v>118.39</v>
      </c>
      <c r="L32" s="43">
        <f t="shared" si="8"/>
        <v>18.769999999999996</v>
      </c>
      <c r="M32" s="63">
        <f t="shared" si="2"/>
        <v>0.15854379592871015</v>
      </c>
      <c r="N32" s="76">
        <f t="shared" si="7"/>
        <v>0.13684747739865846</v>
      </c>
      <c r="O32" s="21" t="s">
        <v>873</v>
      </c>
      <c r="P32" s="29">
        <v>9.8800000000000008</v>
      </c>
      <c r="Q32" s="17">
        <v>50</v>
      </c>
      <c r="R32" s="21" t="s">
        <v>874</v>
      </c>
      <c r="S32" s="29">
        <v>10.17</v>
      </c>
      <c r="T32" s="3">
        <v>50</v>
      </c>
      <c r="U32" s="4" t="s">
        <v>843</v>
      </c>
      <c r="V32" s="46"/>
      <c r="W32" s="21" t="s">
        <v>875</v>
      </c>
      <c r="X32" s="29">
        <v>4.87</v>
      </c>
      <c r="Y32" s="3">
        <v>25</v>
      </c>
      <c r="Z32" s="4" t="s">
        <v>843</v>
      </c>
      <c r="AA32" s="46"/>
      <c r="AB32" s="17"/>
    </row>
    <row r="33" spans="1:28" s="3" customFormat="1">
      <c r="A33" s="3" t="s">
        <v>50</v>
      </c>
      <c r="B33" s="3" t="s">
        <v>8</v>
      </c>
      <c r="C33" s="4" t="s">
        <v>843</v>
      </c>
      <c r="D33" s="4" t="s">
        <v>843</v>
      </c>
      <c r="E33" s="4"/>
      <c r="F33" s="17" t="s">
        <v>876</v>
      </c>
      <c r="G33" s="29">
        <v>154.91999999999999</v>
      </c>
      <c r="H33" s="43">
        <v>131.19999999999999</v>
      </c>
      <c r="I33" s="56" t="s">
        <v>633</v>
      </c>
      <c r="J33" s="29">
        <f t="shared" si="5"/>
        <v>151.82999999999998</v>
      </c>
      <c r="K33" s="55">
        <f t="shared" si="6"/>
        <v>128.79</v>
      </c>
      <c r="L33" s="43">
        <f t="shared" si="8"/>
        <v>23.039999999999992</v>
      </c>
      <c r="M33" s="63">
        <f t="shared" si="2"/>
        <v>0.17889587700908449</v>
      </c>
      <c r="N33" s="76">
        <f t="shared" si="7"/>
        <v>0.15174866627148781</v>
      </c>
      <c r="O33" s="21" t="s">
        <v>877</v>
      </c>
      <c r="P33" s="29">
        <v>10.49</v>
      </c>
      <c r="Q33" s="17">
        <v>50</v>
      </c>
      <c r="R33" s="21" t="s">
        <v>878</v>
      </c>
      <c r="S33" s="29">
        <v>10.119999999999999</v>
      </c>
      <c r="T33" s="3">
        <v>50</v>
      </c>
      <c r="U33" s="4" t="s">
        <v>843</v>
      </c>
      <c r="V33" s="46"/>
      <c r="W33" s="21" t="s">
        <v>879</v>
      </c>
      <c r="X33" s="29">
        <v>4.8600000000000003</v>
      </c>
      <c r="Y33" s="3">
        <v>25</v>
      </c>
      <c r="Z33" s="4" t="s">
        <v>843</v>
      </c>
      <c r="AA33" s="46"/>
      <c r="AB33" s="17"/>
    </row>
    <row r="34" spans="1:28" s="3" customFormat="1">
      <c r="A34" s="3" t="s">
        <v>50</v>
      </c>
      <c r="B34" s="3" t="s">
        <v>9</v>
      </c>
      <c r="C34" s="4" t="s">
        <v>843</v>
      </c>
      <c r="D34" s="4" t="s">
        <v>843</v>
      </c>
      <c r="E34" s="4"/>
      <c r="F34" s="17" t="s">
        <v>880</v>
      </c>
      <c r="G34" s="29">
        <v>167.47</v>
      </c>
      <c r="H34" s="43">
        <v>144.5</v>
      </c>
      <c r="I34" s="56" t="s">
        <v>633</v>
      </c>
      <c r="J34" s="29">
        <f t="shared" si="5"/>
        <v>164.38</v>
      </c>
      <c r="K34" s="55">
        <f t="shared" si="6"/>
        <v>142.09</v>
      </c>
      <c r="L34" s="43">
        <f t="shared" si="8"/>
        <v>22.289999999999992</v>
      </c>
      <c r="M34" s="63">
        <f t="shared" si="2"/>
        <v>0.15687240481385031</v>
      </c>
      <c r="N34" s="76">
        <f t="shared" si="7"/>
        <v>0.13560043800949015</v>
      </c>
      <c r="O34" s="21" t="s">
        <v>881</v>
      </c>
      <c r="P34" s="29">
        <v>9.69</v>
      </c>
      <c r="Q34" s="17">
        <v>50</v>
      </c>
      <c r="R34" s="21" t="s">
        <v>882</v>
      </c>
      <c r="S34" s="29">
        <v>9.8800000000000008</v>
      </c>
      <c r="T34" s="3">
        <v>50</v>
      </c>
      <c r="U34" s="4" t="s">
        <v>843</v>
      </c>
      <c r="V34" s="46"/>
      <c r="W34" s="21" t="s">
        <v>883</v>
      </c>
      <c r="X34" s="29">
        <v>5.16</v>
      </c>
      <c r="Y34" s="3">
        <v>25</v>
      </c>
      <c r="Z34" s="4" t="s">
        <v>843</v>
      </c>
      <c r="AA34" s="46"/>
      <c r="AB34" s="17"/>
    </row>
    <row r="35" spans="1:28" s="3" customFormat="1">
      <c r="A35" s="3" t="s">
        <v>839</v>
      </c>
      <c r="B35" s="3" t="s">
        <v>26</v>
      </c>
      <c r="C35" s="3" t="s">
        <v>26</v>
      </c>
      <c r="D35" s="4" t="s">
        <v>843</v>
      </c>
      <c r="E35" s="4"/>
      <c r="F35" s="17" t="s">
        <v>884</v>
      </c>
      <c r="G35" s="29" t="s">
        <v>26</v>
      </c>
      <c r="H35" s="43" t="s">
        <v>26</v>
      </c>
      <c r="I35" s="56" t="s">
        <v>26</v>
      </c>
      <c r="J35" s="29" t="s">
        <v>26</v>
      </c>
      <c r="K35" s="44" t="s">
        <v>26</v>
      </c>
      <c r="L35" s="44" t="s">
        <v>26</v>
      </c>
      <c r="M35" s="44" t="s">
        <v>26</v>
      </c>
      <c r="N35" s="76" t="s">
        <v>26</v>
      </c>
      <c r="O35" s="3" t="s">
        <v>884</v>
      </c>
      <c r="P35" s="29" t="s">
        <v>26</v>
      </c>
      <c r="Q35" s="17">
        <v>50</v>
      </c>
      <c r="R35" s="3" t="s">
        <v>26</v>
      </c>
      <c r="S35" s="31" t="s">
        <v>26</v>
      </c>
      <c r="T35" s="31" t="s">
        <v>26</v>
      </c>
      <c r="U35" s="31" t="s">
        <v>26</v>
      </c>
      <c r="V35" s="17" t="s">
        <v>26</v>
      </c>
      <c r="W35" s="3" t="s">
        <v>26</v>
      </c>
      <c r="X35" s="31" t="s">
        <v>26</v>
      </c>
      <c r="Y35" s="31" t="s">
        <v>26</v>
      </c>
      <c r="Z35" s="31" t="s">
        <v>26</v>
      </c>
      <c r="AA35" s="17" t="s">
        <v>26</v>
      </c>
      <c r="AB35" s="17"/>
    </row>
    <row r="36" spans="1:28" s="3" customFormat="1">
      <c r="A36" s="3" t="s">
        <v>839</v>
      </c>
      <c r="B36" s="3" t="s">
        <v>26</v>
      </c>
      <c r="C36" s="3" t="s">
        <v>26</v>
      </c>
      <c r="D36" s="4" t="s">
        <v>843</v>
      </c>
      <c r="E36" s="4"/>
      <c r="F36" s="17" t="s">
        <v>884</v>
      </c>
      <c r="G36" s="29" t="s">
        <v>26</v>
      </c>
      <c r="H36" s="43" t="s">
        <v>26</v>
      </c>
      <c r="I36" s="56" t="s">
        <v>26</v>
      </c>
      <c r="J36" s="29" t="s">
        <v>26</v>
      </c>
      <c r="K36" s="44" t="s">
        <v>26</v>
      </c>
      <c r="L36" s="44" t="s">
        <v>26</v>
      </c>
      <c r="M36" s="44" t="s">
        <v>26</v>
      </c>
      <c r="N36" s="76" t="s">
        <v>26</v>
      </c>
      <c r="O36" s="3" t="s">
        <v>884</v>
      </c>
      <c r="P36" s="29" t="s">
        <v>26</v>
      </c>
      <c r="Q36" s="17">
        <v>50</v>
      </c>
      <c r="R36" s="3" t="s">
        <v>26</v>
      </c>
      <c r="S36" s="31" t="s">
        <v>26</v>
      </c>
      <c r="T36" s="31" t="s">
        <v>26</v>
      </c>
      <c r="U36" s="31" t="s">
        <v>26</v>
      </c>
      <c r="V36" s="17" t="s">
        <v>26</v>
      </c>
      <c r="W36" s="3" t="s">
        <v>26</v>
      </c>
      <c r="X36" s="31" t="s">
        <v>26</v>
      </c>
      <c r="Y36" s="31" t="s">
        <v>26</v>
      </c>
      <c r="Z36" s="31" t="s">
        <v>26</v>
      </c>
      <c r="AA36" s="17" t="s">
        <v>26</v>
      </c>
      <c r="AB36" s="17"/>
    </row>
    <row r="37" spans="1:28" s="3" customFormat="1">
      <c r="A37" s="3" t="s">
        <v>839</v>
      </c>
      <c r="B37" s="3" t="s">
        <v>26</v>
      </c>
      <c r="C37" s="3" t="s">
        <v>26</v>
      </c>
      <c r="D37" s="4" t="s">
        <v>843</v>
      </c>
      <c r="E37" s="4"/>
      <c r="F37" s="17" t="s">
        <v>884</v>
      </c>
      <c r="G37" s="29" t="s">
        <v>26</v>
      </c>
      <c r="H37" s="43" t="s">
        <v>26</v>
      </c>
      <c r="I37" s="56" t="s">
        <v>26</v>
      </c>
      <c r="J37" s="29" t="s">
        <v>26</v>
      </c>
      <c r="K37" s="44" t="s">
        <v>26</v>
      </c>
      <c r="L37" s="44" t="s">
        <v>26</v>
      </c>
      <c r="M37" s="44" t="s">
        <v>26</v>
      </c>
      <c r="N37" s="76" t="s">
        <v>26</v>
      </c>
      <c r="O37" s="3" t="s">
        <v>884</v>
      </c>
      <c r="P37" s="29" t="s">
        <v>26</v>
      </c>
      <c r="Q37" s="17">
        <v>50</v>
      </c>
      <c r="R37" s="3" t="s">
        <v>26</v>
      </c>
      <c r="S37" s="31" t="s">
        <v>26</v>
      </c>
      <c r="T37" s="31" t="s">
        <v>26</v>
      </c>
      <c r="U37" s="31" t="s">
        <v>26</v>
      </c>
      <c r="V37" s="17" t="s">
        <v>26</v>
      </c>
      <c r="W37" s="3" t="s">
        <v>26</v>
      </c>
      <c r="X37" s="31" t="s">
        <v>26</v>
      </c>
      <c r="Y37" s="31" t="s">
        <v>26</v>
      </c>
      <c r="Z37" s="31" t="s">
        <v>26</v>
      </c>
      <c r="AA37" s="17" t="s">
        <v>26</v>
      </c>
      <c r="AB37" s="17"/>
    </row>
    <row r="38" spans="1:28" s="3" customFormat="1">
      <c r="A38" s="3" t="s">
        <v>841</v>
      </c>
      <c r="B38" s="3" t="s">
        <v>26</v>
      </c>
      <c r="C38" s="3" t="s">
        <v>26</v>
      </c>
      <c r="D38" s="4" t="s">
        <v>843</v>
      </c>
      <c r="E38" s="4"/>
      <c r="F38" s="17" t="s">
        <v>885</v>
      </c>
      <c r="G38" s="29" t="s">
        <v>26</v>
      </c>
      <c r="H38" s="43" t="s">
        <v>26</v>
      </c>
      <c r="I38" s="56" t="s">
        <v>26</v>
      </c>
      <c r="J38" s="29" t="s">
        <v>26</v>
      </c>
      <c r="K38" s="44" t="s">
        <v>26</v>
      </c>
      <c r="L38" s="44" t="s">
        <v>26</v>
      </c>
      <c r="M38" s="44" t="s">
        <v>26</v>
      </c>
      <c r="N38" s="76" t="s">
        <v>26</v>
      </c>
      <c r="O38" s="3" t="s">
        <v>885</v>
      </c>
      <c r="P38" s="29" t="s">
        <v>26</v>
      </c>
      <c r="Q38" s="17">
        <v>50</v>
      </c>
      <c r="R38" s="3" t="s">
        <v>26</v>
      </c>
      <c r="S38" s="31" t="s">
        <v>26</v>
      </c>
      <c r="T38" s="31" t="s">
        <v>26</v>
      </c>
      <c r="U38" s="31" t="s">
        <v>26</v>
      </c>
      <c r="V38" s="17" t="s">
        <v>26</v>
      </c>
      <c r="W38" s="3" t="s">
        <v>26</v>
      </c>
      <c r="X38" s="31" t="s">
        <v>26</v>
      </c>
      <c r="Y38" s="31" t="s">
        <v>26</v>
      </c>
      <c r="Z38" s="31" t="s">
        <v>26</v>
      </c>
      <c r="AA38" s="17" t="s">
        <v>26</v>
      </c>
      <c r="AB38" s="17"/>
    </row>
    <row r="39" spans="1:28" s="3" customFormat="1">
      <c r="A39" s="3" t="s">
        <v>841</v>
      </c>
      <c r="B39" s="3" t="s">
        <v>26</v>
      </c>
      <c r="C39" s="3" t="s">
        <v>26</v>
      </c>
      <c r="D39" s="4" t="s">
        <v>843</v>
      </c>
      <c r="E39" s="4"/>
      <c r="F39" s="17" t="s">
        <v>885</v>
      </c>
      <c r="G39" s="29" t="s">
        <v>26</v>
      </c>
      <c r="H39" s="43" t="s">
        <v>26</v>
      </c>
      <c r="I39" s="56" t="s">
        <v>26</v>
      </c>
      <c r="J39" s="29" t="s">
        <v>26</v>
      </c>
      <c r="K39" s="44" t="s">
        <v>26</v>
      </c>
      <c r="L39" s="44" t="s">
        <v>26</v>
      </c>
      <c r="M39" s="44" t="s">
        <v>26</v>
      </c>
      <c r="N39" s="76" t="s">
        <v>26</v>
      </c>
      <c r="O39" s="3" t="s">
        <v>885</v>
      </c>
      <c r="P39" s="29" t="s">
        <v>26</v>
      </c>
      <c r="Q39" s="17">
        <v>50</v>
      </c>
      <c r="R39" s="3" t="s">
        <v>26</v>
      </c>
      <c r="S39" s="31" t="s">
        <v>26</v>
      </c>
      <c r="T39" s="31" t="s">
        <v>26</v>
      </c>
      <c r="U39" s="31" t="s">
        <v>26</v>
      </c>
      <c r="V39" s="17" t="s">
        <v>26</v>
      </c>
      <c r="W39" s="3" t="s">
        <v>26</v>
      </c>
      <c r="X39" s="31" t="s">
        <v>26</v>
      </c>
      <c r="Y39" s="31" t="s">
        <v>26</v>
      </c>
      <c r="Z39" s="31" t="s">
        <v>26</v>
      </c>
      <c r="AA39" s="17" t="s">
        <v>26</v>
      </c>
      <c r="AB39" s="17"/>
    </row>
    <row r="40" spans="1:28" s="3" customFormat="1">
      <c r="A40" s="3" t="s">
        <v>841</v>
      </c>
      <c r="B40" s="3" t="s">
        <v>26</v>
      </c>
      <c r="C40" s="3" t="s">
        <v>26</v>
      </c>
      <c r="D40" s="4" t="s">
        <v>843</v>
      </c>
      <c r="E40" s="4"/>
      <c r="F40" s="17" t="s">
        <v>885</v>
      </c>
      <c r="G40" s="29" t="s">
        <v>26</v>
      </c>
      <c r="H40" s="43" t="s">
        <v>26</v>
      </c>
      <c r="I40" s="56" t="s">
        <v>26</v>
      </c>
      <c r="J40" s="29" t="s">
        <v>26</v>
      </c>
      <c r="K40" s="44" t="s">
        <v>26</v>
      </c>
      <c r="L40" s="44" t="s">
        <v>26</v>
      </c>
      <c r="M40" s="44" t="s">
        <v>26</v>
      </c>
      <c r="N40" s="76" t="s">
        <v>26</v>
      </c>
      <c r="O40" s="3" t="s">
        <v>885</v>
      </c>
      <c r="P40" s="29" t="s">
        <v>26</v>
      </c>
      <c r="Q40" s="17">
        <v>50</v>
      </c>
      <c r="R40" s="3" t="s">
        <v>26</v>
      </c>
      <c r="S40" s="31" t="s">
        <v>26</v>
      </c>
      <c r="T40" s="31" t="s">
        <v>26</v>
      </c>
      <c r="U40" s="31" t="s">
        <v>26</v>
      </c>
      <c r="V40" s="17" t="s">
        <v>26</v>
      </c>
      <c r="W40" s="3" t="s">
        <v>26</v>
      </c>
      <c r="X40" s="31" t="s">
        <v>26</v>
      </c>
      <c r="Y40" s="31" t="s">
        <v>26</v>
      </c>
      <c r="Z40" s="31" t="s">
        <v>26</v>
      </c>
      <c r="AA40" s="17" t="s">
        <v>26</v>
      </c>
      <c r="AB40" s="17"/>
    </row>
    <row r="41" spans="1:28" s="19" customFormat="1">
      <c r="F41" s="20"/>
      <c r="G41" s="28"/>
      <c r="H41" s="42"/>
      <c r="I41" s="42"/>
      <c r="J41" s="28"/>
      <c r="K41" s="42"/>
      <c r="L41" s="42"/>
      <c r="M41" s="42"/>
      <c r="N41" s="75"/>
      <c r="P41" s="28"/>
      <c r="Q41" s="20"/>
      <c r="S41" s="28"/>
      <c r="V41" s="20"/>
      <c r="X41" s="28"/>
      <c r="AA41" s="20"/>
      <c r="AB41" s="20"/>
    </row>
    <row r="42" spans="1:28" s="3" customFormat="1">
      <c r="A42" s="3" t="s">
        <v>51</v>
      </c>
      <c r="B42" s="3" t="s">
        <v>5</v>
      </c>
      <c r="C42" s="4">
        <v>41761</v>
      </c>
      <c r="D42" s="4">
        <v>41761</v>
      </c>
      <c r="E42" s="4"/>
      <c r="F42" s="17" t="s">
        <v>886</v>
      </c>
      <c r="G42" s="29">
        <v>186.19</v>
      </c>
      <c r="H42" s="43">
        <v>152.19999999999999</v>
      </c>
      <c r="I42" s="56" t="s">
        <v>633</v>
      </c>
      <c r="J42" s="29">
        <f>G42-$J$3</f>
        <v>183.1</v>
      </c>
      <c r="K42" s="55">
        <f t="shared" ref="K42:K46" si="9">H42-2.41</f>
        <v>149.79</v>
      </c>
      <c r="L42" s="43">
        <f t="shared" ref="L42:L46" si="10">J42-K42</f>
        <v>33.31</v>
      </c>
      <c r="M42" s="63">
        <f t="shared" si="2"/>
        <v>0.22237799586087192</v>
      </c>
      <c r="N42" s="76">
        <f t="shared" ref="N42:N46" si="11">M42/(M42+1)</f>
        <v>0.18192244675040967</v>
      </c>
      <c r="O42" s="21" t="s">
        <v>887</v>
      </c>
      <c r="P42" s="29">
        <v>10.07</v>
      </c>
      <c r="Q42" s="17">
        <v>50</v>
      </c>
      <c r="R42" s="21" t="s">
        <v>888</v>
      </c>
      <c r="S42" s="29">
        <v>10.1</v>
      </c>
      <c r="T42" s="3">
        <v>50</v>
      </c>
      <c r="U42" s="4">
        <v>41761</v>
      </c>
      <c r="V42" s="46"/>
      <c r="W42" s="21" t="s">
        <v>889</v>
      </c>
      <c r="X42" s="29">
        <v>4.95</v>
      </c>
      <c r="Y42" s="3">
        <v>25</v>
      </c>
      <c r="Z42" s="4">
        <v>41761</v>
      </c>
      <c r="AA42" s="46"/>
      <c r="AB42" s="17"/>
    </row>
    <row r="43" spans="1:28" s="3" customFormat="1">
      <c r="A43" s="3" t="s">
        <v>51</v>
      </c>
      <c r="B43" s="3" t="s">
        <v>6</v>
      </c>
      <c r="C43" s="4">
        <v>41761</v>
      </c>
      <c r="D43" s="4">
        <v>41761</v>
      </c>
      <c r="E43" s="4"/>
      <c r="F43" s="17" t="s">
        <v>890</v>
      </c>
      <c r="G43" s="29">
        <v>166.88</v>
      </c>
      <c r="H43" s="43">
        <v>137.69999999999999</v>
      </c>
      <c r="I43" s="56" t="s">
        <v>633</v>
      </c>
      <c r="J43" s="29">
        <f>G43-$J$3</f>
        <v>163.79</v>
      </c>
      <c r="K43" s="55">
        <f t="shared" si="9"/>
        <v>135.29</v>
      </c>
      <c r="L43" s="43">
        <f t="shared" si="10"/>
        <v>28.5</v>
      </c>
      <c r="M43" s="63">
        <f t="shared" si="2"/>
        <v>0.21065858526129058</v>
      </c>
      <c r="N43" s="76">
        <f t="shared" si="11"/>
        <v>0.17400329690457295</v>
      </c>
      <c r="O43" s="21" t="s">
        <v>891</v>
      </c>
      <c r="P43" s="3">
        <v>9.9499999999999993</v>
      </c>
      <c r="Q43" s="17">
        <v>50</v>
      </c>
      <c r="R43" s="21" t="s">
        <v>892</v>
      </c>
      <c r="S43" s="29">
        <v>10.119999999999999</v>
      </c>
      <c r="T43" s="3">
        <v>50</v>
      </c>
      <c r="U43" s="4">
        <v>41761</v>
      </c>
      <c r="V43" s="46"/>
      <c r="W43" s="21" t="s">
        <v>893</v>
      </c>
      <c r="X43" s="29">
        <v>5.13</v>
      </c>
      <c r="Y43" s="3">
        <v>25</v>
      </c>
      <c r="Z43" s="4">
        <v>41761</v>
      </c>
      <c r="AA43" s="46"/>
      <c r="AB43" s="17"/>
    </row>
    <row r="44" spans="1:28" s="3" customFormat="1">
      <c r="A44" s="3" t="s">
        <v>51</v>
      </c>
      <c r="B44" s="3" t="s">
        <v>7</v>
      </c>
      <c r="C44" s="4">
        <v>41761</v>
      </c>
      <c r="D44" s="4">
        <v>41761</v>
      </c>
      <c r="E44" s="4"/>
      <c r="F44" s="17" t="s">
        <v>894</v>
      </c>
      <c r="G44" s="29">
        <v>131.91</v>
      </c>
      <c r="H44" s="43">
        <v>105.1</v>
      </c>
      <c r="I44" s="56" t="s">
        <v>633</v>
      </c>
      <c r="J44" s="29">
        <f>G44-$J$3</f>
        <v>128.82</v>
      </c>
      <c r="K44" s="55">
        <f t="shared" si="9"/>
        <v>102.69</v>
      </c>
      <c r="L44" s="43">
        <f t="shared" si="10"/>
        <v>26.129999999999995</v>
      </c>
      <c r="M44" s="63">
        <f t="shared" si="2"/>
        <v>0.25445515629564708</v>
      </c>
      <c r="N44" s="76">
        <f t="shared" si="11"/>
        <v>0.20284117373078711</v>
      </c>
      <c r="O44" s="21" t="s">
        <v>895</v>
      </c>
      <c r="P44" s="29">
        <v>10.69</v>
      </c>
      <c r="Q44" s="17">
        <v>50</v>
      </c>
      <c r="R44" s="21" t="s">
        <v>896</v>
      </c>
      <c r="S44" s="29">
        <v>10.57</v>
      </c>
      <c r="T44" s="3">
        <v>50</v>
      </c>
      <c r="U44" s="4">
        <v>41761</v>
      </c>
      <c r="V44" s="46"/>
      <c r="W44" s="21" t="s">
        <v>897</v>
      </c>
      <c r="X44" s="29">
        <v>4.91</v>
      </c>
      <c r="Y44" s="3">
        <v>25</v>
      </c>
      <c r="Z44" s="4">
        <v>41761</v>
      </c>
      <c r="AA44" s="46"/>
      <c r="AB44" s="17"/>
    </row>
    <row r="45" spans="1:28" s="3" customFormat="1">
      <c r="A45" s="3" t="s">
        <v>51</v>
      </c>
      <c r="B45" s="3" t="s">
        <v>8</v>
      </c>
      <c r="C45" s="4">
        <v>41761</v>
      </c>
      <c r="D45" s="4">
        <v>41761</v>
      </c>
      <c r="E45" s="4"/>
      <c r="F45" s="17" t="s">
        <v>898</v>
      </c>
      <c r="G45" s="29">
        <v>170.74</v>
      </c>
      <c r="H45" s="43">
        <v>141.5</v>
      </c>
      <c r="I45" s="56" t="s">
        <v>633</v>
      </c>
      <c r="J45" s="29">
        <f>G45-$J$3</f>
        <v>167.65</v>
      </c>
      <c r="K45" s="55">
        <f t="shared" si="9"/>
        <v>139.09</v>
      </c>
      <c r="L45" s="43">
        <f t="shared" si="10"/>
        <v>28.560000000000002</v>
      </c>
      <c r="M45" s="63">
        <f t="shared" si="2"/>
        <v>0.20533467539003525</v>
      </c>
      <c r="N45" s="76">
        <f t="shared" si="11"/>
        <v>0.17035490605427978</v>
      </c>
      <c r="O45" s="21" t="s">
        <v>899</v>
      </c>
      <c r="P45" s="29">
        <v>10.68</v>
      </c>
      <c r="Q45" s="17">
        <v>50</v>
      </c>
      <c r="R45" s="21" t="s">
        <v>900</v>
      </c>
      <c r="S45" s="29">
        <v>9.61</v>
      </c>
      <c r="T45" s="3">
        <v>50</v>
      </c>
      <c r="U45" s="4">
        <v>41761</v>
      </c>
      <c r="V45" s="46"/>
      <c r="W45" s="21" t="s">
        <v>901</v>
      </c>
      <c r="X45" s="29">
        <v>5.08</v>
      </c>
      <c r="Y45" s="3">
        <v>25</v>
      </c>
      <c r="Z45" s="4">
        <v>41761</v>
      </c>
      <c r="AA45" s="46"/>
      <c r="AB45" s="17"/>
    </row>
    <row r="46" spans="1:28" s="3" customFormat="1">
      <c r="A46" s="3" t="s">
        <v>51</v>
      </c>
      <c r="B46" s="3" t="s">
        <v>9</v>
      </c>
      <c r="C46" s="4">
        <v>41761</v>
      </c>
      <c r="D46" s="4">
        <v>41761</v>
      </c>
      <c r="E46" s="4"/>
      <c r="F46" s="17" t="s">
        <v>902</v>
      </c>
      <c r="G46" s="29">
        <v>177.75</v>
      </c>
      <c r="H46" s="43">
        <v>146.69999999999999</v>
      </c>
      <c r="I46" s="56" t="s">
        <v>633</v>
      </c>
      <c r="J46" s="29">
        <f>G46-$J$3</f>
        <v>174.66</v>
      </c>
      <c r="K46" s="55">
        <f t="shared" si="9"/>
        <v>144.29</v>
      </c>
      <c r="L46" s="43">
        <f t="shared" si="10"/>
        <v>30.370000000000005</v>
      </c>
      <c r="M46" s="63">
        <f t="shared" si="2"/>
        <v>0.21047889666643568</v>
      </c>
      <c r="N46" s="76">
        <f t="shared" si="11"/>
        <v>0.17388068246879654</v>
      </c>
      <c r="O46" s="21" t="s">
        <v>903</v>
      </c>
      <c r="P46" s="29">
        <v>10.1</v>
      </c>
      <c r="Q46" s="17">
        <v>50</v>
      </c>
      <c r="R46" s="21" t="s">
        <v>904</v>
      </c>
      <c r="S46" s="29">
        <v>10.23</v>
      </c>
      <c r="T46" s="3">
        <v>50</v>
      </c>
      <c r="U46" s="4">
        <v>41761</v>
      </c>
      <c r="V46" s="46"/>
      <c r="W46" s="21" t="s">
        <v>905</v>
      </c>
      <c r="X46" s="29">
        <v>4.92</v>
      </c>
      <c r="Y46" s="3">
        <v>25</v>
      </c>
      <c r="Z46" s="4">
        <v>41761</v>
      </c>
      <c r="AA46" s="46"/>
      <c r="AB46" s="17"/>
    </row>
    <row r="47" spans="1:28" s="3" customFormat="1">
      <c r="A47" s="3" t="s">
        <v>839</v>
      </c>
      <c r="B47" s="3" t="s">
        <v>26</v>
      </c>
      <c r="C47" s="3" t="s">
        <v>26</v>
      </c>
      <c r="D47" s="4">
        <v>41761</v>
      </c>
      <c r="E47" s="4"/>
      <c r="F47" s="17" t="s">
        <v>906</v>
      </c>
      <c r="G47" s="29" t="s">
        <v>26</v>
      </c>
      <c r="H47" s="43" t="s">
        <v>26</v>
      </c>
      <c r="I47" s="56" t="s">
        <v>26</v>
      </c>
      <c r="J47" s="29" t="s">
        <v>26</v>
      </c>
      <c r="K47" s="44" t="s">
        <v>26</v>
      </c>
      <c r="L47" s="44" t="s">
        <v>26</v>
      </c>
      <c r="M47" s="44" t="s">
        <v>26</v>
      </c>
      <c r="N47" s="76" t="s">
        <v>26</v>
      </c>
      <c r="O47" s="3" t="s">
        <v>906</v>
      </c>
      <c r="P47" s="29" t="s">
        <v>26</v>
      </c>
      <c r="Q47" s="17">
        <v>50</v>
      </c>
      <c r="R47" s="3" t="s">
        <v>26</v>
      </c>
      <c r="S47" s="31" t="s">
        <v>26</v>
      </c>
      <c r="T47" s="31" t="s">
        <v>26</v>
      </c>
      <c r="U47" s="31" t="s">
        <v>26</v>
      </c>
      <c r="V47" s="17" t="s">
        <v>26</v>
      </c>
      <c r="W47" s="3" t="s">
        <v>26</v>
      </c>
      <c r="X47" s="31" t="s">
        <v>26</v>
      </c>
      <c r="Y47" s="31" t="s">
        <v>26</v>
      </c>
      <c r="Z47" s="31" t="s">
        <v>26</v>
      </c>
      <c r="AA47" s="17" t="s">
        <v>26</v>
      </c>
      <c r="AB47" s="17"/>
    </row>
    <row r="48" spans="1:28" s="3" customFormat="1">
      <c r="A48" s="3" t="s">
        <v>839</v>
      </c>
      <c r="B48" s="3" t="s">
        <v>26</v>
      </c>
      <c r="C48" s="3" t="s">
        <v>26</v>
      </c>
      <c r="D48" s="4">
        <v>41761</v>
      </c>
      <c r="E48" s="4"/>
      <c r="F48" s="17" t="s">
        <v>906</v>
      </c>
      <c r="G48" s="29" t="s">
        <v>26</v>
      </c>
      <c r="H48" s="43" t="s">
        <v>26</v>
      </c>
      <c r="I48" s="56" t="s">
        <v>26</v>
      </c>
      <c r="J48" s="29" t="s">
        <v>26</v>
      </c>
      <c r="K48" s="44" t="s">
        <v>26</v>
      </c>
      <c r="L48" s="44" t="s">
        <v>26</v>
      </c>
      <c r="M48" s="44" t="s">
        <v>26</v>
      </c>
      <c r="N48" s="76" t="s">
        <v>26</v>
      </c>
      <c r="O48" s="3" t="s">
        <v>906</v>
      </c>
      <c r="P48" s="29" t="s">
        <v>26</v>
      </c>
      <c r="Q48" s="17">
        <v>50</v>
      </c>
      <c r="R48" s="3" t="s">
        <v>26</v>
      </c>
      <c r="S48" s="31" t="s">
        <v>26</v>
      </c>
      <c r="T48" s="31" t="s">
        <v>26</v>
      </c>
      <c r="U48" s="31" t="s">
        <v>26</v>
      </c>
      <c r="V48" s="17" t="s">
        <v>26</v>
      </c>
      <c r="W48" s="3" t="s">
        <v>26</v>
      </c>
      <c r="X48" s="31" t="s">
        <v>26</v>
      </c>
      <c r="Y48" s="31" t="s">
        <v>26</v>
      </c>
      <c r="Z48" s="31" t="s">
        <v>26</v>
      </c>
      <c r="AA48" s="17" t="s">
        <v>26</v>
      </c>
      <c r="AB48" s="17"/>
    </row>
    <row r="49" spans="1:28" s="3" customFormat="1">
      <c r="A49" s="3" t="s">
        <v>839</v>
      </c>
      <c r="B49" s="3" t="s">
        <v>26</v>
      </c>
      <c r="C49" s="3" t="s">
        <v>26</v>
      </c>
      <c r="D49" s="4">
        <v>41761</v>
      </c>
      <c r="E49" s="4"/>
      <c r="F49" s="17" t="s">
        <v>906</v>
      </c>
      <c r="G49" s="29" t="s">
        <v>26</v>
      </c>
      <c r="H49" s="43" t="s">
        <v>26</v>
      </c>
      <c r="I49" s="56" t="s">
        <v>26</v>
      </c>
      <c r="J49" s="29" t="s">
        <v>26</v>
      </c>
      <c r="K49" s="44" t="s">
        <v>26</v>
      </c>
      <c r="L49" s="44" t="s">
        <v>26</v>
      </c>
      <c r="M49" s="44" t="s">
        <v>26</v>
      </c>
      <c r="N49" s="76" t="s">
        <v>26</v>
      </c>
      <c r="O49" s="3" t="s">
        <v>906</v>
      </c>
      <c r="P49" s="29" t="s">
        <v>26</v>
      </c>
      <c r="Q49" s="17">
        <v>50</v>
      </c>
      <c r="R49" s="3" t="s">
        <v>26</v>
      </c>
      <c r="S49" s="31" t="s">
        <v>26</v>
      </c>
      <c r="T49" s="31" t="s">
        <v>26</v>
      </c>
      <c r="U49" s="31" t="s">
        <v>26</v>
      </c>
      <c r="V49" s="17" t="s">
        <v>26</v>
      </c>
      <c r="W49" s="3" t="s">
        <v>26</v>
      </c>
      <c r="X49" s="31" t="s">
        <v>26</v>
      </c>
      <c r="Y49" s="31" t="s">
        <v>26</v>
      </c>
      <c r="Z49" s="31" t="s">
        <v>26</v>
      </c>
      <c r="AA49" s="17" t="s">
        <v>26</v>
      </c>
      <c r="AB49" s="17"/>
    </row>
    <row r="50" spans="1:28" s="3" customFormat="1">
      <c r="A50" s="3" t="s">
        <v>841</v>
      </c>
      <c r="B50" s="3" t="s">
        <v>26</v>
      </c>
      <c r="C50" s="3" t="s">
        <v>26</v>
      </c>
      <c r="D50" s="4">
        <v>41761</v>
      </c>
      <c r="E50" s="4"/>
      <c r="F50" s="17" t="s">
        <v>907</v>
      </c>
      <c r="G50" s="29" t="s">
        <v>26</v>
      </c>
      <c r="H50" s="43" t="s">
        <v>26</v>
      </c>
      <c r="I50" s="56" t="s">
        <v>26</v>
      </c>
      <c r="J50" s="29" t="s">
        <v>26</v>
      </c>
      <c r="K50" s="44" t="s">
        <v>26</v>
      </c>
      <c r="L50" s="44" t="s">
        <v>26</v>
      </c>
      <c r="M50" s="44" t="s">
        <v>26</v>
      </c>
      <c r="N50" s="76" t="s">
        <v>26</v>
      </c>
      <c r="O50" s="3" t="s">
        <v>907</v>
      </c>
      <c r="P50" s="29" t="s">
        <v>26</v>
      </c>
      <c r="Q50" s="17">
        <v>50</v>
      </c>
      <c r="R50" s="3" t="s">
        <v>26</v>
      </c>
      <c r="S50" s="31" t="s">
        <v>26</v>
      </c>
      <c r="T50" s="31" t="s">
        <v>26</v>
      </c>
      <c r="U50" s="31" t="s">
        <v>26</v>
      </c>
      <c r="V50" s="17" t="s">
        <v>26</v>
      </c>
      <c r="W50" s="3" t="s">
        <v>26</v>
      </c>
      <c r="X50" s="31" t="s">
        <v>26</v>
      </c>
      <c r="Y50" s="31" t="s">
        <v>26</v>
      </c>
      <c r="Z50" s="31" t="s">
        <v>26</v>
      </c>
      <c r="AA50" s="17" t="s">
        <v>26</v>
      </c>
      <c r="AB50" s="17"/>
    </row>
    <row r="51" spans="1:28" s="3" customFormat="1">
      <c r="A51" s="3" t="s">
        <v>841</v>
      </c>
      <c r="B51" s="3" t="s">
        <v>26</v>
      </c>
      <c r="C51" s="3" t="s">
        <v>26</v>
      </c>
      <c r="D51" s="4">
        <v>41761</v>
      </c>
      <c r="E51" s="4"/>
      <c r="F51" s="17" t="s">
        <v>907</v>
      </c>
      <c r="G51" s="29" t="s">
        <v>26</v>
      </c>
      <c r="H51" s="43" t="s">
        <v>26</v>
      </c>
      <c r="I51" s="56" t="s">
        <v>26</v>
      </c>
      <c r="J51" s="29" t="s">
        <v>26</v>
      </c>
      <c r="K51" s="44" t="s">
        <v>26</v>
      </c>
      <c r="L51" s="44" t="s">
        <v>26</v>
      </c>
      <c r="M51" s="44" t="s">
        <v>26</v>
      </c>
      <c r="N51" s="76" t="s">
        <v>26</v>
      </c>
      <c r="O51" s="3" t="s">
        <v>907</v>
      </c>
      <c r="P51" s="29" t="s">
        <v>26</v>
      </c>
      <c r="Q51" s="17">
        <v>50</v>
      </c>
      <c r="R51" s="3" t="s">
        <v>26</v>
      </c>
      <c r="S51" s="31" t="s">
        <v>26</v>
      </c>
      <c r="T51" s="31" t="s">
        <v>26</v>
      </c>
      <c r="U51" s="31" t="s">
        <v>26</v>
      </c>
      <c r="V51" s="17" t="s">
        <v>26</v>
      </c>
      <c r="W51" s="3" t="s">
        <v>26</v>
      </c>
      <c r="X51" s="31" t="s">
        <v>26</v>
      </c>
      <c r="Y51" s="31" t="s">
        <v>26</v>
      </c>
      <c r="Z51" s="31" t="s">
        <v>26</v>
      </c>
      <c r="AA51" s="17" t="s">
        <v>26</v>
      </c>
      <c r="AB51" s="17"/>
    </row>
    <row r="52" spans="1:28" s="3" customFormat="1">
      <c r="A52" s="3" t="s">
        <v>841</v>
      </c>
      <c r="B52" s="3" t="s">
        <v>26</v>
      </c>
      <c r="C52" s="3" t="s">
        <v>26</v>
      </c>
      <c r="D52" s="4">
        <v>41761</v>
      </c>
      <c r="E52" s="4"/>
      <c r="F52" s="17" t="s">
        <v>907</v>
      </c>
      <c r="G52" s="29" t="s">
        <v>26</v>
      </c>
      <c r="H52" s="43" t="s">
        <v>26</v>
      </c>
      <c r="I52" s="56" t="s">
        <v>26</v>
      </c>
      <c r="J52" s="29" t="s">
        <v>26</v>
      </c>
      <c r="K52" s="44" t="s">
        <v>26</v>
      </c>
      <c r="L52" s="44" t="s">
        <v>26</v>
      </c>
      <c r="M52" s="44" t="s">
        <v>26</v>
      </c>
      <c r="N52" s="76" t="s">
        <v>26</v>
      </c>
      <c r="O52" s="3" t="s">
        <v>907</v>
      </c>
      <c r="P52" s="29" t="s">
        <v>26</v>
      </c>
      <c r="Q52" s="17">
        <v>50</v>
      </c>
      <c r="R52" s="3" t="s">
        <v>26</v>
      </c>
      <c r="S52" s="31" t="s">
        <v>26</v>
      </c>
      <c r="T52" s="31" t="s">
        <v>26</v>
      </c>
      <c r="U52" s="31" t="s">
        <v>26</v>
      </c>
      <c r="V52" s="17" t="s">
        <v>26</v>
      </c>
      <c r="W52" s="3" t="s">
        <v>26</v>
      </c>
      <c r="X52" s="31" t="s">
        <v>26</v>
      </c>
      <c r="Y52" s="31" t="s">
        <v>26</v>
      </c>
      <c r="Z52" s="31" t="s">
        <v>26</v>
      </c>
      <c r="AA52" s="17" t="s">
        <v>26</v>
      </c>
      <c r="AB52" s="17"/>
    </row>
    <row r="53" spans="1:28" s="19" customFormat="1">
      <c r="F53" s="20"/>
      <c r="G53" s="28"/>
      <c r="H53" s="42"/>
      <c r="I53" s="42"/>
      <c r="J53" s="28"/>
      <c r="K53" s="42"/>
      <c r="L53" s="42"/>
      <c r="M53" s="42"/>
      <c r="N53" s="75"/>
      <c r="P53" s="28"/>
      <c r="Q53" s="20"/>
      <c r="S53" s="28"/>
      <c r="V53" s="20"/>
      <c r="X53" s="28"/>
      <c r="AA53" s="20"/>
      <c r="AB53" s="20"/>
    </row>
    <row r="54" spans="1:28" s="3" customFormat="1">
      <c r="A54" s="3" t="s">
        <v>581</v>
      </c>
      <c r="B54" s="3" t="s">
        <v>5</v>
      </c>
      <c r="C54" s="4">
        <v>41792</v>
      </c>
      <c r="D54" s="4">
        <v>41792</v>
      </c>
      <c r="E54" s="4"/>
      <c r="F54" s="17" t="s">
        <v>908</v>
      </c>
      <c r="G54" s="29">
        <v>129.53</v>
      </c>
      <c r="H54" s="43">
        <v>106.8</v>
      </c>
      <c r="I54" s="56" t="s">
        <v>633</v>
      </c>
      <c r="J54" s="29">
        <f t="shared" ref="J54:J68" si="12">G54-$J$3</f>
        <v>126.44</v>
      </c>
      <c r="K54" s="55">
        <f t="shared" ref="K54:K68" si="13">H54-2.41</f>
        <v>104.39</v>
      </c>
      <c r="L54" s="43">
        <f t="shared" ref="L54:L68" si="14">J54-K54</f>
        <v>22.049999999999997</v>
      </c>
      <c r="M54" s="63">
        <f t="shared" si="2"/>
        <v>0.21122712903534818</v>
      </c>
      <c r="N54" s="76">
        <f t="shared" ref="N54:N68" si="15">M54/(M54+1)</f>
        <v>0.17439101550142358</v>
      </c>
      <c r="O54" s="21" t="s">
        <v>909</v>
      </c>
      <c r="P54" s="29">
        <v>9.98</v>
      </c>
      <c r="Q54" s="17">
        <v>50</v>
      </c>
      <c r="R54" s="21" t="s">
        <v>910</v>
      </c>
      <c r="S54" s="29">
        <v>10.68</v>
      </c>
      <c r="T54" s="3">
        <v>50</v>
      </c>
      <c r="U54" s="4">
        <v>41792</v>
      </c>
      <c r="V54" s="46"/>
      <c r="W54" s="21" t="s">
        <v>911</v>
      </c>
      <c r="X54" s="29">
        <v>4.96</v>
      </c>
      <c r="Y54" s="3">
        <v>25</v>
      </c>
      <c r="Z54" s="4">
        <v>41792</v>
      </c>
      <c r="AA54" s="46"/>
      <c r="AB54" s="17" t="s">
        <v>912</v>
      </c>
    </row>
    <row r="55" spans="1:28" s="3" customFormat="1">
      <c r="A55" s="3" t="s">
        <v>581</v>
      </c>
      <c r="B55" s="3" t="s">
        <v>6</v>
      </c>
      <c r="C55" s="4">
        <v>41792</v>
      </c>
      <c r="D55" s="4">
        <v>41792</v>
      </c>
      <c r="E55" s="4"/>
      <c r="F55" s="17" t="s">
        <v>913</v>
      </c>
      <c r="G55" s="29">
        <v>180.73</v>
      </c>
      <c r="H55" s="43">
        <v>146.80000000000001</v>
      </c>
      <c r="I55" s="56" t="s">
        <v>633</v>
      </c>
      <c r="J55" s="29">
        <f t="shared" si="12"/>
        <v>177.64</v>
      </c>
      <c r="K55" s="55">
        <f t="shared" si="13"/>
        <v>144.39000000000001</v>
      </c>
      <c r="L55" s="43">
        <f t="shared" si="14"/>
        <v>33.249999999999972</v>
      </c>
      <c r="M55" s="63">
        <f t="shared" si="2"/>
        <v>0.23027910520119099</v>
      </c>
      <c r="N55" s="76">
        <f t="shared" si="15"/>
        <v>0.18717631164152204</v>
      </c>
      <c r="O55" s="21" t="s">
        <v>914</v>
      </c>
      <c r="P55" s="29">
        <v>9.9</v>
      </c>
      <c r="Q55" s="17">
        <v>50</v>
      </c>
      <c r="R55" s="21" t="s">
        <v>915</v>
      </c>
      <c r="S55" s="29">
        <v>9.6999999999999993</v>
      </c>
      <c r="T55" s="3">
        <v>50</v>
      </c>
      <c r="U55" s="4">
        <v>41792</v>
      </c>
      <c r="V55" s="46"/>
      <c r="W55" s="21" t="s">
        <v>916</v>
      </c>
      <c r="X55" s="29">
        <v>5.08</v>
      </c>
      <c r="Y55" s="3">
        <v>25</v>
      </c>
      <c r="Z55" s="4">
        <v>41792</v>
      </c>
      <c r="AA55" s="46"/>
      <c r="AB55" s="17" t="s">
        <v>912</v>
      </c>
    </row>
    <row r="56" spans="1:28" s="3" customFormat="1">
      <c r="A56" s="3" t="s">
        <v>581</v>
      </c>
      <c r="B56" s="3" t="s">
        <v>7</v>
      </c>
      <c r="C56" s="4">
        <v>41792</v>
      </c>
      <c r="D56" s="4">
        <v>41792</v>
      </c>
      <c r="E56" s="4"/>
      <c r="F56" s="17" t="s">
        <v>917</v>
      </c>
      <c r="G56" s="29">
        <v>177.32</v>
      </c>
      <c r="H56" s="43">
        <v>143.30000000000001</v>
      </c>
      <c r="I56" s="56" t="s">
        <v>633</v>
      </c>
      <c r="J56" s="29">
        <f t="shared" si="12"/>
        <v>174.23</v>
      </c>
      <c r="K56" s="55">
        <f t="shared" si="13"/>
        <v>140.89000000000001</v>
      </c>
      <c r="L56" s="43">
        <f t="shared" si="14"/>
        <v>33.339999999999975</v>
      </c>
      <c r="M56" s="63">
        <f t="shared" si="2"/>
        <v>0.23663851231457145</v>
      </c>
      <c r="N56" s="76">
        <f t="shared" si="15"/>
        <v>0.19135625322849095</v>
      </c>
      <c r="O56" s="21" t="s">
        <v>918</v>
      </c>
      <c r="P56" s="29">
        <v>10.18</v>
      </c>
      <c r="Q56" s="17">
        <v>50</v>
      </c>
      <c r="R56" s="21" t="s">
        <v>919</v>
      </c>
      <c r="S56" s="29">
        <v>10.01</v>
      </c>
      <c r="T56" s="3">
        <v>50</v>
      </c>
      <c r="U56" s="4">
        <v>41792</v>
      </c>
      <c r="V56" s="46"/>
      <c r="W56" s="21" t="s">
        <v>920</v>
      </c>
      <c r="X56" s="29">
        <v>4.8499999999999996</v>
      </c>
      <c r="Y56" s="3">
        <v>25</v>
      </c>
      <c r="Z56" s="4">
        <v>41792</v>
      </c>
      <c r="AA56" s="46"/>
      <c r="AB56" s="17" t="s">
        <v>912</v>
      </c>
    </row>
    <row r="57" spans="1:28" s="3" customFormat="1">
      <c r="A57" s="3" t="s">
        <v>581</v>
      </c>
      <c r="B57" s="3" t="s">
        <v>8</v>
      </c>
      <c r="C57" s="4">
        <v>41792</v>
      </c>
      <c r="D57" s="4">
        <v>41792</v>
      </c>
      <c r="E57" s="4"/>
      <c r="F57" s="17" t="s">
        <v>921</v>
      </c>
      <c r="G57" s="29">
        <v>166.8</v>
      </c>
      <c r="H57" s="43">
        <v>135.80000000000001</v>
      </c>
      <c r="I57" s="56" t="s">
        <v>633</v>
      </c>
      <c r="J57" s="29">
        <f t="shared" si="12"/>
        <v>163.71</v>
      </c>
      <c r="K57" s="55">
        <f t="shared" si="13"/>
        <v>133.39000000000001</v>
      </c>
      <c r="L57" s="43">
        <f t="shared" si="14"/>
        <v>30.319999999999993</v>
      </c>
      <c r="M57" s="63">
        <f t="shared" si="2"/>
        <v>0.22730339605667585</v>
      </c>
      <c r="N57" s="76">
        <f t="shared" si="15"/>
        <v>0.18520554639301198</v>
      </c>
      <c r="O57" s="21" t="s">
        <v>922</v>
      </c>
      <c r="P57" s="29">
        <v>10.47</v>
      </c>
      <c r="Q57" s="17">
        <v>50</v>
      </c>
      <c r="R57" s="21" t="s">
        <v>923</v>
      </c>
      <c r="S57" s="29">
        <v>10.06</v>
      </c>
      <c r="T57" s="3">
        <v>50</v>
      </c>
      <c r="U57" s="4">
        <v>41792</v>
      </c>
      <c r="V57" s="46"/>
      <c r="W57" s="21" t="s">
        <v>924</v>
      </c>
      <c r="X57" s="29">
        <v>5.38</v>
      </c>
      <c r="Y57" s="3">
        <v>25</v>
      </c>
      <c r="Z57" s="4">
        <v>41792</v>
      </c>
      <c r="AA57" s="46"/>
      <c r="AB57" s="17" t="s">
        <v>912</v>
      </c>
    </row>
    <row r="58" spans="1:28" s="3" customFormat="1">
      <c r="A58" s="3" t="s">
        <v>581</v>
      </c>
      <c r="B58" s="3" t="s">
        <v>9</v>
      </c>
      <c r="C58" s="4">
        <v>41792</v>
      </c>
      <c r="D58" s="4">
        <v>41792</v>
      </c>
      <c r="E58" s="4"/>
      <c r="F58" s="17" t="s">
        <v>925</v>
      </c>
      <c r="G58" s="29">
        <v>158.52000000000001</v>
      </c>
      <c r="H58" s="43">
        <v>117.7</v>
      </c>
      <c r="I58" s="56" t="s">
        <v>633</v>
      </c>
      <c r="J58" s="29">
        <f t="shared" si="12"/>
        <v>155.43</v>
      </c>
      <c r="K58" s="55">
        <f t="shared" si="13"/>
        <v>115.29</v>
      </c>
      <c r="L58" s="43">
        <f t="shared" si="14"/>
        <v>40.14</v>
      </c>
      <c r="M58" s="63">
        <f t="shared" si="2"/>
        <v>0.34816549570647931</v>
      </c>
      <c r="N58" s="76">
        <f t="shared" si="15"/>
        <v>0.25825130283729009</v>
      </c>
      <c r="O58" s="21" t="s">
        <v>926</v>
      </c>
      <c r="P58" s="29">
        <v>9.91</v>
      </c>
      <c r="Q58" s="17">
        <v>50</v>
      </c>
      <c r="R58" s="21" t="s">
        <v>927</v>
      </c>
      <c r="S58" s="29">
        <v>9.7200000000000006</v>
      </c>
      <c r="T58" s="3">
        <v>50</v>
      </c>
      <c r="U58" s="4">
        <v>41792</v>
      </c>
      <c r="V58" s="46"/>
      <c r="W58" s="21" t="s">
        <v>928</v>
      </c>
      <c r="X58" s="29">
        <v>4.6500000000000004</v>
      </c>
      <c r="Y58" s="3">
        <v>25</v>
      </c>
      <c r="Z58" s="4">
        <v>41792</v>
      </c>
      <c r="AA58" s="46"/>
      <c r="AB58" s="17" t="s">
        <v>912</v>
      </c>
    </row>
    <row r="59" spans="1:28" s="3" customFormat="1">
      <c r="A59" s="3" t="s">
        <v>118</v>
      </c>
      <c r="B59" s="3" t="s">
        <v>5</v>
      </c>
      <c r="C59" s="4">
        <v>41792</v>
      </c>
      <c r="D59" s="4">
        <v>41792</v>
      </c>
      <c r="E59" s="4"/>
      <c r="F59" s="17" t="s">
        <v>929</v>
      </c>
      <c r="G59" s="29">
        <v>116.9</v>
      </c>
      <c r="H59" s="43">
        <v>94.7</v>
      </c>
      <c r="I59" s="56" t="s">
        <v>633</v>
      </c>
      <c r="J59" s="29">
        <f t="shared" si="12"/>
        <v>113.81</v>
      </c>
      <c r="K59" s="55">
        <f t="shared" si="13"/>
        <v>92.29</v>
      </c>
      <c r="L59" s="43">
        <f t="shared" si="14"/>
        <v>21.519999999999996</v>
      </c>
      <c r="M59" s="63">
        <f t="shared" si="2"/>
        <v>0.23317802578827604</v>
      </c>
      <c r="N59" s="76">
        <f t="shared" si="15"/>
        <v>0.18908707494947716</v>
      </c>
      <c r="O59" s="21" t="s">
        <v>930</v>
      </c>
      <c r="P59" s="29">
        <v>10.34</v>
      </c>
      <c r="Q59" s="17">
        <v>50</v>
      </c>
      <c r="R59" s="21" t="s">
        <v>931</v>
      </c>
      <c r="S59" s="29">
        <v>9.76</v>
      </c>
      <c r="T59" s="3">
        <v>50</v>
      </c>
      <c r="U59" s="4">
        <v>41792</v>
      </c>
      <c r="V59" s="46"/>
      <c r="W59" s="21" t="s">
        <v>932</v>
      </c>
      <c r="X59" s="29">
        <v>5.0199999999999996</v>
      </c>
      <c r="Y59" s="3">
        <v>25</v>
      </c>
      <c r="Z59" s="4">
        <v>41792</v>
      </c>
      <c r="AA59" s="46"/>
      <c r="AB59" s="17" t="s">
        <v>912</v>
      </c>
    </row>
    <row r="60" spans="1:28" s="3" customFormat="1">
      <c r="A60" s="3" t="s">
        <v>118</v>
      </c>
      <c r="B60" s="3" t="s">
        <v>6</v>
      </c>
      <c r="C60" s="4">
        <v>41792</v>
      </c>
      <c r="D60" s="4">
        <v>41792</v>
      </c>
      <c r="E60" s="4"/>
      <c r="F60" s="17" t="s">
        <v>933</v>
      </c>
      <c r="G60" s="29">
        <v>149.66999999999999</v>
      </c>
      <c r="H60" s="43">
        <v>123.6</v>
      </c>
      <c r="I60" s="56" t="s">
        <v>633</v>
      </c>
      <c r="J60" s="29">
        <f t="shared" si="12"/>
        <v>146.57999999999998</v>
      </c>
      <c r="K60" s="55">
        <f t="shared" si="13"/>
        <v>121.19</v>
      </c>
      <c r="L60" s="43">
        <f t="shared" si="14"/>
        <v>25.389999999999986</v>
      </c>
      <c r="M60" s="63">
        <f t="shared" si="2"/>
        <v>0.20950573479660028</v>
      </c>
      <c r="N60" s="76">
        <f t="shared" si="15"/>
        <v>0.17321599126756712</v>
      </c>
      <c r="O60" s="21" t="s">
        <v>934</v>
      </c>
      <c r="P60" s="29">
        <v>10.86</v>
      </c>
      <c r="Q60" s="17">
        <v>50</v>
      </c>
      <c r="R60" s="21" t="s">
        <v>935</v>
      </c>
      <c r="S60" s="29">
        <v>9.73</v>
      </c>
      <c r="T60" s="3">
        <v>50</v>
      </c>
      <c r="U60" s="4">
        <v>41792</v>
      </c>
      <c r="V60" s="46"/>
      <c r="W60" s="21" t="s">
        <v>936</v>
      </c>
      <c r="X60" s="29">
        <v>4.74</v>
      </c>
      <c r="Y60" s="3">
        <v>25</v>
      </c>
      <c r="Z60" s="4">
        <v>41792</v>
      </c>
      <c r="AA60" s="46"/>
      <c r="AB60" s="17" t="s">
        <v>912</v>
      </c>
    </row>
    <row r="61" spans="1:28" s="3" customFormat="1">
      <c r="A61" s="3" t="s">
        <v>118</v>
      </c>
      <c r="B61" s="3" t="s">
        <v>7</v>
      </c>
      <c r="C61" s="4">
        <v>41792</v>
      </c>
      <c r="D61" s="4">
        <v>41792</v>
      </c>
      <c r="E61" s="4"/>
      <c r="F61" s="17" t="s">
        <v>937</v>
      </c>
      <c r="G61" s="29">
        <v>145.71</v>
      </c>
      <c r="H61" s="43">
        <v>118.3</v>
      </c>
      <c r="I61" s="56" t="s">
        <v>633</v>
      </c>
      <c r="J61" s="29">
        <f t="shared" si="12"/>
        <v>142.62</v>
      </c>
      <c r="K61" s="55">
        <f t="shared" si="13"/>
        <v>115.89</v>
      </c>
      <c r="L61" s="43">
        <f t="shared" si="14"/>
        <v>26.730000000000004</v>
      </c>
      <c r="M61" s="63">
        <f t="shared" si="2"/>
        <v>0.23064975407714214</v>
      </c>
      <c r="N61" s="76">
        <f t="shared" si="15"/>
        <v>0.18742111905763567</v>
      </c>
      <c r="O61" s="21" t="s">
        <v>938</v>
      </c>
      <c r="P61" s="29">
        <v>10.02</v>
      </c>
      <c r="Q61" s="17">
        <v>50</v>
      </c>
      <c r="R61" s="21" t="s">
        <v>939</v>
      </c>
      <c r="S61" s="29">
        <v>9.9</v>
      </c>
      <c r="T61" s="3">
        <v>50</v>
      </c>
      <c r="U61" s="4">
        <v>41792</v>
      </c>
      <c r="V61" s="46"/>
      <c r="W61" s="21" t="s">
        <v>940</v>
      </c>
      <c r="X61" s="29">
        <v>4.88</v>
      </c>
      <c r="Y61" s="3">
        <v>25</v>
      </c>
      <c r="Z61" s="4">
        <v>41792</v>
      </c>
      <c r="AA61" s="46"/>
      <c r="AB61" s="17" t="s">
        <v>912</v>
      </c>
    </row>
    <row r="62" spans="1:28" s="3" customFormat="1">
      <c r="A62" s="3" t="s">
        <v>118</v>
      </c>
      <c r="B62" s="3" t="s">
        <v>8</v>
      </c>
      <c r="C62" s="4">
        <v>41792</v>
      </c>
      <c r="D62" s="4">
        <v>41792</v>
      </c>
      <c r="E62" s="4"/>
      <c r="F62" s="17" t="s">
        <v>941</v>
      </c>
      <c r="G62" s="29">
        <v>134.58000000000001</v>
      </c>
      <c r="H62" s="43">
        <v>109.5</v>
      </c>
      <c r="I62" s="56" t="s">
        <v>633</v>
      </c>
      <c r="J62" s="29">
        <f t="shared" si="12"/>
        <v>131.49</v>
      </c>
      <c r="K62" s="55">
        <f t="shared" si="13"/>
        <v>107.09</v>
      </c>
      <c r="L62" s="43">
        <f t="shared" si="14"/>
        <v>24.400000000000006</v>
      </c>
      <c r="M62" s="63">
        <f t="shared" si="2"/>
        <v>0.22784573723036702</v>
      </c>
      <c r="N62" s="76">
        <f t="shared" si="15"/>
        <v>0.18556544223895355</v>
      </c>
      <c r="O62" s="21" t="s">
        <v>942</v>
      </c>
      <c r="P62" s="29">
        <v>9.7799999999999994</v>
      </c>
      <c r="Q62" s="17">
        <v>50</v>
      </c>
      <c r="R62" s="21" t="s">
        <v>943</v>
      </c>
      <c r="S62" s="29">
        <v>9.7799999999999994</v>
      </c>
      <c r="T62" s="3">
        <v>50</v>
      </c>
      <c r="U62" s="4">
        <v>41792</v>
      </c>
      <c r="V62" s="46"/>
      <c r="W62" s="21" t="s">
        <v>944</v>
      </c>
      <c r="X62" s="29">
        <v>4.87</v>
      </c>
      <c r="Y62" s="3">
        <v>25</v>
      </c>
      <c r="Z62" s="4">
        <v>41792</v>
      </c>
      <c r="AA62" s="46"/>
      <c r="AB62" s="17" t="s">
        <v>912</v>
      </c>
    </row>
    <row r="63" spans="1:28" s="3" customFormat="1">
      <c r="A63" s="3" t="s">
        <v>118</v>
      </c>
      <c r="B63" s="3" t="s">
        <v>9</v>
      </c>
      <c r="C63" s="4">
        <v>41792</v>
      </c>
      <c r="D63" s="4">
        <v>41792</v>
      </c>
      <c r="E63" s="4"/>
      <c r="F63" s="17" t="s">
        <v>945</v>
      </c>
      <c r="G63" s="29">
        <v>127.32</v>
      </c>
      <c r="H63" s="43">
        <v>103.8</v>
      </c>
      <c r="I63" s="56" t="s">
        <v>633</v>
      </c>
      <c r="J63" s="29">
        <f t="shared" si="12"/>
        <v>124.22999999999999</v>
      </c>
      <c r="K63" s="55">
        <f t="shared" si="13"/>
        <v>101.39</v>
      </c>
      <c r="L63" s="43">
        <f t="shared" si="14"/>
        <v>22.839999999999989</v>
      </c>
      <c r="M63" s="63">
        <f t="shared" si="2"/>
        <v>0.22526876417792671</v>
      </c>
      <c r="N63" s="76">
        <f t="shared" si="15"/>
        <v>0.18385253159462281</v>
      </c>
      <c r="O63" s="21" t="s">
        <v>946</v>
      </c>
      <c r="P63" s="29">
        <v>9.67</v>
      </c>
      <c r="Q63" s="17">
        <v>50</v>
      </c>
      <c r="R63" s="21" t="s">
        <v>947</v>
      </c>
      <c r="S63" s="29">
        <v>10.11</v>
      </c>
      <c r="T63" s="3">
        <v>50</v>
      </c>
      <c r="U63" s="4">
        <v>41792</v>
      </c>
      <c r="V63" s="46"/>
      <c r="W63" s="21" t="s">
        <v>948</v>
      </c>
      <c r="X63" s="29">
        <v>4.8600000000000003</v>
      </c>
      <c r="Y63" s="3">
        <v>25</v>
      </c>
      <c r="Z63" s="4">
        <v>41792</v>
      </c>
      <c r="AA63" s="46"/>
      <c r="AB63" s="17" t="s">
        <v>912</v>
      </c>
    </row>
    <row r="64" spans="1:28" s="3" customFormat="1">
      <c r="A64" s="3" t="s">
        <v>949</v>
      </c>
      <c r="B64" s="3" t="s">
        <v>5</v>
      </c>
      <c r="C64" s="4">
        <v>41792</v>
      </c>
      <c r="D64" s="4">
        <v>41792</v>
      </c>
      <c r="E64" s="4"/>
      <c r="F64" s="17" t="s">
        <v>950</v>
      </c>
      <c r="G64" s="29">
        <v>102.06</v>
      </c>
      <c r="H64" s="43">
        <v>82.9</v>
      </c>
      <c r="I64" s="56" t="s">
        <v>633</v>
      </c>
      <c r="J64" s="29">
        <f t="shared" si="12"/>
        <v>98.97</v>
      </c>
      <c r="K64" s="55">
        <f t="shared" si="13"/>
        <v>80.490000000000009</v>
      </c>
      <c r="L64" s="43">
        <f t="shared" si="14"/>
        <v>18.47999999999999</v>
      </c>
      <c r="M64" s="63">
        <f t="shared" si="2"/>
        <v>0.22959373835259023</v>
      </c>
      <c r="N64" s="76">
        <f t="shared" si="15"/>
        <v>0.18672324946953614</v>
      </c>
      <c r="O64" s="21" t="s">
        <v>951</v>
      </c>
      <c r="P64" s="29">
        <v>10.75</v>
      </c>
      <c r="Q64" s="17">
        <v>50</v>
      </c>
      <c r="R64" s="21" t="s">
        <v>952</v>
      </c>
      <c r="S64" s="29">
        <v>9.5399999999999991</v>
      </c>
      <c r="T64" s="3">
        <v>50</v>
      </c>
      <c r="U64" s="4">
        <v>41792</v>
      </c>
      <c r="V64" s="46"/>
      <c r="W64" s="21" t="s">
        <v>953</v>
      </c>
      <c r="X64" s="29">
        <v>4.8</v>
      </c>
      <c r="Y64" s="3">
        <v>25</v>
      </c>
      <c r="Z64" s="4">
        <v>41792</v>
      </c>
      <c r="AA64" s="46"/>
      <c r="AB64" s="17" t="s">
        <v>912</v>
      </c>
    </row>
    <row r="65" spans="1:28" s="3" customFormat="1">
      <c r="A65" s="3" t="s">
        <v>949</v>
      </c>
      <c r="B65" s="3" t="s">
        <v>6</v>
      </c>
      <c r="C65" s="4">
        <v>41792</v>
      </c>
      <c r="D65" s="4">
        <v>41792</v>
      </c>
      <c r="E65" s="4"/>
      <c r="F65" s="17" t="s">
        <v>954</v>
      </c>
      <c r="G65" s="29">
        <v>134.94999999999999</v>
      </c>
      <c r="H65" s="43">
        <v>110.3</v>
      </c>
      <c r="I65" s="56" t="s">
        <v>633</v>
      </c>
      <c r="J65" s="29">
        <f t="shared" si="12"/>
        <v>131.85999999999999</v>
      </c>
      <c r="K65" s="55">
        <f t="shared" si="13"/>
        <v>107.89</v>
      </c>
      <c r="L65" s="43">
        <f t="shared" si="14"/>
        <v>23.969999999999985</v>
      </c>
      <c r="M65" s="63">
        <f t="shared" si="2"/>
        <v>0.2221707294466585</v>
      </c>
      <c r="N65" s="76">
        <f t="shared" si="15"/>
        <v>0.18178370999544965</v>
      </c>
      <c r="O65" s="21" t="s">
        <v>955</v>
      </c>
      <c r="P65" s="3">
        <v>10.42</v>
      </c>
      <c r="Q65" s="17">
        <v>50</v>
      </c>
      <c r="R65" s="21" t="s">
        <v>956</v>
      </c>
      <c r="S65" s="29">
        <v>9.7899999999999991</v>
      </c>
      <c r="T65" s="3">
        <v>50</v>
      </c>
      <c r="U65" s="4">
        <v>41792</v>
      </c>
      <c r="V65" s="46"/>
      <c r="W65" s="21" t="s">
        <v>957</v>
      </c>
      <c r="X65" s="29">
        <v>4.78</v>
      </c>
      <c r="Y65" s="3">
        <v>25</v>
      </c>
      <c r="Z65" s="4">
        <v>41792</v>
      </c>
      <c r="AA65" s="46"/>
      <c r="AB65" s="17" t="s">
        <v>912</v>
      </c>
    </row>
    <row r="66" spans="1:28" s="3" customFormat="1">
      <c r="A66" s="3" t="s">
        <v>949</v>
      </c>
      <c r="B66" s="3" t="s">
        <v>7</v>
      </c>
      <c r="C66" s="4">
        <v>41792</v>
      </c>
      <c r="D66" s="4">
        <v>41792</v>
      </c>
      <c r="E66" s="4"/>
      <c r="F66" s="17" t="s">
        <v>958</v>
      </c>
      <c r="G66" s="29">
        <v>186.02</v>
      </c>
      <c r="H66" s="43">
        <v>151.5</v>
      </c>
      <c r="I66" s="56" t="s">
        <v>633</v>
      </c>
      <c r="J66" s="29">
        <f t="shared" si="12"/>
        <v>182.93</v>
      </c>
      <c r="K66" s="55">
        <f t="shared" si="13"/>
        <v>149.09</v>
      </c>
      <c r="L66" s="43">
        <f t="shared" si="14"/>
        <v>33.840000000000003</v>
      </c>
      <c r="M66" s="63">
        <f t="shared" si="2"/>
        <v>0.2269769937621571</v>
      </c>
      <c r="N66" s="76">
        <f t="shared" si="15"/>
        <v>0.18498879352757888</v>
      </c>
      <c r="O66" s="21" t="s">
        <v>959</v>
      </c>
      <c r="P66" s="29">
        <v>9.85</v>
      </c>
      <c r="Q66" s="17">
        <v>50</v>
      </c>
      <c r="R66" s="21" t="s">
        <v>960</v>
      </c>
      <c r="S66" s="29">
        <v>9.64</v>
      </c>
      <c r="T66" s="3">
        <v>50</v>
      </c>
      <c r="U66" s="4">
        <v>41792</v>
      </c>
      <c r="V66" s="46"/>
      <c r="W66" s="21" t="s">
        <v>961</v>
      </c>
      <c r="X66" s="29">
        <v>5.29</v>
      </c>
      <c r="Y66" s="3">
        <v>25</v>
      </c>
      <c r="Z66" s="4">
        <v>41792</v>
      </c>
      <c r="AA66" s="46"/>
      <c r="AB66" s="17" t="s">
        <v>912</v>
      </c>
    </row>
    <row r="67" spans="1:28" s="3" customFormat="1">
      <c r="A67" s="3" t="s">
        <v>949</v>
      </c>
      <c r="B67" s="3" t="s">
        <v>8</v>
      </c>
      <c r="C67" s="4">
        <v>41792</v>
      </c>
      <c r="D67" s="4">
        <v>41792</v>
      </c>
      <c r="E67" s="4"/>
      <c r="F67" s="17" t="s">
        <v>962</v>
      </c>
      <c r="G67" s="29">
        <v>151.69</v>
      </c>
      <c r="H67" s="43">
        <v>123.6</v>
      </c>
      <c r="I67" s="56" t="s">
        <v>633</v>
      </c>
      <c r="J67" s="29">
        <f t="shared" si="12"/>
        <v>148.6</v>
      </c>
      <c r="K67" s="55">
        <f t="shared" si="13"/>
        <v>121.19</v>
      </c>
      <c r="L67" s="43">
        <f t="shared" si="14"/>
        <v>27.409999999999997</v>
      </c>
      <c r="M67" s="63">
        <f t="shared" si="2"/>
        <v>0.22617377671425032</v>
      </c>
      <c r="N67" s="76">
        <f t="shared" si="15"/>
        <v>0.18445491251682364</v>
      </c>
      <c r="O67" s="21" t="s">
        <v>963</v>
      </c>
      <c r="P67" s="29">
        <v>10.58</v>
      </c>
      <c r="Q67" s="17">
        <v>50</v>
      </c>
      <c r="R67" s="21" t="s">
        <v>964</v>
      </c>
      <c r="S67" s="29">
        <v>9.6</v>
      </c>
      <c r="T67" s="3">
        <v>50</v>
      </c>
      <c r="U67" s="4">
        <v>41792</v>
      </c>
      <c r="V67" s="46"/>
      <c r="W67" s="21" t="s">
        <v>965</v>
      </c>
      <c r="X67" s="29">
        <v>5.17</v>
      </c>
      <c r="Y67" s="3">
        <v>25</v>
      </c>
      <c r="Z67" s="4">
        <v>41792</v>
      </c>
      <c r="AA67" s="46"/>
      <c r="AB67" s="17" t="s">
        <v>912</v>
      </c>
    </row>
    <row r="68" spans="1:28" s="3" customFormat="1">
      <c r="A68" s="3" t="s">
        <v>949</v>
      </c>
      <c r="B68" s="3" t="s">
        <v>9</v>
      </c>
      <c r="C68" s="4">
        <v>41792</v>
      </c>
      <c r="D68" s="4">
        <v>41792</v>
      </c>
      <c r="E68" s="4"/>
      <c r="F68" s="17" t="s">
        <v>966</v>
      </c>
      <c r="G68" s="29">
        <v>133.80000000000001</v>
      </c>
      <c r="H68" s="43">
        <v>108.5</v>
      </c>
      <c r="I68" s="56" t="s">
        <v>633</v>
      </c>
      <c r="J68" s="29">
        <f t="shared" si="12"/>
        <v>130.71</v>
      </c>
      <c r="K68" s="55">
        <f t="shared" si="13"/>
        <v>106.09</v>
      </c>
      <c r="L68" s="43">
        <f t="shared" si="14"/>
        <v>24.620000000000005</v>
      </c>
      <c r="M68" s="63">
        <f t="shared" si="2"/>
        <v>0.23206711282873035</v>
      </c>
      <c r="N68" s="76">
        <f t="shared" si="15"/>
        <v>0.18835590237931299</v>
      </c>
      <c r="O68" s="21" t="s">
        <v>967</v>
      </c>
      <c r="P68" s="29">
        <v>9.61</v>
      </c>
      <c r="Q68" s="17">
        <v>50</v>
      </c>
      <c r="R68" s="21" t="s">
        <v>968</v>
      </c>
      <c r="S68" s="29">
        <v>9.9600000000000009</v>
      </c>
      <c r="T68" s="3">
        <v>50</v>
      </c>
      <c r="U68" s="4">
        <v>41792</v>
      </c>
      <c r="V68" s="46"/>
      <c r="W68" s="21" t="s">
        <v>969</v>
      </c>
      <c r="X68" s="29">
        <v>5.28</v>
      </c>
      <c r="Y68" s="3">
        <v>25</v>
      </c>
      <c r="Z68" s="4">
        <v>41792</v>
      </c>
      <c r="AA68" s="46"/>
      <c r="AB68" s="17" t="s">
        <v>912</v>
      </c>
    </row>
    <row r="69" spans="1:28" s="3" customFormat="1">
      <c r="A69" s="3" t="s">
        <v>839</v>
      </c>
      <c r="B69" s="3" t="s">
        <v>26</v>
      </c>
      <c r="C69" s="3" t="s">
        <v>26</v>
      </c>
      <c r="D69" s="4">
        <v>41792</v>
      </c>
      <c r="E69" s="4"/>
      <c r="F69" s="17" t="s">
        <v>970</v>
      </c>
      <c r="G69" s="29" t="s">
        <v>26</v>
      </c>
      <c r="H69" s="43" t="s">
        <v>26</v>
      </c>
      <c r="I69" s="56" t="s">
        <v>26</v>
      </c>
      <c r="J69" s="29" t="s">
        <v>26</v>
      </c>
      <c r="K69" s="44" t="s">
        <v>26</v>
      </c>
      <c r="L69" s="44" t="s">
        <v>26</v>
      </c>
      <c r="M69" s="44" t="s">
        <v>26</v>
      </c>
      <c r="N69" s="76" t="s">
        <v>26</v>
      </c>
      <c r="O69" s="3" t="s">
        <v>970</v>
      </c>
      <c r="P69" s="29" t="s">
        <v>26</v>
      </c>
      <c r="Q69" s="17">
        <v>50</v>
      </c>
      <c r="R69" s="3" t="s">
        <v>26</v>
      </c>
      <c r="S69" s="31" t="s">
        <v>26</v>
      </c>
      <c r="T69" s="31" t="s">
        <v>26</v>
      </c>
      <c r="U69" s="31" t="s">
        <v>26</v>
      </c>
      <c r="V69" s="17" t="s">
        <v>26</v>
      </c>
      <c r="W69" s="3" t="s">
        <v>26</v>
      </c>
      <c r="X69" s="31" t="s">
        <v>26</v>
      </c>
      <c r="Y69" s="31" t="s">
        <v>26</v>
      </c>
      <c r="Z69" s="31" t="s">
        <v>26</v>
      </c>
      <c r="AA69" s="17" t="s">
        <v>26</v>
      </c>
      <c r="AB69" s="17" t="s">
        <v>912</v>
      </c>
    </row>
    <row r="70" spans="1:28" s="3" customFormat="1">
      <c r="A70" s="3" t="s">
        <v>839</v>
      </c>
      <c r="B70" s="3" t="s">
        <v>26</v>
      </c>
      <c r="C70" s="3" t="s">
        <v>26</v>
      </c>
      <c r="D70" s="4">
        <v>41792</v>
      </c>
      <c r="E70" s="4"/>
      <c r="F70" s="17" t="s">
        <v>970</v>
      </c>
      <c r="G70" s="29" t="s">
        <v>26</v>
      </c>
      <c r="H70" s="43" t="s">
        <v>26</v>
      </c>
      <c r="I70" s="56" t="s">
        <v>26</v>
      </c>
      <c r="J70" s="29" t="s">
        <v>26</v>
      </c>
      <c r="K70" s="44" t="s">
        <v>26</v>
      </c>
      <c r="L70" s="44" t="s">
        <v>26</v>
      </c>
      <c r="M70" s="44" t="s">
        <v>26</v>
      </c>
      <c r="N70" s="76" t="s">
        <v>26</v>
      </c>
      <c r="O70" s="3" t="s">
        <v>970</v>
      </c>
      <c r="P70" s="29" t="s">
        <v>26</v>
      </c>
      <c r="Q70" s="17">
        <v>50</v>
      </c>
      <c r="R70" s="3" t="s">
        <v>26</v>
      </c>
      <c r="S70" s="31" t="s">
        <v>26</v>
      </c>
      <c r="T70" s="31" t="s">
        <v>26</v>
      </c>
      <c r="U70" s="31" t="s">
        <v>26</v>
      </c>
      <c r="V70" s="17" t="s">
        <v>26</v>
      </c>
      <c r="W70" s="3" t="s">
        <v>26</v>
      </c>
      <c r="X70" s="31" t="s">
        <v>26</v>
      </c>
      <c r="Y70" s="31" t="s">
        <v>26</v>
      </c>
      <c r="Z70" s="31" t="s">
        <v>26</v>
      </c>
      <c r="AA70" s="17" t="s">
        <v>26</v>
      </c>
      <c r="AB70" s="17" t="s">
        <v>912</v>
      </c>
    </row>
    <row r="71" spans="1:28" s="3" customFormat="1">
      <c r="A71" s="3" t="s">
        <v>839</v>
      </c>
      <c r="B71" s="3" t="s">
        <v>26</v>
      </c>
      <c r="C71" s="3" t="s">
        <v>26</v>
      </c>
      <c r="D71" s="4">
        <v>41792</v>
      </c>
      <c r="E71" s="4"/>
      <c r="F71" s="17" t="s">
        <v>970</v>
      </c>
      <c r="G71" s="29" t="s">
        <v>26</v>
      </c>
      <c r="H71" s="43" t="s">
        <v>26</v>
      </c>
      <c r="I71" s="56" t="s">
        <v>26</v>
      </c>
      <c r="J71" s="29" t="s">
        <v>26</v>
      </c>
      <c r="K71" s="44" t="s">
        <v>26</v>
      </c>
      <c r="L71" s="44" t="s">
        <v>26</v>
      </c>
      <c r="M71" s="44" t="s">
        <v>26</v>
      </c>
      <c r="N71" s="76" t="s">
        <v>26</v>
      </c>
      <c r="O71" s="3" t="s">
        <v>970</v>
      </c>
      <c r="P71" s="29" t="s">
        <v>26</v>
      </c>
      <c r="Q71" s="17">
        <v>50</v>
      </c>
      <c r="R71" s="3" t="s">
        <v>26</v>
      </c>
      <c r="S71" s="31" t="s">
        <v>26</v>
      </c>
      <c r="T71" s="31" t="s">
        <v>26</v>
      </c>
      <c r="U71" s="31" t="s">
        <v>26</v>
      </c>
      <c r="V71" s="17" t="s">
        <v>26</v>
      </c>
      <c r="W71" s="3" t="s">
        <v>26</v>
      </c>
      <c r="X71" s="31" t="s">
        <v>26</v>
      </c>
      <c r="Y71" s="31" t="s">
        <v>26</v>
      </c>
      <c r="Z71" s="31" t="s">
        <v>26</v>
      </c>
      <c r="AA71" s="17" t="s">
        <v>26</v>
      </c>
      <c r="AB71" s="17" t="s">
        <v>912</v>
      </c>
    </row>
    <row r="72" spans="1:28" s="3" customFormat="1">
      <c r="A72" s="3" t="s">
        <v>841</v>
      </c>
      <c r="B72" s="3" t="s">
        <v>26</v>
      </c>
      <c r="C72" s="3" t="s">
        <v>26</v>
      </c>
      <c r="D72" s="4">
        <v>41792</v>
      </c>
      <c r="E72" s="4"/>
      <c r="F72" s="17" t="s">
        <v>971</v>
      </c>
      <c r="G72" s="29" t="s">
        <v>26</v>
      </c>
      <c r="H72" s="43" t="s">
        <v>26</v>
      </c>
      <c r="I72" s="56" t="s">
        <v>26</v>
      </c>
      <c r="J72" s="29" t="s">
        <v>26</v>
      </c>
      <c r="K72" s="44" t="s">
        <v>26</v>
      </c>
      <c r="L72" s="44" t="s">
        <v>26</v>
      </c>
      <c r="M72" s="44" t="s">
        <v>26</v>
      </c>
      <c r="N72" s="76" t="s">
        <v>26</v>
      </c>
      <c r="O72" s="3" t="s">
        <v>971</v>
      </c>
      <c r="P72" s="29" t="s">
        <v>26</v>
      </c>
      <c r="Q72" s="17">
        <v>50</v>
      </c>
      <c r="R72" s="3" t="s">
        <v>26</v>
      </c>
      <c r="S72" s="31" t="s">
        <v>26</v>
      </c>
      <c r="T72" s="31" t="s">
        <v>26</v>
      </c>
      <c r="U72" s="31" t="s">
        <v>26</v>
      </c>
      <c r="V72" s="17" t="s">
        <v>26</v>
      </c>
      <c r="W72" s="3" t="s">
        <v>26</v>
      </c>
      <c r="X72" s="31" t="s">
        <v>26</v>
      </c>
      <c r="Y72" s="31" t="s">
        <v>26</v>
      </c>
      <c r="Z72" s="31" t="s">
        <v>26</v>
      </c>
      <c r="AA72" s="17" t="s">
        <v>26</v>
      </c>
      <c r="AB72" s="17" t="s">
        <v>912</v>
      </c>
    </row>
    <row r="73" spans="1:28" s="3" customFormat="1">
      <c r="A73" s="3" t="s">
        <v>841</v>
      </c>
      <c r="B73" s="3" t="s">
        <v>26</v>
      </c>
      <c r="C73" s="3" t="s">
        <v>26</v>
      </c>
      <c r="D73" s="4">
        <v>41792</v>
      </c>
      <c r="E73" s="4"/>
      <c r="F73" s="17" t="s">
        <v>971</v>
      </c>
      <c r="G73" s="29" t="s">
        <v>26</v>
      </c>
      <c r="H73" s="43" t="s">
        <v>26</v>
      </c>
      <c r="I73" s="56" t="s">
        <v>26</v>
      </c>
      <c r="J73" s="29" t="s">
        <v>26</v>
      </c>
      <c r="K73" s="44" t="s">
        <v>26</v>
      </c>
      <c r="L73" s="44" t="s">
        <v>26</v>
      </c>
      <c r="M73" s="44" t="s">
        <v>26</v>
      </c>
      <c r="N73" s="76" t="s">
        <v>26</v>
      </c>
      <c r="O73" s="3" t="s">
        <v>971</v>
      </c>
      <c r="P73" s="29" t="s">
        <v>26</v>
      </c>
      <c r="Q73" s="17">
        <v>50</v>
      </c>
      <c r="R73" s="3" t="s">
        <v>26</v>
      </c>
      <c r="S73" s="31" t="s">
        <v>26</v>
      </c>
      <c r="T73" s="31" t="s">
        <v>26</v>
      </c>
      <c r="U73" s="31" t="s">
        <v>26</v>
      </c>
      <c r="V73" s="17" t="s">
        <v>26</v>
      </c>
      <c r="W73" s="3" t="s">
        <v>26</v>
      </c>
      <c r="X73" s="31" t="s">
        <v>26</v>
      </c>
      <c r="Y73" s="31" t="s">
        <v>26</v>
      </c>
      <c r="Z73" s="31" t="s">
        <v>26</v>
      </c>
      <c r="AA73" s="17" t="s">
        <v>26</v>
      </c>
      <c r="AB73" s="17" t="s">
        <v>912</v>
      </c>
    </row>
    <row r="74" spans="1:28" s="3" customFormat="1">
      <c r="A74" s="3" t="s">
        <v>841</v>
      </c>
      <c r="B74" s="3" t="s">
        <v>26</v>
      </c>
      <c r="C74" s="3" t="s">
        <v>26</v>
      </c>
      <c r="D74" s="4">
        <v>41792</v>
      </c>
      <c r="E74" s="4"/>
      <c r="F74" s="17" t="s">
        <v>971</v>
      </c>
      <c r="G74" s="29" t="s">
        <v>26</v>
      </c>
      <c r="H74" s="43" t="s">
        <v>26</v>
      </c>
      <c r="I74" s="56" t="s">
        <v>26</v>
      </c>
      <c r="J74" s="29" t="s">
        <v>26</v>
      </c>
      <c r="K74" s="44" t="s">
        <v>26</v>
      </c>
      <c r="L74" s="44" t="s">
        <v>26</v>
      </c>
      <c r="M74" s="44" t="s">
        <v>26</v>
      </c>
      <c r="N74" s="76" t="s">
        <v>26</v>
      </c>
      <c r="O74" s="3" t="s">
        <v>971</v>
      </c>
      <c r="P74" s="29" t="s">
        <v>26</v>
      </c>
      <c r="Q74" s="17">
        <v>50</v>
      </c>
      <c r="R74" s="3" t="s">
        <v>26</v>
      </c>
      <c r="S74" s="31" t="s">
        <v>26</v>
      </c>
      <c r="T74" s="31" t="s">
        <v>26</v>
      </c>
      <c r="U74" s="31" t="s">
        <v>26</v>
      </c>
      <c r="V74" s="17" t="s">
        <v>26</v>
      </c>
      <c r="W74" s="3" t="s">
        <v>26</v>
      </c>
      <c r="X74" s="31" t="s">
        <v>26</v>
      </c>
      <c r="Y74" s="31" t="s">
        <v>26</v>
      </c>
      <c r="Z74" s="31" t="s">
        <v>26</v>
      </c>
      <c r="AA74" s="17" t="s">
        <v>26</v>
      </c>
      <c r="AB74" s="17" t="s">
        <v>912</v>
      </c>
    </row>
    <row r="75" spans="1:28" s="19" customFormat="1">
      <c r="F75" s="20"/>
      <c r="G75" s="28"/>
      <c r="H75" s="42"/>
      <c r="I75" s="42"/>
      <c r="J75" s="28"/>
      <c r="K75" s="42"/>
      <c r="L75" s="42"/>
      <c r="M75" s="42"/>
      <c r="N75" s="75"/>
      <c r="P75" s="28"/>
      <c r="Q75" s="20"/>
      <c r="S75" s="28"/>
      <c r="V75" s="20"/>
      <c r="X75" s="28"/>
      <c r="AA75" s="20"/>
      <c r="AB75" s="20"/>
    </row>
    <row r="76" spans="1:28" s="3" customFormat="1">
      <c r="A76" s="3" t="s">
        <v>581</v>
      </c>
      <c r="B76" s="3" t="s">
        <v>5</v>
      </c>
      <c r="C76" s="4">
        <v>41945</v>
      </c>
      <c r="D76" s="4">
        <v>41945</v>
      </c>
      <c r="E76" s="4"/>
      <c r="F76" s="17" t="s">
        <v>972</v>
      </c>
      <c r="G76" s="29">
        <v>143.36000000000001</v>
      </c>
      <c r="H76" s="43">
        <v>111.3</v>
      </c>
      <c r="I76" s="56" t="s">
        <v>633</v>
      </c>
      <c r="J76" s="29">
        <f t="shared" ref="J76:J90" si="16">G76-$J$3</f>
        <v>140.27000000000001</v>
      </c>
      <c r="K76" s="55">
        <f t="shared" ref="K76:K90" si="17">H76-2.41</f>
        <v>108.89</v>
      </c>
      <c r="L76" s="43">
        <f t="shared" ref="L76:L90" si="18">J76-K76</f>
        <v>31.38000000000001</v>
      </c>
      <c r="M76" s="63">
        <f t="shared" ref="M76:M132" si="19">(J76-K76)/(K76)</f>
        <v>0.28818073284966489</v>
      </c>
      <c r="N76" s="76">
        <f t="shared" ref="N76:N90" si="20">M76/(M76+1)</f>
        <v>0.22371141370214592</v>
      </c>
      <c r="O76" s="21" t="s">
        <v>973</v>
      </c>
      <c r="P76" s="29">
        <v>10.37</v>
      </c>
      <c r="Q76" s="17">
        <v>50</v>
      </c>
      <c r="R76" s="21" t="s">
        <v>974</v>
      </c>
      <c r="S76" s="29">
        <v>10.47</v>
      </c>
      <c r="T76" s="3">
        <v>50</v>
      </c>
      <c r="U76" s="4">
        <v>41945</v>
      </c>
      <c r="V76" s="46"/>
      <c r="W76" s="29" t="s">
        <v>975</v>
      </c>
      <c r="X76" s="29" t="s">
        <v>975</v>
      </c>
      <c r="Y76" s="3">
        <v>25</v>
      </c>
      <c r="Z76" s="4">
        <v>41945</v>
      </c>
      <c r="AA76" s="46"/>
      <c r="AB76" s="17" t="s">
        <v>976</v>
      </c>
    </row>
    <row r="77" spans="1:28" s="3" customFormat="1">
      <c r="A77" s="3" t="s">
        <v>581</v>
      </c>
      <c r="B77" s="3" t="s">
        <v>6</v>
      </c>
      <c r="C77" s="4">
        <v>41945</v>
      </c>
      <c r="D77" s="4">
        <v>41945</v>
      </c>
      <c r="E77" s="4"/>
      <c r="F77" s="17" t="s">
        <v>977</v>
      </c>
      <c r="G77" s="29">
        <v>166.1</v>
      </c>
      <c r="H77" s="43">
        <v>130.80000000000001</v>
      </c>
      <c r="I77" s="56" t="s">
        <v>633</v>
      </c>
      <c r="J77" s="29">
        <f t="shared" si="16"/>
        <v>163.01</v>
      </c>
      <c r="K77" s="55">
        <f t="shared" si="17"/>
        <v>128.39000000000001</v>
      </c>
      <c r="L77" s="43">
        <f t="shared" si="18"/>
        <v>34.619999999999976</v>
      </c>
      <c r="M77" s="63">
        <f t="shared" si="19"/>
        <v>0.26964716878261524</v>
      </c>
      <c r="N77" s="76">
        <f t="shared" si="20"/>
        <v>0.2123796086129684</v>
      </c>
      <c r="O77" s="21" t="s">
        <v>978</v>
      </c>
      <c r="P77" s="29">
        <v>10.52</v>
      </c>
      <c r="Q77" s="17">
        <v>50</v>
      </c>
      <c r="R77" s="21" t="s">
        <v>979</v>
      </c>
      <c r="S77" s="29">
        <v>9.89</v>
      </c>
      <c r="T77" s="3">
        <v>50</v>
      </c>
      <c r="U77" s="4">
        <v>41945</v>
      </c>
      <c r="V77" s="46"/>
      <c r="W77" s="29" t="s">
        <v>975</v>
      </c>
      <c r="X77" s="29" t="s">
        <v>975</v>
      </c>
      <c r="Y77" s="3">
        <v>25</v>
      </c>
      <c r="Z77" s="4">
        <v>41945</v>
      </c>
      <c r="AA77" s="46"/>
      <c r="AB77" s="17" t="s">
        <v>976</v>
      </c>
    </row>
    <row r="78" spans="1:28" s="3" customFormat="1">
      <c r="A78" s="3" t="s">
        <v>581</v>
      </c>
      <c r="B78" s="3" t="s">
        <v>7</v>
      </c>
      <c r="C78" s="4">
        <v>41945</v>
      </c>
      <c r="D78" s="4">
        <v>41945</v>
      </c>
      <c r="E78" s="4"/>
      <c r="F78" s="17" t="s">
        <v>980</v>
      </c>
      <c r="G78" s="29">
        <v>141.09</v>
      </c>
      <c r="H78" s="43">
        <v>110.5</v>
      </c>
      <c r="I78" s="56" t="s">
        <v>633</v>
      </c>
      <c r="J78" s="29">
        <f t="shared" si="16"/>
        <v>138</v>
      </c>
      <c r="K78" s="55">
        <f t="shared" si="17"/>
        <v>108.09</v>
      </c>
      <c r="L78" s="43">
        <f t="shared" si="18"/>
        <v>29.909999999999997</v>
      </c>
      <c r="M78" s="63">
        <f t="shared" si="19"/>
        <v>0.27671384956980288</v>
      </c>
      <c r="N78" s="76">
        <f t="shared" si="20"/>
        <v>0.21673913043478257</v>
      </c>
      <c r="O78" s="21" t="s">
        <v>981</v>
      </c>
      <c r="P78" s="29">
        <v>10.08</v>
      </c>
      <c r="Q78" s="17">
        <v>50</v>
      </c>
      <c r="R78" s="21" t="s">
        <v>982</v>
      </c>
      <c r="S78" s="29">
        <v>10.62</v>
      </c>
      <c r="T78" s="3">
        <v>50</v>
      </c>
      <c r="U78" s="4">
        <v>41945</v>
      </c>
      <c r="V78" s="46"/>
      <c r="W78" s="29" t="s">
        <v>975</v>
      </c>
      <c r="X78" s="29" t="s">
        <v>975</v>
      </c>
      <c r="Y78" s="3">
        <v>25</v>
      </c>
      <c r="Z78" s="4">
        <v>41945</v>
      </c>
      <c r="AA78" s="46"/>
      <c r="AB78" s="17" t="s">
        <v>976</v>
      </c>
    </row>
    <row r="79" spans="1:28" s="3" customFormat="1">
      <c r="A79" s="3" t="s">
        <v>581</v>
      </c>
      <c r="B79" s="3" t="s">
        <v>8</v>
      </c>
      <c r="C79" s="4">
        <v>41945</v>
      </c>
      <c r="D79" s="4">
        <v>41945</v>
      </c>
      <c r="E79" s="4"/>
      <c r="F79" s="17" t="s">
        <v>983</v>
      </c>
      <c r="G79" s="29">
        <v>127.66</v>
      </c>
      <c r="H79" s="43">
        <v>98.4</v>
      </c>
      <c r="I79" s="56" t="s">
        <v>633</v>
      </c>
      <c r="J79" s="29">
        <f t="shared" si="16"/>
        <v>124.57</v>
      </c>
      <c r="K79" s="55">
        <f t="shared" si="17"/>
        <v>95.990000000000009</v>
      </c>
      <c r="L79" s="43">
        <f t="shared" si="18"/>
        <v>28.579999999999984</v>
      </c>
      <c r="M79" s="63">
        <f t="shared" si="19"/>
        <v>0.29773934784873407</v>
      </c>
      <c r="N79" s="76">
        <f t="shared" si="20"/>
        <v>0.22942923657381384</v>
      </c>
      <c r="O79" s="21" t="s">
        <v>984</v>
      </c>
      <c r="P79" s="29">
        <v>9.7200000000000006</v>
      </c>
      <c r="Q79" s="17">
        <v>50</v>
      </c>
      <c r="R79" s="21" t="s">
        <v>985</v>
      </c>
      <c r="S79" s="29">
        <v>9.8699999999999992</v>
      </c>
      <c r="T79" s="3">
        <v>50</v>
      </c>
      <c r="U79" s="4">
        <v>41945</v>
      </c>
      <c r="V79" s="46"/>
      <c r="W79" s="29" t="s">
        <v>975</v>
      </c>
      <c r="X79" s="29" t="s">
        <v>975</v>
      </c>
      <c r="Y79" s="3">
        <v>25</v>
      </c>
      <c r="Z79" s="4">
        <v>41945</v>
      </c>
      <c r="AA79" s="46"/>
      <c r="AB79" s="17" t="s">
        <v>976</v>
      </c>
    </row>
    <row r="80" spans="1:28" s="3" customFormat="1">
      <c r="A80" s="3" t="s">
        <v>581</v>
      </c>
      <c r="B80" s="3" t="s">
        <v>9</v>
      </c>
      <c r="C80" s="4">
        <v>41945</v>
      </c>
      <c r="D80" s="4">
        <v>41945</v>
      </c>
      <c r="E80" s="4"/>
      <c r="F80" s="17" t="s">
        <v>986</v>
      </c>
      <c r="G80" s="29">
        <v>145.94999999999999</v>
      </c>
      <c r="H80" s="43">
        <v>104.3</v>
      </c>
      <c r="I80" s="56" t="s">
        <v>633</v>
      </c>
      <c r="J80" s="29">
        <f t="shared" si="16"/>
        <v>142.85999999999999</v>
      </c>
      <c r="K80" s="55">
        <f t="shared" si="17"/>
        <v>101.89</v>
      </c>
      <c r="L80" s="43">
        <f t="shared" si="18"/>
        <v>40.969999999999985</v>
      </c>
      <c r="M80" s="63">
        <f t="shared" si="19"/>
        <v>0.40210030424968085</v>
      </c>
      <c r="N80" s="76">
        <f t="shared" si="20"/>
        <v>0.2867842643147136</v>
      </c>
      <c r="O80" s="21" t="s">
        <v>987</v>
      </c>
      <c r="P80" s="29">
        <v>10.59</v>
      </c>
      <c r="Q80" s="17">
        <v>50</v>
      </c>
      <c r="R80" s="21" t="s">
        <v>988</v>
      </c>
      <c r="S80" s="29">
        <v>9.7899999999999991</v>
      </c>
      <c r="T80" s="3">
        <v>50</v>
      </c>
      <c r="U80" s="4">
        <v>41945</v>
      </c>
      <c r="V80" s="46"/>
      <c r="W80" s="29" t="s">
        <v>975</v>
      </c>
      <c r="X80" s="29" t="s">
        <v>975</v>
      </c>
      <c r="Y80" s="3">
        <v>25</v>
      </c>
      <c r="Z80" s="4">
        <v>41945</v>
      </c>
      <c r="AA80" s="46"/>
      <c r="AB80" s="17" t="s">
        <v>976</v>
      </c>
    </row>
    <row r="81" spans="1:28" s="3" customFormat="1">
      <c r="A81" s="3" t="s">
        <v>135</v>
      </c>
      <c r="B81" s="3" t="s">
        <v>5</v>
      </c>
      <c r="C81" s="4">
        <v>41945</v>
      </c>
      <c r="D81" s="4">
        <v>41945</v>
      </c>
      <c r="E81" s="4"/>
      <c r="F81" s="17" t="s">
        <v>989</v>
      </c>
      <c r="G81" s="29">
        <v>141.62</v>
      </c>
      <c r="H81" s="43">
        <v>119.9</v>
      </c>
      <c r="I81" s="56" t="s">
        <v>633</v>
      </c>
      <c r="J81" s="29">
        <f t="shared" si="16"/>
        <v>138.53</v>
      </c>
      <c r="K81" s="55">
        <f t="shared" si="17"/>
        <v>117.49000000000001</v>
      </c>
      <c r="L81" s="43">
        <f t="shared" si="18"/>
        <v>21.039999999999992</v>
      </c>
      <c r="M81" s="63">
        <f t="shared" si="19"/>
        <v>0.17907907055919645</v>
      </c>
      <c r="N81" s="76">
        <f t="shared" si="20"/>
        <v>0.15188045910633069</v>
      </c>
      <c r="O81" s="21" t="s">
        <v>990</v>
      </c>
      <c r="P81" s="3">
        <v>10.23</v>
      </c>
      <c r="Q81" s="17">
        <v>50</v>
      </c>
      <c r="R81" s="21" t="s">
        <v>991</v>
      </c>
      <c r="S81" s="3">
        <v>9.82</v>
      </c>
      <c r="T81" s="3">
        <v>50</v>
      </c>
      <c r="U81" s="4">
        <v>41945</v>
      </c>
      <c r="V81" s="46"/>
      <c r="W81" s="29" t="s">
        <v>975</v>
      </c>
      <c r="X81" s="29" t="s">
        <v>975</v>
      </c>
      <c r="Y81" s="3">
        <v>25</v>
      </c>
      <c r="Z81" s="4">
        <v>41945</v>
      </c>
      <c r="AA81" s="46"/>
      <c r="AB81" s="17" t="s">
        <v>976</v>
      </c>
    </row>
    <row r="82" spans="1:28" s="3" customFormat="1">
      <c r="A82" s="3" t="s">
        <v>135</v>
      </c>
      <c r="B82" s="3" t="s">
        <v>6</v>
      </c>
      <c r="C82" s="4">
        <v>41945</v>
      </c>
      <c r="D82" s="4">
        <v>41945</v>
      </c>
      <c r="E82" s="4"/>
      <c r="F82" s="17" t="s">
        <v>992</v>
      </c>
      <c r="G82" s="29">
        <v>108.51</v>
      </c>
      <c r="H82" s="43">
        <v>90.8</v>
      </c>
      <c r="I82" s="56" t="s">
        <v>633</v>
      </c>
      <c r="J82" s="29">
        <f t="shared" si="16"/>
        <v>105.42</v>
      </c>
      <c r="K82" s="55">
        <f t="shared" si="17"/>
        <v>88.39</v>
      </c>
      <c r="L82" s="43">
        <f t="shared" si="18"/>
        <v>17.03</v>
      </c>
      <c r="M82" s="63">
        <f t="shared" si="19"/>
        <v>0.19266885394275371</v>
      </c>
      <c r="N82" s="76">
        <f t="shared" si="20"/>
        <v>0.16154429899449821</v>
      </c>
      <c r="O82" s="21" t="s">
        <v>993</v>
      </c>
      <c r="P82" s="29">
        <v>9.82</v>
      </c>
      <c r="Q82" s="17">
        <v>50</v>
      </c>
      <c r="R82" s="21" t="s">
        <v>994</v>
      </c>
      <c r="S82" s="29">
        <v>10.54</v>
      </c>
      <c r="T82" s="3">
        <v>50</v>
      </c>
      <c r="U82" s="4">
        <v>41945</v>
      </c>
      <c r="V82" s="46"/>
      <c r="W82" s="29" t="s">
        <v>975</v>
      </c>
      <c r="X82" s="29" t="s">
        <v>975</v>
      </c>
      <c r="Y82" s="3">
        <v>25</v>
      </c>
      <c r="Z82" s="4">
        <v>41945</v>
      </c>
      <c r="AA82" s="46"/>
      <c r="AB82" s="17" t="s">
        <v>976</v>
      </c>
    </row>
    <row r="83" spans="1:28" s="3" customFormat="1">
      <c r="A83" s="3" t="s">
        <v>135</v>
      </c>
      <c r="B83" s="3" t="s">
        <v>7</v>
      </c>
      <c r="C83" s="4">
        <v>41945</v>
      </c>
      <c r="D83" s="4">
        <v>41945</v>
      </c>
      <c r="E83" s="4"/>
      <c r="F83" s="17" t="s">
        <v>995</v>
      </c>
      <c r="G83" s="29">
        <v>159.44</v>
      </c>
      <c r="H83" s="43">
        <v>132.30000000000001</v>
      </c>
      <c r="I83" s="56" t="s">
        <v>633</v>
      </c>
      <c r="J83" s="29">
        <f t="shared" si="16"/>
        <v>156.35</v>
      </c>
      <c r="K83" s="55">
        <f t="shared" si="17"/>
        <v>129.89000000000001</v>
      </c>
      <c r="L83" s="43">
        <f t="shared" si="18"/>
        <v>26.45999999999998</v>
      </c>
      <c r="M83" s="63">
        <f t="shared" si="19"/>
        <v>0.2037108322426667</v>
      </c>
      <c r="N83" s="76">
        <f t="shared" si="20"/>
        <v>0.16923568915893816</v>
      </c>
      <c r="O83" s="21" t="s">
        <v>996</v>
      </c>
      <c r="P83" s="29">
        <v>9.73</v>
      </c>
      <c r="Q83" s="17">
        <v>50</v>
      </c>
      <c r="R83" s="21" t="s">
        <v>997</v>
      </c>
      <c r="S83" s="29">
        <v>10.35</v>
      </c>
      <c r="T83" s="3">
        <v>50</v>
      </c>
      <c r="U83" s="4">
        <v>41945</v>
      </c>
      <c r="V83" s="46"/>
      <c r="W83" s="29" t="s">
        <v>975</v>
      </c>
      <c r="X83" s="29" t="s">
        <v>975</v>
      </c>
      <c r="Y83" s="3">
        <v>25</v>
      </c>
      <c r="Z83" s="4">
        <v>41945</v>
      </c>
      <c r="AA83" s="46"/>
      <c r="AB83" s="17" t="s">
        <v>976</v>
      </c>
    </row>
    <row r="84" spans="1:28" s="3" customFormat="1">
      <c r="A84" s="3" t="s">
        <v>135</v>
      </c>
      <c r="B84" s="3" t="s">
        <v>8</v>
      </c>
      <c r="C84" s="4">
        <v>41945</v>
      </c>
      <c r="D84" s="4">
        <v>41945</v>
      </c>
      <c r="E84" s="4"/>
      <c r="F84" s="17" t="s">
        <v>998</v>
      </c>
      <c r="G84" s="29">
        <v>119.84</v>
      </c>
      <c r="H84" s="43">
        <v>99</v>
      </c>
      <c r="I84" s="56" t="s">
        <v>633</v>
      </c>
      <c r="J84" s="29">
        <f t="shared" si="16"/>
        <v>116.75</v>
      </c>
      <c r="K84" s="55">
        <f t="shared" si="17"/>
        <v>96.59</v>
      </c>
      <c r="L84" s="43">
        <f t="shared" si="18"/>
        <v>20.159999999999997</v>
      </c>
      <c r="M84" s="63">
        <f t="shared" si="19"/>
        <v>0.20871725851537423</v>
      </c>
      <c r="N84" s="76">
        <f t="shared" si="20"/>
        <v>0.1726766595289079</v>
      </c>
      <c r="O84" s="21" t="s">
        <v>999</v>
      </c>
      <c r="P84" s="29">
        <v>10.029999999999999</v>
      </c>
      <c r="Q84" s="17">
        <v>50</v>
      </c>
      <c r="R84" s="21" t="s">
        <v>1000</v>
      </c>
      <c r="S84" s="29">
        <v>9.8699999999999992</v>
      </c>
      <c r="T84" s="3">
        <v>50</v>
      </c>
      <c r="U84" s="4">
        <v>41945</v>
      </c>
      <c r="V84" s="46"/>
      <c r="W84" s="29" t="s">
        <v>975</v>
      </c>
      <c r="X84" s="29" t="s">
        <v>975</v>
      </c>
      <c r="Y84" s="3">
        <v>25</v>
      </c>
      <c r="Z84" s="4">
        <v>41945</v>
      </c>
      <c r="AA84" s="46"/>
      <c r="AB84" s="17" t="s">
        <v>976</v>
      </c>
    </row>
    <row r="85" spans="1:28" s="3" customFormat="1">
      <c r="A85" s="3" t="s">
        <v>135</v>
      </c>
      <c r="B85" s="3" t="s">
        <v>9</v>
      </c>
      <c r="C85" s="4">
        <v>41945</v>
      </c>
      <c r="D85" s="4">
        <v>41945</v>
      </c>
      <c r="E85" s="4"/>
      <c r="F85" s="17" t="s">
        <v>1001</v>
      </c>
      <c r="G85" s="29">
        <v>104.29</v>
      </c>
      <c r="H85" s="43">
        <v>86.3</v>
      </c>
      <c r="I85" s="56" t="s">
        <v>633</v>
      </c>
      <c r="J85" s="29">
        <f t="shared" si="16"/>
        <v>101.2</v>
      </c>
      <c r="K85" s="55">
        <f t="shared" si="17"/>
        <v>83.89</v>
      </c>
      <c r="L85" s="43">
        <f t="shared" si="18"/>
        <v>17.310000000000002</v>
      </c>
      <c r="M85" s="63">
        <f t="shared" si="19"/>
        <v>0.20634163785910123</v>
      </c>
      <c r="N85" s="76">
        <f t="shared" si="20"/>
        <v>0.17104743083003954</v>
      </c>
      <c r="O85" s="21" t="s">
        <v>1002</v>
      </c>
      <c r="P85" s="29">
        <v>9.65</v>
      </c>
      <c r="Q85" s="17">
        <v>50</v>
      </c>
      <c r="R85" s="21" t="s">
        <v>1003</v>
      </c>
      <c r="S85" s="29">
        <v>10.02</v>
      </c>
      <c r="T85" s="3">
        <v>50</v>
      </c>
      <c r="U85" s="4">
        <v>41945</v>
      </c>
      <c r="V85" s="46"/>
      <c r="W85" s="29" t="s">
        <v>975</v>
      </c>
      <c r="X85" s="29" t="s">
        <v>975</v>
      </c>
      <c r="Y85" s="3">
        <v>25</v>
      </c>
      <c r="Z85" s="4">
        <v>41945</v>
      </c>
      <c r="AA85" s="46"/>
      <c r="AB85" s="17" t="s">
        <v>976</v>
      </c>
    </row>
    <row r="86" spans="1:28" s="3" customFormat="1">
      <c r="A86" s="3" t="s">
        <v>86</v>
      </c>
      <c r="B86" s="3" t="s">
        <v>5</v>
      </c>
      <c r="C86" s="4">
        <v>41945</v>
      </c>
      <c r="D86" s="4">
        <v>41945</v>
      </c>
      <c r="E86" s="4"/>
      <c r="F86" s="17" t="s">
        <v>1004</v>
      </c>
      <c r="G86" s="29">
        <v>123.02</v>
      </c>
      <c r="H86" s="43">
        <v>100.3</v>
      </c>
      <c r="I86" s="56" t="s">
        <v>633</v>
      </c>
      <c r="J86" s="29">
        <f t="shared" si="16"/>
        <v>119.92999999999999</v>
      </c>
      <c r="K86" s="55">
        <f t="shared" si="17"/>
        <v>97.89</v>
      </c>
      <c r="L86" s="43">
        <f t="shared" si="18"/>
        <v>22.039999999999992</v>
      </c>
      <c r="M86" s="63">
        <f t="shared" si="19"/>
        <v>0.2251506793339462</v>
      </c>
      <c r="N86" s="76">
        <f t="shared" si="20"/>
        <v>0.18377386808971896</v>
      </c>
      <c r="O86" s="21" t="s">
        <v>1005</v>
      </c>
      <c r="P86" s="29">
        <v>10.19</v>
      </c>
      <c r="Q86" s="17">
        <v>50</v>
      </c>
      <c r="R86" s="21" t="s">
        <v>1006</v>
      </c>
      <c r="S86" s="29">
        <v>10.5</v>
      </c>
      <c r="T86" s="3">
        <v>50</v>
      </c>
      <c r="U86" s="4">
        <v>41945</v>
      </c>
      <c r="V86" s="46"/>
      <c r="W86" s="29" t="s">
        <v>975</v>
      </c>
      <c r="X86" s="29" t="s">
        <v>975</v>
      </c>
      <c r="Y86" s="3">
        <v>25</v>
      </c>
      <c r="Z86" s="4">
        <v>41945</v>
      </c>
      <c r="AA86" s="46"/>
      <c r="AB86" s="17" t="s">
        <v>976</v>
      </c>
    </row>
    <row r="87" spans="1:28" s="3" customFormat="1">
      <c r="A87" s="3" t="s">
        <v>86</v>
      </c>
      <c r="B87" s="3" t="s">
        <v>6</v>
      </c>
      <c r="C87" s="4">
        <v>41945</v>
      </c>
      <c r="D87" s="4">
        <v>41945</v>
      </c>
      <c r="E87" s="4"/>
      <c r="F87" s="17" t="s">
        <v>1007</v>
      </c>
      <c r="G87" s="29">
        <v>108.46</v>
      </c>
      <c r="H87" s="43">
        <v>86.6</v>
      </c>
      <c r="I87" s="56" t="s">
        <v>633</v>
      </c>
      <c r="J87" s="29">
        <f t="shared" si="16"/>
        <v>105.36999999999999</v>
      </c>
      <c r="K87" s="55">
        <f t="shared" si="17"/>
        <v>84.19</v>
      </c>
      <c r="L87" s="43">
        <f t="shared" si="18"/>
        <v>21.179999999999993</v>
      </c>
      <c r="M87" s="63">
        <f t="shared" si="19"/>
        <v>0.25157382111889764</v>
      </c>
      <c r="N87" s="76">
        <f t="shared" si="20"/>
        <v>0.20100597893138461</v>
      </c>
      <c r="O87" s="21" t="s">
        <v>1008</v>
      </c>
      <c r="P87" s="3">
        <v>9.9700000000000006</v>
      </c>
      <c r="Q87" s="17">
        <v>50</v>
      </c>
      <c r="R87" s="21" t="s">
        <v>1009</v>
      </c>
      <c r="S87" s="29">
        <v>9.8800000000000008</v>
      </c>
      <c r="T87" s="3">
        <v>50</v>
      </c>
      <c r="U87" s="4">
        <v>41945</v>
      </c>
      <c r="V87" s="46"/>
      <c r="W87" s="29" t="s">
        <v>975</v>
      </c>
      <c r="X87" s="29" t="s">
        <v>975</v>
      </c>
      <c r="Y87" s="3">
        <v>25</v>
      </c>
      <c r="Z87" s="4">
        <v>41945</v>
      </c>
      <c r="AA87" s="46"/>
      <c r="AB87" s="17" t="s">
        <v>976</v>
      </c>
    </row>
    <row r="88" spans="1:28" s="3" customFormat="1">
      <c r="A88" s="3" t="s">
        <v>86</v>
      </c>
      <c r="B88" s="3" t="s">
        <v>7</v>
      </c>
      <c r="C88" s="4">
        <v>41945</v>
      </c>
      <c r="D88" s="4">
        <v>41945</v>
      </c>
      <c r="E88" s="4"/>
      <c r="F88" s="17" t="s">
        <v>1010</v>
      </c>
      <c r="G88" s="29">
        <v>118.12</v>
      </c>
      <c r="H88" s="43">
        <v>94.7</v>
      </c>
      <c r="I88" s="56" t="s">
        <v>633</v>
      </c>
      <c r="J88" s="29">
        <f t="shared" si="16"/>
        <v>115.03</v>
      </c>
      <c r="K88" s="55">
        <f t="shared" si="17"/>
        <v>92.29</v>
      </c>
      <c r="L88" s="43">
        <f t="shared" si="18"/>
        <v>22.739999999999995</v>
      </c>
      <c r="M88" s="63">
        <f t="shared" si="19"/>
        <v>0.24639722613500914</v>
      </c>
      <c r="N88" s="76">
        <f t="shared" si="20"/>
        <v>0.19768755976701727</v>
      </c>
      <c r="O88" s="21" t="s">
        <v>1011</v>
      </c>
      <c r="P88" s="29">
        <v>9.5</v>
      </c>
      <c r="Q88" s="17">
        <v>50</v>
      </c>
      <c r="R88" s="21" t="s">
        <v>1012</v>
      </c>
      <c r="S88" s="29">
        <v>9.91</v>
      </c>
      <c r="T88" s="3">
        <v>50</v>
      </c>
      <c r="U88" s="4">
        <v>41945</v>
      </c>
      <c r="V88" s="46"/>
      <c r="W88" s="29" t="s">
        <v>975</v>
      </c>
      <c r="X88" s="29" t="s">
        <v>975</v>
      </c>
      <c r="Y88" s="3">
        <v>25</v>
      </c>
      <c r="Z88" s="4">
        <v>41945</v>
      </c>
      <c r="AA88" s="46"/>
      <c r="AB88" s="17" t="s">
        <v>976</v>
      </c>
    </row>
    <row r="89" spans="1:28" s="3" customFormat="1">
      <c r="A89" s="3" t="s">
        <v>86</v>
      </c>
      <c r="B89" s="3" t="s">
        <v>8</v>
      </c>
      <c r="C89" s="4">
        <v>41945</v>
      </c>
      <c r="D89" s="4">
        <v>41945</v>
      </c>
      <c r="E89" s="4"/>
      <c r="F89" s="17" t="s">
        <v>1013</v>
      </c>
      <c r="G89" s="29">
        <v>109.93</v>
      </c>
      <c r="H89" s="43">
        <v>88.7</v>
      </c>
      <c r="I89" s="56" t="s">
        <v>633</v>
      </c>
      <c r="J89" s="29">
        <f t="shared" si="16"/>
        <v>106.84</v>
      </c>
      <c r="K89" s="55">
        <f t="shared" si="17"/>
        <v>86.29</v>
      </c>
      <c r="L89" s="43">
        <f t="shared" si="18"/>
        <v>20.549999999999997</v>
      </c>
      <c r="M89" s="63">
        <f t="shared" si="19"/>
        <v>0.23815042299223543</v>
      </c>
      <c r="N89" s="76">
        <f t="shared" si="20"/>
        <v>0.19234369150131031</v>
      </c>
      <c r="O89" s="21" t="s">
        <v>1014</v>
      </c>
      <c r="P89" s="29">
        <v>9.75</v>
      </c>
      <c r="Q89" s="17">
        <v>50</v>
      </c>
      <c r="R89" s="21" t="s">
        <v>1015</v>
      </c>
      <c r="S89" s="29">
        <v>9.7200000000000006</v>
      </c>
      <c r="T89" s="3">
        <v>50</v>
      </c>
      <c r="U89" s="4">
        <v>41945</v>
      </c>
      <c r="V89" s="46"/>
      <c r="W89" s="29" t="s">
        <v>975</v>
      </c>
      <c r="X89" s="29" t="s">
        <v>975</v>
      </c>
      <c r="Y89" s="3">
        <v>25</v>
      </c>
      <c r="Z89" s="4">
        <v>41945</v>
      </c>
      <c r="AA89" s="46"/>
      <c r="AB89" s="17" t="s">
        <v>976</v>
      </c>
    </row>
    <row r="90" spans="1:28" s="3" customFormat="1">
      <c r="A90" s="3" t="s">
        <v>86</v>
      </c>
      <c r="B90" s="3" t="s">
        <v>9</v>
      </c>
      <c r="C90" s="4">
        <v>41945</v>
      </c>
      <c r="D90" s="4">
        <v>41945</v>
      </c>
      <c r="E90" s="4"/>
      <c r="F90" s="17" t="s">
        <v>1016</v>
      </c>
      <c r="G90" s="29">
        <v>149.55000000000001</v>
      </c>
      <c r="H90" s="43">
        <v>118.8</v>
      </c>
      <c r="I90" s="56" t="s">
        <v>633</v>
      </c>
      <c r="J90" s="29">
        <f t="shared" si="16"/>
        <v>146.46</v>
      </c>
      <c r="K90" s="55">
        <f t="shared" si="17"/>
        <v>116.39</v>
      </c>
      <c r="L90" s="43">
        <f t="shared" si="18"/>
        <v>30.070000000000007</v>
      </c>
      <c r="M90" s="63">
        <f t="shared" si="19"/>
        <v>0.25835552882550056</v>
      </c>
      <c r="N90" s="76">
        <f t="shared" si="20"/>
        <v>0.20531203058855665</v>
      </c>
      <c r="O90" s="21" t="s">
        <v>1017</v>
      </c>
      <c r="P90" s="29" t="s">
        <v>1018</v>
      </c>
      <c r="Q90" s="17">
        <v>50</v>
      </c>
      <c r="R90" s="21" t="s">
        <v>1019</v>
      </c>
      <c r="S90" s="29" t="s">
        <v>1018</v>
      </c>
      <c r="T90" s="3">
        <v>50</v>
      </c>
      <c r="U90" s="4">
        <v>41945</v>
      </c>
      <c r="V90" s="46"/>
      <c r="W90" s="29" t="s">
        <v>975</v>
      </c>
      <c r="X90" s="29" t="s">
        <v>975</v>
      </c>
      <c r="Y90" s="3">
        <v>25</v>
      </c>
      <c r="Z90" s="4">
        <v>41945</v>
      </c>
      <c r="AA90" s="46"/>
      <c r="AB90" s="17" t="s">
        <v>976</v>
      </c>
    </row>
    <row r="91" spans="1:28" s="3" customFormat="1">
      <c r="A91" s="3" t="s">
        <v>839</v>
      </c>
      <c r="B91" s="3" t="s">
        <v>26</v>
      </c>
      <c r="C91" s="3" t="s">
        <v>26</v>
      </c>
      <c r="D91" s="4">
        <v>41945</v>
      </c>
      <c r="E91" s="4"/>
      <c r="F91" s="17" t="s">
        <v>1020</v>
      </c>
      <c r="G91" s="29" t="s">
        <v>26</v>
      </c>
      <c r="H91" s="43" t="s">
        <v>26</v>
      </c>
      <c r="I91" s="56" t="s">
        <v>26</v>
      </c>
      <c r="J91" s="29" t="s">
        <v>26</v>
      </c>
      <c r="K91" s="44" t="s">
        <v>26</v>
      </c>
      <c r="L91" s="44" t="s">
        <v>26</v>
      </c>
      <c r="M91" s="44" t="s">
        <v>26</v>
      </c>
      <c r="N91" s="76" t="s">
        <v>26</v>
      </c>
      <c r="O91" s="3" t="s">
        <v>1020</v>
      </c>
      <c r="P91" s="29" t="s">
        <v>26</v>
      </c>
      <c r="Q91" s="17">
        <v>50</v>
      </c>
      <c r="R91" s="3" t="s">
        <v>26</v>
      </c>
      <c r="S91" s="31" t="s">
        <v>26</v>
      </c>
      <c r="T91" s="31" t="s">
        <v>26</v>
      </c>
      <c r="U91" s="31" t="s">
        <v>26</v>
      </c>
      <c r="V91" s="17" t="s">
        <v>26</v>
      </c>
      <c r="W91" s="3" t="s">
        <v>26</v>
      </c>
      <c r="X91" s="31" t="s">
        <v>26</v>
      </c>
      <c r="Y91" s="31" t="s">
        <v>26</v>
      </c>
      <c r="Z91" s="31" t="s">
        <v>26</v>
      </c>
      <c r="AA91" s="17" t="s">
        <v>26</v>
      </c>
      <c r="AB91" s="17" t="s">
        <v>976</v>
      </c>
    </row>
    <row r="92" spans="1:28" s="3" customFormat="1">
      <c r="A92" s="3" t="s">
        <v>839</v>
      </c>
      <c r="B92" s="3" t="s">
        <v>26</v>
      </c>
      <c r="C92" s="3" t="s">
        <v>26</v>
      </c>
      <c r="D92" s="4">
        <v>41945</v>
      </c>
      <c r="E92" s="4"/>
      <c r="F92" s="17" t="s">
        <v>1020</v>
      </c>
      <c r="G92" s="29" t="s">
        <v>26</v>
      </c>
      <c r="H92" s="43" t="s">
        <v>26</v>
      </c>
      <c r="I92" s="56" t="s">
        <v>26</v>
      </c>
      <c r="J92" s="29" t="s">
        <v>26</v>
      </c>
      <c r="K92" s="44" t="s">
        <v>26</v>
      </c>
      <c r="L92" s="44" t="s">
        <v>26</v>
      </c>
      <c r="M92" s="44" t="s">
        <v>26</v>
      </c>
      <c r="N92" s="76" t="s">
        <v>26</v>
      </c>
      <c r="O92" s="3" t="s">
        <v>1020</v>
      </c>
      <c r="P92" s="29" t="s">
        <v>26</v>
      </c>
      <c r="Q92" s="17">
        <v>50</v>
      </c>
      <c r="R92" s="3" t="s">
        <v>26</v>
      </c>
      <c r="S92" s="31" t="s">
        <v>26</v>
      </c>
      <c r="T92" s="31" t="s">
        <v>26</v>
      </c>
      <c r="U92" s="31" t="s">
        <v>26</v>
      </c>
      <c r="V92" s="17" t="s">
        <v>26</v>
      </c>
      <c r="W92" s="3" t="s">
        <v>26</v>
      </c>
      <c r="X92" s="31" t="s">
        <v>26</v>
      </c>
      <c r="Y92" s="31" t="s">
        <v>26</v>
      </c>
      <c r="Z92" s="31" t="s">
        <v>26</v>
      </c>
      <c r="AA92" s="17" t="s">
        <v>26</v>
      </c>
      <c r="AB92" s="17" t="s">
        <v>976</v>
      </c>
    </row>
    <row r="93" spans="1:28" s="3" customFormat="1">
      <c r="A93" s="3" t="s">
        <v>839</v>
      </c>
      <c r="B93" s="3" t="s">
        <v>26</v>
      </c>
      <c r="C93" s="3" t="s">
        <v>26</v>
      </c>
      <c r="D93" s="4">
        <v>41945</v>
      </c>
      <c r="E93" s="4"/>
      <c r="F93" s="17" t="s">
        <v>1020</v>
      </c>
      <c r="G93" s="29" t="s">
        <v>26</v>
      </c>
      <c r="H93" s="43" t="s">
        <v>26</v>
      </c>
      <c r="I93" s="56" t="s">
        <v>26</v>
      </c>
      <c r="J93" s="29" t="s">
        <v>26</v>
      </c>
      <c r="K93" s="44" t="s">
        <v>26</v>
      </c>
      <c r="L93" s="44" t="s">
        <v>26</v>
      </c>
      <c r="M93" s="44" t="s">
        <v>26</v>
      </c>
      <c r="N93" s="76" t="s">
        <v>26</v>
      </c>
      <c r="O93" s="3" t="s">
        <v>1020</v>
      </c>
      <c r="P93" s="29" t="s">
        <v>26</v>
      </c>
      <c r="Q93" s="17">
        <v>50</v>
      </c>
      <c r="R93" s="3" t="s">
        <v>26</v>
      </c>
      <c r="S93" s="31" t="s">
        <v>26</v>
      </c>
      <c r="T93" s="31" t="s">
        <v>26</v>
      </c>
      <c r="U93" s="31" t="s">
        <v>26</v>
      </c>
      <c r="V93" s="17" t="s">
        <v>26</v>
      </c>
      <c r="W93" s="3" t="s">
        <v>26</v>
      </c>
      <c r="X93" s="31" t="s">
        <v>26</v>
      </c>
      <c r="Y93" s="31" t="s">
        <v>26</v>
      </c>
      <c r="Z93" s="31" t="s">
        <v>26</v>
      </c>
      <c r="AA93" s="17" t="s">
        <v>26</v>
      </c>
      <c r="AB93" s="17" t="s">
        <v>976</v>
      </c>
    </row>
    <row r="94" spans="1:28" s="19" customFormat="1">
      <c r="F94" s="20"/>
      <c r="G94" s="28"/>
      <c r="H94" s="42"/>
      <c r="I94" s="42"/>
      <c r="J94" s="28"/>
      <c r="K94" s="42"/>
      <c r="L94" s="42"/>
      <c r="M94" s="42"/>
      <c r="N94" s="75"/>
      <c r="P94" s="28"/>
      <c r="Q94" s="20"/>
      <c r="S94" s="28"/>
      <c r="V94" s="20"/>
      <c r="X94" s="28"/>
      <c r="AA94" s="20"/>
      <c r="AB94" s="20"/>
    </row>
    <row r="95" spans="1:28" s="3" customFormat="1">
      <c r="A95" s="3" t="s">
        <v>1021</v>
      </c>
      <c r="B95" s="3" t="s">
        <v>5</v>
      </c>
      <c r="C95" s="4">
        <v>41975</v>
      </c>
      <c r="D95" s="4">
        <v>41975</v>
      </c>
      <c r="E95" s="4"/>
      <c r="F95" s="17" t="s">
        <v>1022</v>
      </c>
      <c r="G95" s="29">
        <v>121.28</v>
      </c>
      <c r="H95" s="43">
        <v>97.1</v>
      </c>
      <c r="I95" s="56" t="s">
        <v>633</v>
      </c>
      <c r="J95" s="29">
        <f t="shared" ref="J95:J109" si="21">G95-$J$3</f>
        <v>118.19</v>
      </c>
      <c r="K95" s="55">
        <f t="shared" ref="K95:K109" si="22">H95-2.41</f>
        <v>94.69</v>
      </c>
      <c r="L95" s="43">
        <f t="shared" ref="L95:L109" si="23">J95-K95</f>
        <v>23.5</v>
      </c>
      <c r="M95" s="63">
        <f t="shared" si="19"/>
        <v>0.24817826592037173</v>
      </c>
      <c r="N95" s="76">
        <f t="shared" ref="N95:N109" si="24">M95/(M95+1)</f>
        <v>0.19883238852694812</v>
      </c>
      <c r="O95" s="21" t="s">
        <v>1023</v>
      </c>
      <c r="P95" s="29">
        <v>9.81</v>
      </c>
      <c r="Q95" s="17">
        <v>50</v>
      </c>
      <c r="R95" s="21" t="s">
        <v>1024</v>
      </c>
      <c r="S95" s="29">
        <v>9.69</v>
      </c>
      <c r="T95" s="3">
        <v>50</v>
      </c>
      <c r="U95" s="4">
        <v>41975</v>
      </c>
      <c r="V95" s="46"/>
      <c r="W95" s="29" t="s">
        <v>975</v>
      </c>
      <c r="X95" s="29" t="s">
        <v>975</v>
      </c>
      <c r="Y95" s="3">
        <v>25</v>
      </c>
      <c r="Z95" s="4">
        <v>41975</v>
      </c>
      <c r="AA95" s="46"/>
      <c r="AB95" s="17" t="s">
        <v>1025</v>
      </c>
    </row>
    <row r="96" spans="1:28" s="3" customFormat="1">
      <c r="A96" s="3" t="s">
        <v>1021</v>
      </c>
      <c r="B96" s="3" t="s">
        <v>6</v>
      </c>
      <c r="C96" s="4">
        <v>41975</v>
      </c>
      <c r="D96" s="4">
        <v>41975</v>
      </c>
      <c r="E96" s="4"/>
      <c r="F96" s="17" t="s">
        <v>1026</v>
      </c>
      <c r="G96" s="29">
        <v>126.46</v>
      </c>
      <c r="H96" s="43">
        <v>99.2</v>
      </c>
      <c r="I96" s="56" t="s">
        <v>633</v>
      </c>
      <c r="J96" s="29">
        <f t="shared" si="21"/>
        <v>123.36999999999999</v>
      </c>
      <c r="K96" s="55">
        <f t="shared" si="22"/>
        <v>96.79</v>
      </c>
      <c r="L96" s="43">
        <f t="shared" si="23"/>
        <v>26.579999999999984</v>
      </c>
      <c r="M96" s="63">
        <f t="shared" si="19"/>
        <v>0.27461514619278832</v>
      </c>
      <c r="N96" s="76">
        <f t="shared" si="24"/>
        <v>0.21544946097106252</v>
      </c>
      <c r="O96" s="21" t="s">
        <v>1027</v>
      </c>
      <c r="P96" s="29">
        <v>9.66</v>
      </c>
      <c r="Q96" s="17">
        <v>50</v>
      </c>
      <c r="R96" s="21" t="s">
        <v>1028</v>
      </c>
      <c r="S96" s="29">
        <v>9.7100000000000009</v>
      </c>
      <c r="T96" s="3">
        <v>50</v>
      </c>
      <c r="U96" s="4">
        <v>41975</v>
      </c>
      <c r="V96" s="46"/>
      <c r="W96" s="29" t="s">
        <v>975</v>
      </c>
      <c r="X96" s="29" t="s">
        <v>975</v>
      </c>
      <c r="Y96" s="3">
        <v>25</v>
      </c>
      <c r="Z96" s="4">
        <v>41975</v>
      </c>
      <c r="AA96" s="46"/>
      <c r="AB96" s="17" t="s">
        <v>1025</v>
      </c>
    </row>
    <row r="97" spans="1:28" s="3" customFormat="1">
      <c r="A97" s="3" t="s">
        <v>1021</v>
      </c>
      <c r="B97" s="3" t="s">
        <v>7</v>
      </c>
      <c r="C97" s="4">
        <v>41975</v>
      </c>
      <c r="D97" s="4">
        <v>41975</v>
      </c>
      <c r="E97" s="4"/>
      <c r="F97" s="17" t="s">
        <v>1029</v>
      </c>
      <c r="G97" s="29">
        <v>153.02000000000001</v>
      </c>
      <c r="H97" s="43">
        <v>123.6</v>
      </c>
      <c r="I97" s="56" t="s">
        <v>633</v>
      </c>
      <c r="J97" s="29">
        <f t="shared" si="21"/>
        <v>149.93</v>
      </c>
      <c r="K97" s="55">
        <f t="shared" si="22"/>
        <v>121.19</v>
      </c>
      <c r="L97" s="43">
        <f t="shared" si="23"/>
        <v>28.740000000000009</v>
      </c>
      <c r="M97" s="63">
        <f t="shared" si="19"/>
        <v>0.23714827956101997</v>
      </c>
      <c r="N97" s="76">
        <f t="shared" si="24"/>
        <v>0.19168945507903692</v>
      </c>
      <c r="O97" s="21" t="s">
        <v>1030</v>
      </c>
      <c r="P97" s="29">
        <v>9.76</v>
      </c>
      <c r="Q97" s="17">
        <v>50</v>
      </c>
      <c r="R97" s="21" t="s">
        <v>1031</v>
      </c>
      <c r="S97" s="29">
        <v>9.8000000000000007</v>
      </c>
      <c r="T97" s="3">
        <v>50</v>
      </c>
      <c r="U97" s="4">
        <v>41975</v>
      </c>
      <c r="V97" s="46"/>
      <c r="W97" s="29" t="s">
        <v>975</v>
      </c>
      <c r="X97" s="29" t="s">
        <v>975</v>
      </c>
      <c r="Y97" s="3">
        <v>25</v>
      </c>
      <c r="Z97" s="4">
        <v>41975</v>
      </c>
      <c r="AA97" s="46"/>
      <c r="AB97" s="17" t="s">
        <v>1025</v>
      </c>
    </row>
    <row r="98" spans="1:28" s="3" customFormat="1">
      <c r="A98" s="3" t="s">
        <v>1021</v>
      </c>
      <c r="B98" s="3" t="s">
        <v>8</v>
      </c>
      <c r="C98" s="4">
        <v>41975</v>
      </c>
      <c r="D98" s="4">
        <v>41975</v>
      </c>
      <c r="E98" s="4"/>
      <c r="F98" s="17" t="s">
        <v>1032</v>
      </c>
      <c r="G98" s="29">
        <v>130.54</v>
      </c>
      <c r="H98" s="43">
        <v>103.8</v>
      </c>
      <c r="I98" s="56" t="s">
        <v>633</v>
      </c>
      <c r="J98" s="29">
        <f t="shared" si="21"/>
        <v>127.44999999999999</v>
      </c>
      <c r="K98" s="55">
        <f t="shared" si="22"/>
        <v>101.39</v>
      </c>
      <c r="L98" s="43">
        <f t="shared" si="23"/>
        <v>26.059999999999988</v>
      </c>
      <c r="M98" s="63">
        <f t="shared" si="19"/>
        <v>0.25702732024854508</v>
      </c>
      <c r="N98" s="76">
        <f t="shared" si="24"/>
        <v>0.20447234209493909</v>
      </c>
      <c r="O98" s="21" t="s">
        <v>1033</v>
      </c>
      <c r="P98" s="29">
        <v>10.45</v>
      </c>
      <c r="Q98" s="17">
        <v>50</v>
      </c>
      <c r="R98" s="21" t="s">
        <v>1034</v>
      </c>
      <c r="S98" s="29">
        <v>9.81</v>
      </c>
      <c r="T98" s="3">
        <v>50</v>
      </c>
      <c r="U98" s="4">
        <v>41975</v>
      </c>
      <c r="V98" s="46"/>
      <c r="W98" s="29" t="s">
        <v>975</v>
      </c>
      <c r="X98" s="29" t="s">
        <v>975</v>
      </c>
      <c r="Y98" s="3">
        <v>25</v>
      </c>
      <c r="Z98" s="4">
        <v>41975</v>
      </c>
      <c r="AA98" s="46"/>
      <c r="AB98" s="17" t="s">
        <v>1025</v>
      </c>
    </row>
    <row r="99" spans="1:28" s="3" customFormat="1">
      <c r="A99" s="3" t="s">
        <v>1021</v>
      </c>
      <c r="B99" s="3" t="s">
        <v>9</v>
      </c>
      <c r="C99" s="4">
        <v>41975</v>
      </c>
      <c r="D99" s="4">
        <v>41975</v>
      </c>
      <c r="E99" s="4"/>
      <c r="F99" s="17" t="s">
        <v>1035</v>
      </c>
      <c r="G99" s="29">
        <v>133.91999999999999</v>
      </c>
      <c r="H99" s="43">
        <v>107.2</v>
      </c>
      <c r="I99" s="56" t="s">
        <v>633</v>
      </c>
      <c r="J99" s="29">
        <f t="shared" si="21"/>
        <v>130.82999999999998</v>
      </c>
      <c r="K99" s="55">
        <f t="shared" si="22"/>
        <v>104.79</v>
      </c>
      <c r="L99" s="43">
        <f t="shared" si="23"/>
        <v>26.039999999999978</v>
      </c>
      <c r="M99" s="63">
        <f t="shared" si="19"/>
        <v>0.24849699398797573</v>
      </c>
      <c r="N99" s="76">
        <f t="shared" si="24"/>
        <v>0.19903691813804159</v>
      </c>
      <c r="O99" s="21" t="s">
        <v>1036</v>
      </c>
      <c r="P99" s="29">
        <v>9.61</v>
      </c>
      <c r="Q99" s="17">
        <v>50</v>
      </c>
      <c r="R99" s="21" t="s">
        <v>1037</v>
      </c>
      <c r="S99" s="29">
        <v>9.92</v>
      </c>
      <c r="T99" s="3">
        <v>50</v>
      </c>
      <c r="U99" s="4">
        <v>41975</v>
      </c>
      <c r="V99" s="46"/>
      <c r="W99" s="29" t="s">
        <v>975</v>
      </c>
      <c r="X99" s="29" t="s">
        <v>975</v>
      </c>
      <c r="Y99" s="3">
        <v>25</v>
      </c>
      <c r="Z99" s="4">
        <v>41975</v>
      </c>
      <c r="AA99" s="46"/>
      <c r="AB99" s="17" t="s">
        <v>1025</v>
      </c>
    </row>
    <row r="100" spans="1:28" s="3" customFormat="1">
      <c r="A100" s="3" t="s">
        <v>51</v>
      </c>
      <c r="B100" s="3" t="s">
        <v>5</v>
      </c>
      <c r="C100" s="4">
        <v>41975</v>
      </c>
      <c r="D100" s="4">
        <v>41975</v>
      </c>
      <c r="E100" s="4"/>
      <c r="F100" s="17" t="s">
        <v>1038</v>
      </c>
      <c r="G100" s="29">
        <v>138.74</v>
      </c>
      <c r="H100" s="43">
        <v>108.9</v>
      </c>
      <c r="I100" s="56" t="s">
        <v>633</v>
      </c>
      <c r="J100" s="29">
        <f t="shared" si="21"/>
        <v>135.65</v>
      </c>
      <c r="K100" s="55">
        <f t="shared" si="22"/>
        <v>106.49000000000001</v>
      </c>
      <c r="L100" s="43">
        <f t="shared" si="23"/>
        <v>29.159999999999997</v>
      </c>
      <c r="M100" s="63">
        <f t="shared" si="19"/>
        <v>0.27382852850032863</v>
      </c>
      <c r="N100" s="76">
        <f t="shared" si="24"/>
        <v>0.2149649834131957</v>
      </c>
      <c r="O100" s="21" t="s">
        <v>1039</v>
      </c>
      <c r="P100" s="3">
        <v>9.42</v>
      </c>
      <c r="Q100" s="17">
        <v>50</v>
      </c>
      <c r="R100" s="21" t="s">
        <v>1040</v>
      </c>
      <c r="S100" s="3">
        <v>9.85</v>
      </c>
      <c r="T100" s="3">
        <v>50</v>
      </c>
      <c r="U100" s="4">
        <v>41975</v>
      </c>
      <c r="V100" s="46"/>
      <c r="W100" s="29" t="s">
        <v>975</v>
      </c>
      <c r="X100" s="29" t="s">
        <v>975</v>
      </c>
      <c r="Y100" s="3">
        <v>25</v>
      </c>
      <c r="Z100" s="4">
        <v>41975</v>
      </c>
      <c r="AA100" s="46"/>
      <c r="AB100" s="17" t="s">
        <v>1025</v>
      </c>
    </row>
    <row r="101" spans="1:28" s="3" customFormat="1">
      <c r="A101" s="3" t="s">
        <v>51</v>
      </c>
      <c r="B101" s="3" t="s">
        <v>6</v>
      </c>
      <c r="C101" s="4">
        <v>41975</v>
      </c>
      <c r="D101" s="4">
        <v>41975</v>
      </c>
      <c r="E101" s="4"/>
      <c r="F101" s="17" t="s">
        <v>1041</v>
      </c>
      <c r="G101" s="29">
        <v>150.49</v>
      </c>
      <c r="H101" s="43">
        <v>119.2</v>
      </c>
      <c r="I101" s="56" t="s">
        <v>633</v>
      </c>
      <c r="J101" s="29">
        <f t="shared" si="21"/>
        <v>147.4</v>
      </c>
      <c r="K101" s="55">
        <f t="shared" si="22"/>
        <v>116.79</v>
      </c>
      <c r="L101" s="43">
        <f t="shared" si="23"/>
        <v>30.61</v>
      </c>
      <c r="M101" s="63">
        <f t="shared" si="19"/>
        <v>0.26209435739361242</v>
      </c>
      <c r="N101" s="76">
        <f t="shared" si="24"/>
        <v>0.20766621438263227</v>
      </c>
      <c r="O101" s="21" t="s">
        <v>1042</v>
      </c>
      <c r="P101" s="29">
        <v>10.19</v>
      </c>
      <c r="Q101" s="17">
        <v>50</v>
      </c>
      <c r="R101" s="21" t="s">
        <v>1043</v>
      </c>
      <c r="S101" s="29">
        <v>10.45</v>
      </c>
      <c r="T101" s="3">
        <v>50</v>
      </c>
      <c r="U101" s="4">
        <v>41975</v>
      </c>
      <c r="V101" s="46"/>
      <c r="W101" s="29" t="s">
        <v>975</v>
      </c>
      <c r="X101" s="29" t="s">
        <v>975</v>
      </c>
      <c r="Y101" s="3">
        <v>25</v>
      </c>
      <c r="Z101" s="4">
        <v>41975</v>
      </c>
      <c r="AA101" s="46"/>
      <c r="AB101" s="17" t="s">
        <v>1025</v>
      </c>
    </row>
    <row r="102" spans="1:28" s="3" customFormat="1">
      <c r="A102" s="3" t="s">
        <v>51</v>
      </c>
      <c r="B102" s="3" t="s">
        <v>7</v>
      </c>
      <c r="C102" s="4">
        <v>41975</v>
      </c>
      <c r="D102" s="4">
        <v>41975</v>
      </c>
      <c r="E102" s="4"/>
      <c r="F102" s="17" t="s">
        <v>1044</v>
      </c>
      <c r="G102" s="29">
        <v>122.77</v>
      </c>
      <c r="H102" s="43">
        <v>96.7</v>
      </c>
      <c r="I102" s="56" t="s">
        <v>633</v>
      </c>
      <c r="J102" s="29">
        <f t="shared" si="21"/>
        <v>119.67999999999999</v>
      </c>
      <c r="K102" s="55">
        <f t="shared" si="22"/>
        <v>94.29</v>
      </c>
      <c r="L102" s="43">
        <f t="shared" si="23"/>
        <v>25.389999999999986</v>
      </c>
      <c r="M102" s="63">
        <f t="shared" si="19"/>
        <v>0.26927563898610651</v>
      </c>
      <c r="N102" s="76">
        <f t="shared" si="24"/>
        <v>0.21214906417112286</v>
      </c>
      <c r="O102" s="21" t="s">
        <v>1045</v>
      </c>
      <c r="P102" s="29">
        <v>9.59</v>
      </c>
      <c r="Q102" s="17">
        <v>50</v>
      </c>
      <c r="R102" s="21" t="s">
        <v>1046</v>
      </c>
      <c r="S102" s="29">
        <v>9.68</v>
      </c>
      <c r="T102" s="3">
        <v>50</v>
      </c>
      <c r="U102" s="4">
        <v>41975</v>
      </c>
      <c r="V102" s="46"/>
      <c r="W102" s="29" t="s">
        <v>975</v>
      </c>
      <c r="X102" s="29" t="s">
        <v>975</v>
      </c>
      <c r="Y102" s="3">
        <v>25</v>
      </c>
      <c r="Z102" s="4">
        <v>41975</v>
      </c>
      <c r="AA102" s="46"/>
      <c r="AB102" s="17" t="s">
        <v>1025</v>
      </c>
    </row>
    <row r="103" spans="1:28" s="3" customFormat="1">
      <c r="A103" s="3" t="s">
        <v>51</v>
      </c>
      <c r="B103" s="3" t="s">
        <v>8</v>
      </c>
      <c r="C103" s="4">
        <v>41975</v>
      </c>
      <c r="D103" s="4">
        <v>41975</v>
      </c>
      <c r="E103" s="4"/>
      <c r="F103" s="17" t="s">
        <v>1047</v>
      </c>
      <c r="G103" s="29">
        <v>153.49</v>
      </c>
      <c r="H103" s="43">
        <v>122.2</v>
      </c>
      <c r="I103" s="56" t="s">
        <v>633</v>
      </c>
      <c r="J103" s="29">
        <f t="shared" si="21"/>
        <v>150.4</v>
      </c>
      <c r="K103" s="55">
        <f t="shared" si="22"/>
        <v>119.79</v>
      </c>
      <c r="L103" s="43">
        <f t="shared" si="23"/>
        <v>30.61</v>
      </c>
      <c r="M103" s="63">
        <f t="shared" si="19"/>
        <v>0.25553051172885882</v>
      </c>
      <c r="N103" s="76">
        <f t="shared" si="24"/>
        <v>0.20352393617021275</v>
      </c>
      <c r="O103" s="21" t="s">
        <v>1048</v>
      </c>
      <c r="P103" s="29">
        <v>10.56</v>
      </c>
      <c r="Q103" s="17">
        <v>50</v>
      </c>
      <c r="R103" s="21" t="s">
        <v>1049</v>
      </c>
      <c r="S103" s="29">
        <v>9.5</v>
      </c>
      <c r="T103" s="3">
        <v>50</v>
      </c>
      <c r="U103" s="4">
        <v>41975</v>
      </c>
      <c r="V103" s="46"/>
      <c r="W103" s="29" t="s">
        <v>975</v>
      </c>
      <c r="X103" s="29" t="s">
        <v>975</v>
      </c>
      <c r="Y103" s="3">
        <v>25</v>
      </c>
      <c r="Z103" s="4">
        <v>41975</v>
      </c>
      <c r="AA103" s="46"/>
      <c r="AB103" s="17" t="s">
        <v>1025</v>
      </c>
    </row>
    <row r="104" spans="1:28" s="3" customFormat="1">
      <c r="A104" s="3" t="s">
        <v>51</v>
      </c>
      <c r="B104" s="3" t="s">
        <v>9</v>
      </c>
      <c r="C104" s="4">
        <v>41975</v>
      </c>
      <c r="D104" s="4">
        <v>41975</v>
      </c>
      <c r="E104" s="4"/>
      <c r="F104" s="17" t="s">
        <v>1050</v>
      </c>
      <c r="G104" s="29">
        <v>158.44999999999999</v>
      </c>
      <c r="H104" s="43">
        <v>125.7</v>
      </c>
      <c r="I104" s="56" t="s">
        <v>633</v>
      </c>
      <c r="J104" s="29">
        <f t="shared" si="21"/>
        <v>155.35999999999999</v>
      </c>
      <c r="K104" s="55">
        <f t="shared" si="22"/>
        <v>123.29</v>
      </c>
      <c r="L104" s="43">
        <f t="shared" si="23"/>
        <v>32.069999999999979</v>
      </c>
      <c r="M104" s="63">
        <f t="shared" si="19"/>
        <v>0.26011841998540008</v>
      </c>
      <c r="N104" s="76">
        <f t="shared" si="24"/>
        <v>0.20642378990731192</v>
      </c>
      <c r="O104" s="21" t="s">
        <v>1051</v>
      </c>
      <c r="P104" s="29">
        <v>10.45</v>
      </c>
      <c r="Q104" s="17">
        <v>50</v>
      </c>
      <c r="R104" s="21" t="s">
        <v>1052</v>
      </c>
      <c r="S104" s="29">
        <v>10.050000000000001</v>
      </c>
      <c r="T104" s="3">
        <v>50</v>
      </c>
      <c r="U104" s="4">
        <v>41975</v>
      </c>
      <c r="V104" s="46"/>
      <c r="W104" s="29" t="s">
        <v>975</v>
      </c>
      <c r="X104" s="29" t="s">
        <v>975</v>
      </c>
      <c r="Y104" s="3">
        <v>25</v>
      </c>
      <c r="Z104" s="4">
        <v>41975</v>
      </c>
      <c r="AA104" s="46"/>
      <c r="AB104" s="17" t="s">
        <v>1025</v>
      </c>
    </row>
    <row r="105" spans="1:28" s="3" customFormat="1">
      <c r="A105" s="3" t="s">
        <v>758</v>
      </c>
      <c r="B105" s="3" t="s">
        <v>5</v>
      </c>
      <c r="C105" s="4">
        <v>41975</v>
      </c>
      <c r="D105" s="4">
        <v>41975</v>
      </c>
      <c r="E105" s="4"/>
      <c r="F105" s="17" t="s">
        <v>1053</v>
      </c>
      <c r="G105" s="29">
        <v>169.78</v>
      </c>
      <c r="H105" s="43">
        <v>142.30000000000001</v>
      </c>
      <c r="I105" s="56" t="s">
        <v>633</v>
      </c>
      <c r="J105" s="29">
        <f t="shared" si="21"/>
        <v>166.69</v>
      </c>
      <c r="K105" s="55">
        <f t="shared" si="22"/>
        <v>139.89000000000001</v>
      </c>
      <c r="L105" s="43">
        <f t="shared" si="23"/>
        <v>26.799999999999983</v>
      </c>
      <c r="M105" s="63">
        <f t="shared" si="19"/>
        <v>0.19157909786260618</v>
      </c>
      <c r="N105" s="76">
        <f t="shared" si="24"/>
        <v>0.16077749115123871</v>
      </c>
      <c r="O105" s="21" t="s">
        <v>1054</v>
      </c>
      <c r="P105" s="29">
        <v>9.65</v>
      </c>
      <c r="Q105" s="17">
        <v>50</v>
      </c>
      <c r="R105" s="21" t="s">
        <v>1055</v>
      </c>
      <c r="S105" s="29">
        <v>9.61</v>
      </c>
      <c r="T105" s="3">
        <v>50</v>
      </c>
      <c r="U105" s="4">
        <v>41975</v>
      </c>
      <c r="V105" s="46"/>
      <c r="W105" s="29" t="s">
        <v>975</v>
      </c>
      <c r="X105" s="29" t="s">
        <v>975</v>
      </c>
      <c r="Y105" s="3">
        <v>25</v>
      </c>
      <c r="Z105" s="4">
        <v>41975</v>
      </c>
      <c r="AA105" s="46"/>
      <c r="AB105" s="17" t="s">
        <v>1025</v>
      </c>
    </row>
    <row r="106" spans="1:28" s="3" customFormat="1">
      <c r="A106" s="3" t="s">
        <v>758</v>
      </c>
      <c r="B106" s="3" t="s">
        <v>6</v>
      </c>
      <c r="C106" s="4">
        <v>41975</v>
      </c>
      <c r="D106" s="4">
        <v>41975</v>
      </c>
      <c r="E106" s="4"/>
      <c r="F106" s="17" t="s">
        <v>1056</v>
      </c>
      <c r="G106" s="29">
        <v>133.22</v>
      </c>
      <c r="H106" s="43">
        <v>109.9</v>
      </c>
      <c r="I106" s="56" t="s">
        <v>633</v>
      </c>
      <c r="J106" s="29">
        <f t="shared" si="21"/>
        <v>130.13</v>
      </c>
      <c r="K106" s="55">
        <f t="shared" si="22"/>
        <v>107.49000000000001</v>
      </c>
      <c r="L106" s="43">
        <f t="shared" si="23"/>
        <v>22.639999999999986</v>
      </c>
      <c r="M106" s="63">
        <f t="shared" si="19"/>
        <v>0.21062424411573155</v>
      </c>
      <c r="N106" s="76">
        <f t="shared" si="24"/>
        <v>0.17397986628755849</v>
      </c>
      <c r="O106" s="21" t="s">
        <v>1057</v>
      </c>
      <c r="P106" s="3">
        <v>9.6</v>
      </c>
      <c r="Q106" s="17">
        <v>50</v>
      </c>
      <c r="R106" s="21" t="s">
        <v>1058</v>
      </c>
      <c r="S106" s="29">
        <v>10.17</v>
      </c>
      <c r="T106" s="3">
        <v>50</v>
      </c>
      <c r="U106" s="4">
        <v>41975</v>
      </c>
      <c r="V106" s="46"/>
      <c r="W106" s="29" t="s">
        <v>975</v>
      </c>
      <c r="X106" s="29" t="s">
        <v>975</v>
      </c>
      <c r="Y106" s="3">
        <v>25</v>
      </c>
      <c r="Z106" s="4">
        <v>41975</v>
      </c>
      <c r="AA106" s="46"/>
      <c r="AB106" s="17" t="s">
        <v>1025</v>
      </c>
    </row>
    <row r="107" spans="1:28" s="3" customFormat="1">
      <c r="A107" s="3" t="s">
        <v>758</v>
      </c>
      <c r="B107" s="3" t="s">
        <v>7</v>
      </c>
      <c r="C107" s="4">
        <v>41975</v>
      </c>
      <c r="D107" s="4">
        <v>41975</v>
      </c>
      <c r="E107" s="4"/>
      <c r="F107" s="17" t="s">
        <v>1059</v>
      </c>
      <c r="G107" s="29">
        <v>149.76</v>
      </c>
      <c r="H107" s="43">
        <v>126.1</v>
      </c>
      <c r="I107" s="56" t="s">
        <v>633</v>
      </c>
      <c r="J107" s="29">
        <f t="shared" si="21"/>
        <v>146.66999999999999</v>
      </c>
      <c r="K107" s="55">
        <f t="shared" si="22"/>
        <v>123.69</v>
      </c>
      <c r="L107" s="43">
        <f t="shared" si="23"/>
        <v>22.97999999999999</v>
      </c>
      <c r="M107" s="63">
        <f t="shared" si="19"/>
        <v>0.18578704826582579</v>
      </c>
      <c r="N107" s="76">
        <f t="shared" si="24"/>
        <v>0.15667825731233379</v>
      </c>
      <c r="O107" s="21" t="s">
        <v>1060</v>
      </c>
      <c r="P107" s="29">
        <v>9.5</v>
      </c>
      <c r="Q107" s="17">
        <v>50</v>
      </c>
      <c r="R107" s="21" t="s">
        <v>1061</v>
      </c>
      <c r="S107" s="29">
        <v>10.06</v>
      </c>
      <c r="T107" s="3">
        <v>50</v>
      </c>
      <c r="U107" s="4">
        <v>41975</v>
      </c>
      <c r="V107" s="46"/>
      <c r="W107" s="29" t="s">
        <v>975</v>
      </c>
      <c r="X107" s="29" t="s">
        <v>975</v>
      </c>
      <c r="Y107" s="3">
        <v>25</v>
      </c>
      <c r="Z107" s="4">
        <v>41975</v>
      </c>
      <c r="AA107" s="46"/>
      <c r="AB107" s="17" t="s">
        <v>1025</v>
      </c>
    </row>
    <row r="108" spans="1:28" s="3" customFormat="1">
      <c r="A108" s="3" t="s">
        <v>758</v>
      </c>
      <c r="B108" s="3" t="s">
        <v>8</v>
      </c>
      <c r="C108" s="4">
        <v>41975</v>
      </c>
      <c r="D108" s="4">
        <v>41975</v>
      </c>
      <c r="E108" s="4"/>
      <c r="F108" s="17" t="s">
        <v>1062</v>
      </c>
      <c r="G108" s="29">
        <v>130.63999999999999</v>
      </c>
      <c r="H108" s="43">
        <v>108.6</v>
      </c>
      <c r="I108" s="56" t="s">
        <v>633</v>
      </c>
      <c r="J108" s="29">
        <f t="shared" si="21"/>
        <v>127.54999999999998</v>
      </c>
      <c r="K108" s="55">
        <f t="shared" si="22"/>
        <v>106.19</v>
      </c>
      <c r="L108" s="43">
        <f t="shared" si="23"/>
        <v>21.359999999999985</v>
      </c>
      <c r="M108" s="63">
        <f t="shared" si="19"/>
        <v>0.20114888407571321</v>
      </c>
      <c r="N108" s="76">
        <f t="shared" si="24"/>
        <v>0.1674637397099176</v>
      </c>
      <c r="O108" s="21" t="s">
        <v>1063</v>
      </c>
      <c r="P108" s="29">
        <v>9.7100000000000009</v>
      </c>
      <c r="Q108" s="17">
        <v>50</v>
      </c>
      <c r="R108" s="21" t="s">
        <v>1064</v>
      </c>
      <c r="S108" s="29">
        <v>10.19</v>
      </c>
      <c r="T108" s="3">
        <v>50</v>
      </c>
      <c r="U108" s="4">
        <v>41975</v>
      </c>
      <c r="V108" s="46"/>
      <c r="W108" s="29" t="s">
        <v>975</v>
      </c>
      <c r="X108" s="29" t="s">
        <v>975</v>
      </c>
      <c r="Y108" s="3">
        <v>25</v>
      </c>
      <c r="Z108" s="4">
        <v>41975</v>
      </c>
      <c r="AA108" s="46"/>
      <c r="AB108" s="17" t="s">
        <v>1025</v>
      </c>
    </row>
    <row r="109" spans="1:28" s="3" customFormat="1">
      <c r="A109" s="3" t="s">
        <v>758</v>
      </c>
      <c r="B109" s="3" t="s">
        <v>9</v>
      </c>
      <c r="C109" s="4">
        <v>41975</v>
      </c>
      <c r="D109" s="4">
        <v>41975</v>
      </c>
      <c r="E109" s="4"/>
      <c r="F109" s="17" t="s">
        <v>1065</v>
      </c>
      <c r="G109" s="29">
        <v>166.35</v>
      </c>
      <c r="H109" s="43">
        <v>140.19999999999999</v>
      </c>
      <c r="I109" s="56" t="s">
        <v>633</v>
      </c>
      <c r="J109" s="29">
        <f t="shared" si="21"/>
        <v>163.26</v>
      </c>
      <c r="K109" s="55">
        <f t="shared" si="22"/>
        <v>137.79</v>
      </c>
      <c r="L109" s="43">
        <f t="shared" si="23"/>
        <v>25.47</v>
      </c>
      <c r="M109" s="63">
        <f t="shared" si="19"/>
        <v>0.18484650555192686</v>
      </c>
      <c r="N109" s="76">
        <f t="shared" si="24"/>
        <v>0.15600882028665933</v>
      </c>
      <c r="O109" s="21" t="s">
        <v>1066</v>
      </c>
      <c r="P109" s="29">
        <v>10.15</v>
      </c>
      <c r="Q109" s="17">
        <v>50</v>
      </c>
      <c r="R109" s="21" t="s">
        <v>1067</v>
      </c>
      <c r="S109" s="29">
        <v>10.45</v>
      </c>
      <c r="T109" s="3">
        <v>50</v>
      </c>
      <c r="U109" s="4">
        <v>41975</v>
      </c>
      <c r="V109" s="46"/>
      <c r="W109" s="29" t="s">
        <v>975</v>
      </c>
      <c r="X109" s="29" t="s">
        <v>975</v>
      </c>
      <c r="Y109" s="3">
        <v>25</v>
      </c>
      <c r="Z109" s="4">
        <v>41975</v>
      </c>
      <c r="AA109" s="46"/>
      <c r="AB109" s="17" t="s">
        <v>1025</v>
      </c>
    </row>
    <row r="110" spans="1:28" s="3" customFormat="1">
      <c r="A110" s="3" t="s">
        <v>839</v>
      </c>
      <c r="B110" s="3" t="s">
        <v>26</v>
      </c>
      <c r="C110" s="3" t="s">
        <v>26</v>
      </c>
      <c r="D110" s="4">
        <v>41975</v>
      </c>
      <c r="E110" s="4"/>
      <c r="F110" s="17" t="s">
        <v>1068</v>
      </c>
      <c r="G110" s="29" t="s">
        <v>26</v>
      </c>
      <c r="H110" s="43" t="s">
        <v>26</v>
      </c>
      <c r="I110" s="56" t="s">
        <v>26</v>
      </c>
      <c r="J110" s="29" t="s">
        <v>26</v>
      </c>
      <c r="K110" s="44" t="s">
        <v>26</v>
      </c>
      <c r="L110" s="44" t="s">
        <v>26</v>
      </c>
      <c r="M110" s="44" t="s">
        <v>26</v>
      </c>
      <c r="N110" s="76" t="s">
        <v>26</v>
      </c>
      <c r="O110" s="3" t="s">
        <v>1068</v>
      </c>
      <c r="P110" s="29" t="s">
        <v>26</v>
      </c>
      <c r="Q110" s="17">
        <v>50</v>
      </c>
      <c r="R110" s="3" t="s">
        <v>26</v>
      </c>
      <c r="S110" s="31" t="s">
        <v>26</v>
      </c>
      <c r="T110" s="31" t="s">
        <v>26</v>
      </c>
      <c r="U110" s="31" t="s">
        <v>26</v>
      </c>
      <c r="V110" s="17" t="s">
        <v>26</v>
      </c>
      <c r="W110" s="3" t="s">
        <v>26</v>
      </c>
      <c r="X110" s="31" t="s">
        <v>26</v>
      </c>
      <c r="Y110" s="31" t="s">
        <v>26</v>
      </c>
      <c r="Z110" s="31" t="s">
        <v>26</v>
      </c>
      <c r="AA110" s="17" t="s">
        <v>26</v>
      </c>
      <c r="AB110" s="17" t="s">
        <v>1025</v>
      </c>
    </row>
    <row r="111" spans="1:28" s="3" customFormat="1">
      <c r="A111" s="3" t="s">
        <v>839</v>
      </c>
      <c r="B111" s="3" t="s">
        <v>26</v>
      </c>
      <c r="C111" s="3" t="s">
        <v>26</v>
      </c>
      <c r="D111" s="4">
        <v>41975</v>
      </c>
      <c r="E111" s="4"/>
      <c r="F111" s="17" t="s">
        <v>1068</v>
      </c>
      <c r="G111" s="29" t="s">
        <v>26</v>
      </c>
      <c r="H111" s="43" t="s">
        <v>26</v>
      </c>
      <c r="I111" s="56" t="s">
        <v>26</v>
      </c>
      <c r="J111" s="29" t="s">
        <v>26</v>
      </c>
      <c r="K111" s="44" t="s">
        <v>26</v>
      </c>
      <c r="L111" s="44" t="s">
        <v>26</v>
      </c>
      <c r="M111" s="44" t="s">
        <v>26</v>
      </c>
      <c r="N111" s="76" t="s">
        <v>26</v>
      </c>
      <c r="O111" s="3" t="s">
        <v>1068</v>
      </c>
      <c r="P111" s="29" t="s">
        <v>26</v>
      </c>
      <c r="Q111" s="17">
        <v>50</v>
      </c>
      <c r="R111" s="3" t="s">
        <v>26</v>
      </c>
      <c r="S111" s="31" t="s">
        <v>26</v>
      </c>
      <c r="T111" s="31" t="s">
        <v>26</v>
      </c>
      <c r="U111" s="31" t="s">
        <v>26</v>
      </c>
      <c r="V111" s="17" t="s">
        <v>26</v>
      </c>
      <c r="W111" s="3" t="s">
        <v>26</v>
      </c>
      <c r="X111" s="31" t="s">
        <v>26</v>
      </c>
      <c r="Y111" s="31" t="s">
        <v>26</v>
      </c>
      <c r="Z111" s="31" t="s">
        <v>26</v>
      </c>
      <c r="AA111" s="17" t="s">
        <v>26</v>
      </c>
      <c r="AB111" s="17" t="s">
        <v>1025</v>
      </c>
    </row>
    <row r="112" spans="1:28" s="3" customFormat="1">
      <c r="A112" s="3" t="s">
        <v>839</v>
      </c>
      <c r="B112" s="3" t="s">
        <v>26</v>
      </c>
      <c r="C112" s="3" t="s">
        <v>26</v>
      </c>
      <c r="D112" s="4">
        <v>41975</v>
      </c>
      <c r="E112" s="4"/>
      <c r="F112" s="17" t="s">
        <v>1068</v>
      </c>
      <c r="G112" s="29" t="s">
        <v>26</v>
      </c>
      <c r="H112" s="43" t="s">
        <v>26</v>
      </c>
      <c r="I112" s="56" t="s">
        <v>26</v>
      </c>
      <c r="J112" s="29" t="s">
        <v>26</v>
      </c>
      <c r="K112" s="44" t="s">
        <v>26</v>
      </c>
      <c r="L112" s="44" t="s">
        <v>26</v>
      </c>
      <c r="M112" s="44" t="s">
        <v>26</v>
      </c>
      <c r="N112" s="76" t="s">
        <v>26</v>
      </c>
      <c r="O112" s="3" t="s">
        <v>1068</v>
      </c>
      <c r="P112" s="29" t="s">
        <v>26</v>
      </c>
      <c r="Q112" s="17">
        <v>50</v>
      </c>
      <c r="R112" s="3" t="s">
        <v>26</v>
      </c>
      <c r="S112" s="31" t="s">
        <v>26</v>
      </c>
      <c r="T112" s="31" t="s">
        <v>26</v>
      </c>
      <c r="U112" s="31" t="s">
        <v>26</v>
      </c>
      <c r="V112" s="17" t="s">
        <v>26</v>
      </c>
      <c r="W112" s="3" t="s">
        <v>26</v>
      </c>
      <c r="X112" s="31" t="s">
        <v>26</v>
      </c>
      <c r="Y112" s="31" t="s">
        <v>26</v>
      </c>
      <c r="Z112" s="31" t="s">
        <v>26</v>
      </c>
      <c r="AA112" s="17" t="s">
        <v>26</v>
      </c>
      <c r="AB112" s="17" t="s">
        <v>1025</v>
      </c>
    </row>
    <row r="113" spans="1:28" s="19" customFormat="1">
      <c r="F113" s="20"/>
      <c r="G113" s="28"/>
      <c r="H113" s="42"/>
      <c r="I113" s="42"/>
      <c r="J113" s="28"/>
      <c r="K113" s="42"/>
      <c r="L113" s="42"/>
      <c r="M113" s="42"/>
      <c r="N113" s="75"/>
      <c r="P113" s="28"/>
      <c r="Q113" s="20"/>
      <c r="S113" s="28"/>
      <c r="V113" s="20"/>
      <c r="X113" s="28"/>
      <c r="AA113" s="20"/>
      <c r="AB113" s="20"/>
    </row>
    <row r="114" spans="1:28" s="3" customFormat="1">
      <c r="A114" s="3" t="s">
        <v>1021</v>
      </c>
      <c r="B114" s="3" t="s">
        <v>5</v>
      </c>
      <c r="C114" s="4" t="s">
        <v>1069</v>
      </c>
      <c r="D114" s="4" t="s">
        <v>1069</v>
      </c>
      <c r="E114" s="4"/>
      <c r="F114" s="17" t="s">
        <v>1070</v>
      </c>
      <c r="G114" s="29">
        <v>138.77000000000001</v>
      </c>
      <c r="H114" s="43">
        <v>108.1</v>
      </c>
      <c r="I114" s="56" t="s">
        <v>633</v>
      </c>
      <c r="J114" s="29">
        <f t="shared" ref="J114:J123" si="25">G114-$J$3</f>
        <v>135.68</v>
      </c>
      <c r="K114" s="55">
        <f t="shared" ref="K114:K123" si="26">H114-2.41</f>
        <v>105.69</v>
      </c>
      <c r="L114" s="43">
        <f t="shared" ref="L114:L123" si="27">J114-K114</f>
        <v>29.990000000000009</v>
      </c>
      <c r="M114" s="63">
        <f t="shared" si="19"/>
        <v>0.28375437600529863</v>
      </c>
      <c r="N114" s="76">
        <f t="shared" ref="N114:N123" si="28">M114/(M114+1)</f>
        <v>0.22103478773584914</v>
      </c>
      <c r="O114" s="21" t="s">
        <v>1071</v>
      </c>
      <c r="P114" s="29">
        <v>9.67</v>
      </c>
      <c r="Q114" s="17">
        <v>50</v>
      </c>
      <c r="R114" s="21" t="s">
        <v>1072</v>
      </c>
      <c r="S114" s="29">
        <v>9.93</v>
      </c>
      <c r="T114" s="3">
        <v>50</v>
      </c>
      <c r="U114" s="4" t="s">
        <v>1069</v>
      </c>
      <c r="V114" s="46"/>
      <c r="W114" s="29" t="s">
        <v>975</v>
      </c>
      <c r="X114" s="29" t="s">
        <v>975</v>
      </c>
      <c r="Y114" s="3">
        <v>25</v>
      </c>
      <c r="Z114" s="4" t="s">
        <v>1069</v>
      </c>
      <c r="AA114" s="46"/>
      <c r="AB114" s="17" t="s">
        <v>1073</v>
      </c>
    </row>
    <row r="115" spans="1:28" s="3" customFormat="1">
      <c r="A115" s="3" t="s">
        <v>1021</v>
      </c>
      <c r="B115" s="3" t="s">
        <v>6</v>
      </c>
      <c r="C115" s="4" t="s">
        <v>1069</v>
      </c>
      <c r="D115" s="4" t="s">
        <v>1069</v>
      </c>
      <c r="E115" s="4"/>
      <c r="F115" s="17" t="s">
        <v>1074</v>
      </c>
      <c r="G115" s="29">
        <v>159.09</v>
      </c>
      <c r="H115" s="43">
        <v>122.6</v>
      </c>
      <c r="I115" s="56" t="s">
        <v>633</v>
      </c>
      <c r="J115" s="29">
        <f t="shared" si="25"/>
        <v>156</v>
      </c>
      <c r="K115" s="55">
        <f t="shared" si="26"/>
        <v>120.19</v>
      </c>
      <c r="L115" s="43">
        <f t="shared" si="27"/>
        <v>35.81</v>
      </c>
      <c r="M115" s="63">
        <f t="shared" si="19"/>
        <v>0.29794492054247446</v>
      </c>
      <c r="N115" s="76">
        <f t="shared" si="28"/>
        <v>0.22955128205128209</v>
      </c>
      <c r="O115" s="21" t="s">
        <v>1075</v>
      </c>
      <c r="P115" s="29">
        <v>10.02</v>
      </c>
      <c r="Q115" s="17">
        <v>50</v>
      </c>
      <c r="R115" s="21" t="s">
        <v>1076</v>
      </c>
      <c r="S115" s="29">
        <v>9.68</v>
      </c>
      <c r="T115" s="3">
        <v>50</v>
      </c>
      <c r="U115" s="4" t="s">
        <v>1069</v>
      </c>
      <c r="V115" s="46"/>
      <c r="W115" s="29" t="s">
        <v>975</v>
      </c>
      <c r="X115" s="29" t="s">
        <v>975</v>
      </c>
      <c r="Y115" s="3">
        <v>25</v>
      </c>
      <c r="Z115" s="4" t="s">
        <v>1069</v>
      </c>
      <c r="AA115" s="46"/>
      <c r="AB115" s="17" t="s">
        <v>1073</v>
      </c>
    </row>
    <row r="116" spans="1:28" s="3" customFormat="1">
      <c r="A116" s="3" t="s">
        <v>1021</v>
      </c>
      <c r="B116" s="3" t="s">
        <v>7</v>
      </c>
      <c r="C116" s="4" t="s">
        <v>1069</v>
      </c>
      <c r="D116" s="4" t="s">
        <v>1069</v>
      </c>
      <c r="E116" s="4"/>
      <c r="F116" s="17" t="s">
        <v>1077</v>
      </c>
      <c r="G116" s="29">
        <v>129.91</v>
      </c>
      <c r="H116" s="43">
        <v>102.8</v>
      </c>
      <c r="I116" s="56" t="s">
        <v>633</v>
      </c>
      <c r="J116" s="29">
        <f t="shared" si="25"/>
        <v>126.82</v>
      </c>
      <c r="K116" s="55">
        <f t="shared" si="26"/>
        <v>100.39</v>
      </c>
      <c r="L116" s="43">
        <f t="shared" si="27"/>
        <v>26.429999999999993</v>
      </c>
      <c r="M116" s="63">
        <f t="shared" si="19"/>
        <v>0.26327323438589495</v>
      </c>
      <c r="N116" s="76">
        <f t="shared" si="28"/>
        <v>0.2084056142564264</v>
      </c>
      <c r="O116" s="21" t="s">
        <v>1078</v>
      </c>
      <c r="P116" s="29">
        <v>10</v>
      </c>
      <c r="Q116" s="17">
        <v>50</v>
      </c>
      <c r="R116" s="21" t="s">
        <v>1079</v>
      </c>
      <c r="S116" s="29">
        <v>10.07</v>
      </c>
      <c r="T116" s="3">
        <v>50</v>
      </c>
      <c r="U116" s="4" t="s">
        <v>1069</v>
      </c>
      <c r="V116" s="46"/>
      <c r="W116" s="29" t="s">
        <v>975</v>
      </c>
      <c r="X116" s="29" t="s">
        <v>975</v>
      </c>
      <c r="Y116" s="3">
        <v>25</v>
      </c>
      <c r="Z116" s="4" t="s">
        <v>1069</v>
      </c>
      <c r="AA116" s="46"/>
      <c r="AB116" s="17" t="s">
        <v>1073</v>
      </c>
    </row>
    <row r="117" spans="1:28" s="3" customFormat="1">
      <c r="A117" s="3" t="s">
        <v>1021</v>
      </c>
      <c r="B117" s="3" t="s">
        <v>8</v>
      </c>
      <c r="C117" s="4" t="s">
        <v>1069</v>
      </c>
      <c r="D117" s="4" t="s">
        <v>1069</v>
      </c>
      <c r="E117" s="4"/>
      <c r="F117" s="17" t="s">
        <v>1080</v>
      </c>
      <c r="G117" s="29">
        <v>124.57</v>
      </c>
      <c r="H117" s="43">
        <v>97.1</v>
      </c>
      <c r="I117" s="56" t="s">
        <v>633</v>
      </c>
      <c r="J117" s="29">
        <f t="shared" si="25"/>
        <v>121.47999999999999</v>
      </c>
      <c r="K117" s="55">
        <f t="shared" si="26"/>
        <v>94.69</v>
      </c>
      <c r="L117" s="43">
        <f t="shared" si="27"/>
        <v>26.789999999999992</v>
      </c>
      <c r="M117" s="63">
        <f t="shared" si="19"/>
        <v>0.28292322314922369</v>
      </c>
      <c r="N117" s="76">
        <f t="shared" si="28"/>
        <v>0.22053012841620012</v>
      </c>
      <c r="O117" s="21" t="s">
        <v>1081</v>
      </c>
      <c r="P117" s="29">
        <v>9.9</v>
      </c>
      <c r="Q117" s="17">
        <v>50</v>
      </c>
      <c r="R117" s="21" t="s">
        <v>1082</v>
      </c>
      <c r="S117" s="29">
        <v>10.24</v>
      </c>
      <c r="T117" s="3">
        <v>50</v>
      </c>
      <c r="U117" s="4" t="s">
        <v>1069</v>
      </c>
      <c r="V117" s="46"/>
      <c r="W117" s="29" t="s">
        <v>975</v>
      </c>
      <c r="X117" s="29" t="s">
        <v>975</v>
      </c>
      <c r="Y117" s="3">
        <v>25</v>
      </c>
      <c r="Z117" s="4" t="s">
        <v>1069</v>
      </c>
      <c r="AA117" s="46"/>
      <c r="AB117" s="17" t="s">
        <v>1073</v>
      </c>
    </row>
    <row r="118" spans="1:28" s="3" customFormat="1">
      <c r="A118" s="3" t="s">
        <v>1021</v>
      </c>
      <c r="B118" s="3" t="s">
        <v>9</v>
      </c>
      <c r="C118" s="4" t="s">
        <v>1069</v>
      </c>
      <c r="D118" s="4" t="s">
        <v>1069</v>
      </c>
      <c r="E118" s="4"/>
      <c r="F118" s="17" t="s">
        <v>1083</v>
      </c>
      <c r="G118" s="29">
        <v>116.56</v>
      </c>
      <c r="H118" s="43">
        <v>93.5</v>
      </c>
      <c r="I118" s="56" t="s">
        <v>633</v>
      </c>
      <c r="J118" s="29">
        <f t="shared" si="25"/>
        <v>113.47</v>
      </c>
      <c r="K118" s="55">
        <f t="shared" si="26"/>
        <v>91.09</v>
      </c>
      <c r="L118" s="43">
        <f t="shared" si="27"/>
        <v>22.379999999999995</v>
      </c>
      <c r="M118" s="63">
        <f t="shared" si="19"/>
        <v>0.24569107476122509</v>
      </c>
      <c r="N118" s="76">
        <f t="shared" si="28"/>
        <v>0.19723274874416141</v>
      </c>
      <c r="O118" s="21" t="s">
        <v>1084</v>
      </c>
      <c r="P118" s="29">
        <v>10.48</v>
      </c>
      <c r="Q118" s="17">
        <v>50</v>
      </c>
      <c r="R118" s="21" t="s">
        <v>1085</v>
      </c>
      <c r="S118" s="29">
        <v>10.47</v>
      </c>
      <c r="T118" s="3">
        <v>50</v>
      </c>
      <c r="U118" s="4" t="s">
        <v>1069</v>
      </c>
      <c r="V118" s="46"/>
      <c r="W118" s="29" t="s">
        <v>975</v>
      </c>
      <c r="X118" s="29" t="s">
        <v>975</v>
      </c>
      <c r="Y118" s="3">
        <v>25</v>
      </c>
      <c r="Z118" s="4" t="s">
        <v>1069</v>
      </c>
      <c r="AA118" s="46"/>
      <c r="AB118" s="17" t="s">
        <v>1073</v>
      </c>
    </row>
    <row r="119" spans="1:28" s="3" customFormat="1">
      <c r="A119" s="3" t="s">
        <v>135</v>
      </c>
      <c r="B119" s="3" t="s">
        <v>5</v>
      </c>
      <c r="C119" s="4" t="s">
        <v>1069</v>
      </c>
      <c r="D119" s="4" t="s">
        <v>1069</v>
      </c>
      <c r="E119" s="4"/>
      <c r="F119" s="17" t="s">
        <v>1086</v>
      </c>
      <c r="G119" s="29">
        <v>159.69</v>
      </c>
      <c r="H119" s="43">
        <v>133.5</v>
      </c>
      <c r="I119" s="56" t="s">
        <v>633</v>
      </c>
      <c r="J119" s="29">
        <f t="shared" si="25"/>
        <v>156.6</v>
      </c>
      <c r="K119" s="55">
        <f t="shared" si="26"/>
        <v>131.09</v>
      </c>
      <c r="L119" s="43">
        <f t="shared" si="27"/>
        <v>25.509999999999991</v>
      </c>
      <c r="M119" s="63">
        <f t="shared" si="19"/>
        <v>0.19459913036844909</v>
      </c>
      <c r="N119" s="76">
        <f t="shared" si="28"/>
        <v>0.16289910600255422</v>
      </c>
      <c r="O119" s="21" t="s">
        <v>1087</v>
      </c>
      <c r="P119" s="3">
        <v>10.65</v>
      </c>
      <c r="Q119" s="17">
        <v>50</v>
      </c>
      <c r="R119" s="21" t="s">
        <v>1088</v>
      </c>
      <c r="S119" s="3">
        <v>9.85</v>
      </c>
      <c r="T119" s="3">
        <v>50</v>
      </c>
      <c r="U119" s="4" t="s">
        <v>1069</v>
      </c>
      <c r="V119" s="46"/>
      <c r="W119" s="29" t="s">
        <v>975</v>
      </c>
      <c r="X119" s="29" t="s">
        <v>975</v>
      </c>
      <c r="Y119" s="3">
        <v>25</v>
      </c>
      <c r="Z119" s="4" t="s">
        <v>1069</v>
      </c>
      <c r="AA119" s="46"/>
      <c r="AB119" s="17" t="s">
        <v>1073</v>
      </c>
    </row>
    <row r="120" spans="1:28" s="3" customFormat="1">
      <c r="A120" s="3" t="s">
        <v>135</v>
      </c>
      <c r="B120" s="3" t="s">
        <v>6</v>
      </c>
      <c r="C120" s="4" t="s">
        <v>1069</v>
      </c>
      <c r="D120" s="4" t="s">
        <v>1069</v>
      </c>
      <c r="E120" s="4"/>
      <c r="F120" s="17" t="s">
        <v>1089</v>
      </c>
      <c r="G120" s="29">
        <v>141.15</v>
      </c>
      <c r="H120" s="43">
        <v>116.3</v>
      </c>
      <c r="I120" s="56" t="s">
        <v>633</v>
      </c>
      <c r="J120" s="29">
        <f t="shared" si="25"/>
        <v>138.06</v>
      </c>
      <c r="K120" s="55">
        <f t="shared" si="26"/>
        <v>113.89</v>
      </c>
      <c r="L120" s="43">
        <f t="shared" si="27"/>
        <v>24.17</v>
      </c>
      <c r="M120" s="63">
        <f t="shared" si="19"/>
        <v>0.21222231978224604</v>
      </c>
      <c r="N120" s="76">
        <f t="shared" si="28"/>
        <v>0.175068810662031</v>
      </c>
      <c r="O120" s="21" t="s">
        <v>1090</v>
      </c>
      <c r="P120" s="29">
        <v>10.4</v>
      </c>
      <c r="Q120" s="17">
        <v>50</v>
      </c>
      <c r="R120" s="21" t="s">
        <v>1091</v>
      </c>
      <c r="S120" s="29">
        <v>9.6199999999999992</v>
      </c>
      <c r="T120" s="3">
        <v>50</v>
      </c>
      <c r="U120" s="4" t="s">
        <v>1069</v>
      </c>
      <c r="V120" s="46"/>
      <c r="W120" s="29" t="s">
        <v>975</v>
      </c>
      <c r="X120" s="29" t="s">
        <v>975</v>
      </c>
      <c r="Y120" s="3">
        <v>25</v>
      </c>
      <c r="Z120" s="4" t="s">
        <v>1069</v>
      </c>
      <c r="AA120" s="46"/>
      <c r="AB120" s="17" t="s">
        <v>1073</v>
      </c>
    </row>
    <row r="121" spans="1:28" s="3" customFormat="1">
      <c r="A121" s="3" t="s">
        <v>135</v>
      </c>
      <c r="B121" s="3" t="s">
        <v>7</v>
      </c>
      <c r="C121" s="4" t="s">
        <v>1069</v>
      </c>
      <c r="D121" s="4" t="s">
        <v>1069</v>
      </c>
      <c r="E121" s="4"/>
      <c r="F121" s="17" t="s">
        <v>1092</v>
      </c>
      <c r="G121" s="29">
        <v>166.74</v>
      </c>
      <c r="H121" s="43">
        <v>135.6</v>
      </c>
      <c r="I121" s="56" t="s">
        <v>633</v>
      </c>
      <c r="J121" s="29">
        <f t="shared" si="25"/>
        <v>163.65</v>
      </c>
      <c r="K121" s="55">
        <f t="shared" si="26"/>
        <v>133.19</v>
      </c>
      <c r="L121" s="43">
        <f t="shared" si="27"/>
        <v>30.460000000000008</v>
      </c>
      <c r="M121" s="63">
        <f t="shared" si="19"/>
        <v>0.22869584803663945</v>
      </c>
      <c r="N121" s="76">
        <f t="shared" si="28"/>
        <v>0.1861289336999695</v>
      </c>
      <c r="O121" s="21" t="s">
        <v>1093</v>
      </c>
      <c r="P121" s="29">
        <v>10.5</v>
      </c>
      <c r="Q121" s="17">
        <v>50</v>
      </c>
      <c r="R121" s="21" t="s">
        <v>1094</v>
      </c>
      <c r="S121" s="29">
        <v>9.94</v>
      </c>
      <c r="T121" s="3">
        <v>50</v>
      </c>
      <c r="U121" s="4" t="s">
        <v>1069</v>
      </c>
      <c r="V121" s="46"/>
      <c r="W121" s="29" t="s">
        <v>975</v>
      </c>
      <c r="X121" s="29" t="s">
        <v>975</v>
      </c>
      <c r="Y121" s="3">
        <v>25</v>
      </c>
      <c r="Z121" s="4" t="s">
        <v>1069</v>
      </c>
      <c r="AA121" s="46"/>
      <c r="AB121" s="17" t="s">
        <v>1073</v>
      </c>
    </row>
    <row r="122" spans="1:28" s="3" customFormat="1">
      <c r="A122" s="3" t="s">
        <v>135</v>
      </c>
      <c r="B122" s="3" t="s">
        <v>8</v>
      </c>
      <c r="C122" s="4" t="s">
        <v>1069</v>
      </c>
      <c r="D122" s="4" t="s">
        <v>1069</v>
      </c>
      <c r="E122" s="4"/>
      <c r="F122" s="17" t="s">
        <v>1095</v>
      </c>
      <c r="G122" s="29">
        <v>181.94</v>
      </c>
      <c r="H122" s="43">
        <v>151.6</v>
      </c>
      <c r="I122" s="56" t="s">
        <v>633</v>
      </c>
      <c r="J122" s="29">
        <f t="shared" si="25"/>
        <v>178.85</v>
      </c>
      <c r="K122" s="55">
        <f t="shared" si="26"/>
        <v>149.19</v>
      </c>
      <c r="L122" s="43">
        <f t="shared" si="27"/>
        <v>29.659999999999997</v>
      </c>
      <c r="M122" s="63">
        <f t="shared" si="19"/>
        <v>0.19880689054226153</v>
      </c>
      <c r="N122" s="76">
        <f t="shared" si="28"/>
        <v>0.16583729382163823</v>
      </c>
      <c r="O122" s="21" t="s">
        <v>1096</v>
      </c>
      <c r="P122" s="29">
        <v>10.18</v>
      </c>
      <c r="Q122" s="17">
        <v>50</v>
      </c>
      <c r="R122" s="21" t="s">
        <v>1097</v>
      </c>
      <c r="S122" s="29">
        <v>10.25</v>
      </c>
      <c r="T122" s="3">
        <v>50</v>
      </c>
      <c r="U122" s="4" t="s">
        <v>1069</v>
      </c>
      <c r="V122" s="46"/>
      <c r="W122" s="29" t="s">
        <v>975</v>
      </c>
      <c r="X122" s="29" t="s">
        <v>975</v>
      </c>
      <c r="Y122" s="3">
        <v>25</v>
      </c>
      <c r="Z122" s="4" t="s">
        <v>1069</v>
      </c>
      <c r="AA122" s="46"/>
      <c r="AB122" s="17" t="s">
        <v>1073</v>
      </c>
    </row>
    <row r="123" spans="1:28" s="3" customFormat="1">
      <c r="A123" s="3" t="s">
        <v>135</v>
      </c>
      <c r="B123" s="3" t="s">
        <v>9</v>
      </c>
      <c r="C123" s="4" t="s">
        <v>1069</v>
      </c>
      <c r="D123" s="4" t="s">
        <v>1069</v>
      </c>
      <c r="E123" s="4"/>
      <c r="F123" s="17" t="s">
        <v>1098</v>
      </c>
      <c r="G123" s="29">
        <v>144.36000000000001</v>
      </c>
      <c r="H123" s="43">
        <v>117.1</v>
      </c>
      <c r="I123" s="56" t="s">
        <v>633</v>
      </c>
      <c r="J123" s="29">
        <f t="shared" si="25"/>
        <v>141.27000000000001</v>
      </c>
      <c r="K123" s="55">
        <f t="shared" si="26"/>
        <v>114.69</v>
      </c>
      <c r="L123" s="43">
        <f t="shared" si="27"/>
        <v>26.580000000000013</v>
      </c>
      <c r="M123" s="63">
        <f t="shared" si="19"/>
        <v>0.23175516609992164</v>
      </c>
      <c r="N123" s="76">
        <f t="shared" si="28"/>
        <v>0.18815035039286482</v>
      </c>
      <c r="O123" s="21" t="s">
        <v>1099</v>
      </c>
      <c r="P123" s="29">
        <v>10.15</v>
      </c>
      <c r="Q123" s="17">
        <v>50</v>
      </c>
      <c r="R123" s="21" t="s">
        <v>1100</v>
      </c>
      <c r="S123" s="29">
        <v>10.07</v>
      </c>
      <c r="T123" s="3">
        <v>50</v>
      </c>
      <c r="U123" s="4" t="s">
        <v>1069</v>
      </c>
      <c r="V123" s="46"/>
      <c r="W123" s="29" t="s">
        <v>975</v>
      </c>
      <c r="X123" s="29" t="s">
        <v>975</v>
      </c>
      <c r="Y123" s="3">
        <v>25</v>
      </c>
      <c r="Z123" s="4" t="s">
        <v>1069</v>
      </c>
      <c r="AA123" s="46"/>
      <c r="AB123" s="17" t="s">
        <v>1073</v>
      </c>
    </row>
    <row r="124" spans="1:28" s="3" customFormat="1">
      <c r="A124" s="3" t="s">
        <v>839</v>
      </c>
      <c r="B124" s="3" t="s">
        <v>26</v>
      </c>
      <c r="C124" s="3" t="s">
        <v>26</v>
      </c>
      <c r="D124" s="4" t="s">
        <v>1069</v>
      </c>
      <c r="E124" s="4"/>
      <c r="F124" s="17" t="s">
        <v>1101</v>
      </c>
      <c r="G124" s="29" t="s">
        <v>26</v>
      </c>
      <c r="H124" s="43" t="s">
        <v>26</v>
      </c>
      <c r="I124" s="56" t="s">
        <v>26</v>
      </c>
      <c r="J124" s="29" t="s">
        <v>26</v>
      </c>
      <c r="K124" s="44" t="s">
        <v>26</v>
      </c>
      <c r="L124" s="44" t="s">
        <v>26</v>
      </c>
      <c r="M124" s="44" t="s">
        <v>26</v>
      </c>
      <c r="N124" s="76" t="s">
        <v>26</v>
      </c>
      <c r="O124" s="3" t="s">
        <v>1101</v>
      </c>
      <c r="P124" s="29" t="s">
        <v>26</v>
      </c>
      <c r="Q124" s="17">
        <v>50</v>
      </c>
      <c r="R124" s="3" t="s">
        <v>26</v>
      </c>
      <c r="S124" s="31" t="s">
        <v>26</v>
      </c>
      <c r="T124" s="31" t="s">
        <v>26</v>
      </c>
      <c r="U124" s="31" t="s">
        <v>26</v>
      </c>
      <c r="V124" s="17" t="s">
        <v>26</v>
      </c>
      <c r="W124" s="3" t="s">
        <v>26</v>
      </c>
      <c r="X124" s="31" t="s">
        <v>26</v>
      </c>
      <c r="Y124" s="31" t="s">
        <v>26</v>
      </c>
      <c r="Z124" s="31" t="s">
        <v>26</v>
      </c>
      <c r="AA124" s="17" t="s">
        <v>26</v>
      </c>
      <c r="AB124" s="17" t="s">
        <v>1073</v>
      </c>
    </row>
    <row r="125" spans="1:28" s="3" customFormat="1">
      <c r="A125" s="3" t="s">
        <v>839</v>
      </c>
      <c r="B125" s="3" t="s">
        <v>26</v>
      </c>
      <c r="C125" s="3" t="s">
        <v>26</v>
      </c>
      <c r="D125" s="4" t="s">
        <v>1069</v>
      </c>
      <c r="E125" s="4"/>
      <c r="F125" s="17" t="s">
        <v>1101</v>
      </c>
      <c r="G125" s="29" t="s">
        <v>26</v>
      </c>
      <c r="H125" s="43" t="s">
        <v>26</v>
      </c>
      <c r="I125" s="56" t="s">
        <v>26</v>
      </c>
      <c r="J125" s="29" t="s">
        <v>26</v>
      </c>
      <c r="K125" s="44" t="s">
        <v>26</v>
      </c>
      <c r="L125" s="44" t="s">
        <v>26</v>
      </c>
      <c r="M125" s="44" t="s">
        <v>26</v>
      </c>
      <c r="N125" s="76" t="s">
        <v>26</v>
      </c>
      <c r="O125" s="3" t="s">
        <v>1101</v>
      </c>
      <c r="P125" s="29" t="s">
        <v>26</v>
      </c>
      <c r="Q125" s="17">
        <v>50</v>
      </c>
      <c r="R125" s="3" t="s">
        <v>26</v>
      </c>
      <c r="S125" s="31" t="s">
        <v>26</v>
      </c>
      <c r="T125" s="31" t="s">
        <v>26</v>
      </c>
      <c r="U125" s="31" t="s">
        <v>26</v>
      </c>
      <c r="V125" s="17" t="s">
        <v>26</v>
      </c>
      <c r="W125" s="3" t="s">
        <v>26</v>
      </c>
      <c r="X125" s="31" t="s">
        <v>26</v>
      </c>
      <c r="Y125" s="31" t="s">
        <v>26</v>
      </c>
      <c r="Z125" s="31" t="s">
        <v>26</v>
      </c>
      <c r="AA125" s="17" t="s">
        <v>26</v>
      </c>
      <c r="AB125" s="17" t="s">
        <v>1073</v>
      </c>
    </row>
    <row r="126" spans="1:28" s="3" customFormat="1">
      <c r="A126" s="3" t="s">
        <v>839</v>
      </c>
      <c r="B126" s="3" t="s">
        <v>26</v>
      </c>
      <c r="C126" s="3" t="s">
        <v>26</v>
      </c>
      <c r="D126" s="4" t="s">
        <v>1069</v>
      </c>
      <c r="E126" s="4"/>
      <c r="F126" s="17" t="s">
        <v>1101</v>
      </c>
      <c r="G126" s="29" t="s">
        <v>26</v>
      </c>
      <c r="H126" s="43" t="s">
        <v>26</v>
      </c>
      <c r="I126" s="56" t="s">
        <v>26</v>
      </c>
      <c r="J126" s="29" t="s">
        <v>26</v>
      </c>
      <c r="K126" s="44" t="s">
        <v>26</v>
      </c>
      <c r="L126" s="44" t="s">
        <v>26</v>
      </c>
      <c r="M126" s="44" t="s">
        <v>26</v>
      </c>
      <c r="N126" s="76" t="s">
        <v>26</v>
      </c>
      <c r="O126" s="3" t="s">
        <v>1101</v>
      </c>
      <c r="P126" s="29" t="s">
        <v>26</v>
      </c>
      <c r="Q126" s="17">
        <v>50</v>
      </c>
      <c r="R126" s="3" t="s">
        <v>26</v>
      </c>
      <c r="S126" s="31" t="s">
        <v>26</v>
      </c>
      <c r="T126" s="31" t="s">
        <v>26</v>
      </c>
      <c r="U126" s="31" t="s">
        <v>26</v>
      </c>
      <c r="V126" s="17" t="s">
        <v>26</v>
      </c>
      <c r="W126" s="3" t="s">
        <v>26</v>
      </c>
      <c r="X126" s="31" t="s">
        <v>26</v>
      </c>
      <c r="Y126" s="31" t="s">
        <v>26</v>
      </c>
      <c r="Z126" s="31" t="s">
        <v>26</v>
      </c>
      <c r="AA126" s="17" t="s">
        <v>26</v>
      </c>
      <c r="AB126" s="17" t="s">
        <v>1073</v>
      </c>
    </row>
    <row r="127" spans="1:28" s="19" customFormat="1">
      <c r="F127" s="20"/>
      <c r="G127" s="28"/>
      <c r="H127" s="42"/>
      <c r="I127" s="42"/>
      <c r="J127" s="28"/>
      <c r="K127" s="42"/>
      <c r="L127" s="42"/>
      <c r="M127" s="42"/>
      <c r="N127" s="75"/>
      <c r="P127" s="28"/>
      <c r="Q127" s="20"/>
      <c r="S127" s="28"/>
      <c r="V127" s="20"/>
      <c r="X127" s="28"/>
      <c r="AA127" s="20"/>
      <c r="AB127" s="20"/>
    </row>
    <row r="128" spans="1:28" s="3" customFormat="1">
      <c r="A128" s="3" t="s">
        <v>135</v>
      </c>
      <c r="B128" s="3" t="s">
        <v>5</v>
      </c>
      <c r="C128" s="4" t="s">
        <v>1102</v>
      </c>
      <c r="D128" s="4" t="s">
        <v>1102</v>
      </c>
      <c r="E128" s="4"/>
      <c r="F128" s="17" t="s">
        <v>1103</v>
      </c>
      <c r="G128" s="29">
        <v>158.38999999999999</v>
      </c>
      <c r="H128" s="43">
        <v>123.6</v>
      </c>
      <c r="I128" s="56" t="s">
        <v>633</v>
      </c>
      <c r="J128" s="29">
        <f>G128-$J$3</f>
        <v>155.29999999999998</v>
      </c>
      <c r="K128" s="55">
        <f t="shared" ref="K128:K132" si="29">H128-2.41</f>
        <v>121.19</v>
      </c>
      <c r="L128" s="43">
        <f t="shared" ref="L128:L132" si="30">J128-K128</f>
        <v>34.109999999999985</v>
      </c>
      <c r="M128" s="63">
        <f t="shared" si="19"/>
        <v>0.28145886624308925</v>
      </c>
      <c r="N128" s="76">
        <f t="shared" ref="N128:N132" si="31">M128/(M128+1)</f>
        <v>0.21963940759819697</v>
      </c>
      <c r="O128" s="21" t="s">
        <v>1104</v>
      </c>
      <c r="P128" s="3">
        <v>9.94</v>
      </c>
      <c r="Q128" s="17">
        <v>50</v>
      </c>
      <c r="R128" s="21" t="s">
        <v>1105</v>
      </c>
      <c r="S128" s="3">
        <v>10.199999999999999</v>
      </c>
      <c r="T128" s="3">
        <v>50</v>
      </c>
      <c r="U128" s="4" t="s">
        <v>1102</v>
      </c>
      <c r="V128" s="46"/>
      <c r="W128" s="29" t="s">
        <v>975</v>
      </c>
      <c r="X128" s="29" t="s">
        <v>975</v>
      </c>
      <c r="Y128" s="3">
        <v>25</v>
      </c>
      <c r="Z128" s="4" t="s">
        <v>1102</v>
      </c>
      <c r="AA128" s="46"/>
      <c r="AB128" s="17"/>
    </row>
    <row r="129" spans="1:28" s="3" customFormat="1">
      <c r="A129" s="3" t="s">
        <v>135</v>
      </c>
      <c r="B129" s="3" t="s">
        <v>6</v>
      </c>
      <c r="C129" s="4" t="s">
        <v>1102</v>
      </c>
      <c r="D129" s="4" t="s">
        <v>1102</v>
      </c>
      <c r="E129" s="4"/>
      <c r="F129" s="17" t="s">
        <v>1106</v>
      </c>
      <c r="G129" s="29">
        <v>170.5</v>
      </c>
      <c r="H129" s="43">
        <v>135.19999999999999</v>
      </c>
      <c r="I129" s="56" t="s">
        <v>633</v>
      </c>
      <c r="J129" s="29">
        <f>G129-$J$3</f>
        <v>167.41</v>
      </c>
      <c r="K129" s="55">
        <f t="shared" si="29"/>
        <v>132.79</v>
      </c>
      <c r="L129" s="43">
        <f t="shared" si="30"/>
        <v>34.620000000000005</v>
      </c>
      <c r="M129" s="63">
        <f t="shared" si="19"/>
        <v>0.26071240304239784</v>
      </c>
      <c r="N129" s="76">
        <f t="shared" si="31"/>
        <v>0.206797682336778</v>
      </c>
      <c r="O129" s="21" t="s">
        <v>1107</v>
      </c>
      <c r="P129" s="29">
        <v>10.02</v>
      </c>
      <c r="Q129" s="17">
        <v>50</v>
      </c>
      <c r="R129" s="21" t="s">
        <v>1108</v>
      </c>
      <c r="S129" s="29">
        <v>10.220000000000001</v>
      </c>
      <c r="T129" s="3">
        <v>50</v>
      </c>
      <c r="U129" s="4" t="s">
        <v>1102</v>
      </c>
      <c r="V129" s="46"/>
      <c r="W129" s="29" t="s">
        <v>975</v>
      </c>
      <c r="X129" s="29" t="s">
        <v>975</v>
      </c>
      <c r="Y129" s="3">
        <v>25</v>
      </c>
      <c r="Z129" s="4" t="s">
        <v>1102</v>
      </c>
      <c r="AA129" s="46"/>
      <c r="AB129" s="17"/>
    </row>
    <row r="130" spans="1:28" s="3" customFormat="1">
      <c r="A130" s="3" t="s">
        <v>135</v>
      </c>
      <c r="B130" s="3" t="s">
        <v>7</v>
      </c>
      <c r="C130" s="4" t="s">
        <v>1102</v>
      </c>
      <c r="D130" s="4" t="s">
        <v>1102</v>
      </c>
      <c r="E130" s="4"/>
      <c r="F130" s="17" t="s">
        <v>1109</v>
      </c>
      <c r="G130" s="29">
        <v>120.55</v>
      </c>
      <c r="H130" s="43">
        <v>92.7</v>
      </c>
      <c r="I130" s="56" t="s">
        <v>633</v>
      </c>
      <c r="J130" s="29">
        <f>G130-$J$3</f>
        <v>117.46</v>
      </c>
      <c r="K130" s="55">
        <f t="shared" si="29"/>
        <v>90.29</v>
      </c>
      <c r="L130" s="43">
        <f t="shared" si="30"/>
        <v>27.169999999999987</v>
      </c>
      <c r="M130" s="63">
        <f t="shared" si="19"/>
        <v>0.30091926016170101</v>
      </c>
      <c r="N130" s="76">
        <f t="shared" si="31"/>
        <v>0.23131278733185756</v>
      </c>
      <c r="O130" s="21" t="s">
        <v>1110</v>
      </c>
      <c r="P130" s="29">
        <v>9.69</v>
      </c>
      <c r="Q130" s="17">
        <v>50</v>
      </c>
      <c r="R130" s="21" t="s">
        <v>1111</v>
      </c>
      <c r="S130" s="29">
        <v>10.26</v>
      </c>
      <c r="T130" s="3">
        <v>50</v>
      </c>
      <c r="U130" s="4" t="s">
        <v>1102</v>
      </c>
      <c r="V130" s="46"/>
      <c r="W130" s="29" t="s">
        <v>975</v>
      </c>
      <c r="X130" s="29" t="s">
        <v>975</v>
      </c>
      <c r="Y130" s="3">
        <v>25</v>
      </c>
      <c r="Z130" s="4" t="s">
        <v>1102</v>
      </c>
      <c r="AA130" s="46"/>
      <c r="AB130" s="17"/>
    </row>
    <row r="131" spans="1:28" s="3" customFormat="1">
      <c r="A131" s="3" t="s">
        <v>135</v>
      </c>
      <c r="B131" s="3" t="s">
        <v>8</v>
      </c>
      <c r="C131" s="4" t="s">
        <v>1102</v>
      </c>
      <c r="D131" s="4" t="s">
        <v>1102</v>
      </c>
      <c r="E131" s="4"/>
      <c r="F131" s="17" t="s">
        <v>1112</v>
      </c>
      <c r="G131" s="29">
        <v>173.96</v>
      </c>
      <c r="H131" s="43">
        <v>139.80000000000001</v>
      </c>
      <c r="I131" s="56" t="s">
        <v>633</v>
      </c>
      <c r="J131" s="29">
        <f>G131-$J$3</f>
        <v>170.87</v>
      </c>
      <c r="K131" s="55">
        <f t="shared" si="29"/>
        <v>137.39000000000001</v>
      </c>
      <c r="L131" s="43">
        <f t="shared" si="30"/>
        <v>33.47999999999999</v>
      </c>
      <c r="M131" s="63">
        <f t="shared" si="19"/>
        <v>0.2436858577771307</v>
      </c>
      <c r="N131" s="76">
        <f t="shared" si="31"/>
        <v>0.19593843272663419</v>
      </c>
      <c r="O131" s="21" t="s">
        <v>1113</v>
      </c>
      <c r="P131" s="29">
        <v>9.73</v>
      </c>
      <c r="Q131" s="17">
        <v>50</v>
      </c>
      <c r="R131" s="21" t="s">
        <v>1114</v>
      </c>
      <c r="S131" s="29">
        <v>9.7799999999999994</v>
      </c>
      <c r="T131" s="3">
        <v>50</v>
      </c>
      <c r="U131" s="4" t="s">
        <v>1102</v>
      </c>
      <c r="V131" s="46"/>
      <c r="W131" s="29" t="s">
        <v>975</v>
      </c>
      <c r="X131" s="29" t="s">
        <v>975</v>
      </c>
      <c r="Y131" s="3">
        <v>25</v>
      </c>
      <c r="Z131" s="4" t="s">
        <v>1102</v>
      </c>
      <c r="AA131" s="46"/>
      <c r="AB131" s="17"/>
    </row>
    <row r="132" spans="1:28" s="3" customFormat="1">
      <c r="A132" s="3" t="s">
        <v>135</v>
      </c>
      <c r="B132" s="3" t="s">
        <v>9</v>
      </c>
      <c r="C132" s="4" t="s">
        <v>1102</v>
      </c>
      <c r="D132" s="4" t="s">
        <v>1102</v>
      </c>
      <c r="E132" s="4"/>
      <c r="F132" s="17" t="s">
        <v>1115</v>
      </c>
      <c r="G132" s="29">
        <v>172.44</v>
      </c>
      <c r="H132" s="43">
        <v>136.30000000000001</v>
      </c>
      <c r="I132" s="56" t="s">
        <v>633</v>
      </c>
      <c r="J132" s="29">
        <f>G132-$J$3</f>
        <v>169.35</v>
      </c>
      <c r="K132" s="55">
        <f t="shared" si="29"/>
        <v>133.89000000000001</v>
      </c>
      <c r="L132" s="43">
        <f t="shared" si="30"/>
        <v>35.45999999999998</v>
      </c>
      <c r="M132" s="63">
        <f t="shared" si="19"/>
        <v>0.26484427515124337</v>
      </c>
      <c r="N132" s="76">
        <f t="shared" si="31"/>
        <v>0.20938883968113362</v>
      </c>
      <c r="O132" s="21" t="s">
        <v>1116</v>
      </c>
      <c r="P132" s="29">
        <v>10.050000000000001</v>
      </c>
      <c r="Q132" s="17">
        <v>50</v>
      </c>
      <c r="R132" s="21" t="s">
        <v>1117</v>
      </c>
      <c r="S132" s="29">
        <v>10.4</v>
      </c>
      <c r="T132" s="3">
        <v>50</v>
      </c>
      <c r="U132" s="4" t="s">
        <v>1102</v>
      </c>
      <c r="V132" s="46"/>
      <c r="W132" s="29" t="s">
        <v>975</v>
      </c>
      <c r="X132" s="29" t="s">
        <v>975</v>
      </c>
      <c r="Y132" s="3">
        <v>25</v>
      </c>
      <c r="Z132" s="4" t="s">
        <v>1102</v>
      </c>
      <c r="AA132" s="46"/>
      <c r="AB132" s="17"/>
    </row>
    <row r="133" spans="1:28" s="3" customFormat="1">
      <c r="A133" s="3" t="s">
        <v>839</v>
      </c>
      <c r="B133" s="3" t="s">
        <v>26</v>
      </c>
      <c r="C133" s="3" t="s">
        <v>26</v>
      </c>
      <c r="D133" s="4" t="s">
        <v>1102</v>
      </c>
      <c r="E133" s="4"/>
      <c r="F133" s="17" t="s">
        <v>1118</v>
      </c>
      <c r="G133" s="29" t="s">
        <v>26</v>
      </c>
      <c r="H133" s="43" t="s">
        <v>26</v>
      </c>
      <c r="I133" s="56" t="s">
        <v>26</v>
      </c>
      <c r="J133" s="29" t="s">
        <v>26</v>
      </c>
      <c r="K133" s="44" t="s">
        <v>26</v>
      </c>
      <c r="L133" s="44" t="s">
        <v>26</v>
      </c>
      <c r="M133" s="44" t="s">
        <v>26</v>
      </c>
      <c r="N133" s="76" t="s">
        <v>26</v>
      </c>
      <c r="O133" s="3" t="s">
        <v>1118</v>
      </c>
      <c r="P133" s="29" t="s">
        <v>26</v>
      </c>
      <c r="Q133" s="17">
        <v>50</v>
      </c>
      <c r="R133" s="3" t="s">
        <v>26</v>
      </c>
      <c r="S133" s="31" t="s">
        <v>26</v>
      </c>
      <c r="T133" s="31" t="s">
        <v>26</v>
      </c>
      <c r="U133" s="31" t="s">
        <v>26</v>
      </c>
      <c r="V133" s="17" t="s">
        <v>26</v>
      </c>
      <c r="W133" s="3" t="s">
        <v>26</v>
      </c>
      <c r="X133" s="31" t="s">
        <v>26</v>
      </c>
      <c r="Y133" s="31" t="s">
        <v>26</v>
      </c>
      <c r="Z133" s="31" t="s">
        <v>26</v>
      </c>
      <c r="AA133" s="17" t="s">
        <v>26</v>
      </c>
      <c r="AB133" s="17"/>
    </row>
    <row r="134" spans="1:28" s="3" customFormat="1">
      <c r="A134" s="3" t="s">
        <v>839</v>
      </c>
      <c r="B134" s="3" t="s">
        <v>26</v>
      </c>
      <c r="C134" s="3" t="s">
        <v>26</v>
      </c>
      <c r="D134" s="4" t="s">
        <v>1102</v>
      </c>
      <c r="E134" s="4"/>
      <c r="F134" s="17" t="s">
        <v>1118</v>
      </c>
      <c r="G134" s="29" t="s">
        <v>26</v>
      </c>
      <c r="H134" s="43" t="s">
        <v>26</v>
      </c>
      <c r="I134" s="56" t="s">
        <v>26</v>
      </c>
      <c r="J134" s="29" t="s">
        <v>26</v>
      </c>
      <c r="K134" s="44" t="s">
        <v>26</v>
      </c>
      <c r="L134" s="44" t="s">
        <v>26</v>
      </c>
      <c r="M134" s="44" t="s">
        <v>26</v>
      </c>
      <c r="N134" s="76" t="s">
        <v>26</v>
      </c>
      <c r="O134" s="3" t="s">
        <v>1118</v>
      </c>
      <c r="P134" s="29" t="s">
        <v>26</v>
      </c>
      <c r="Q134" s="17">
        <v>50</v>
      </c>
      <c r="R134" s="3" t="s">
        <v>26</v>
      </c>
      <c r="S134" s="31" t="s">
        <v>26</v>
      </c>
      <c r="T134" s="31" t="s">
        <v>26</v>
      </c>
      <c r="U134" s="31" t="s">
        <v>26</v>
      </c>
      <c r="V134" s="17" t="s">
        <v>26</v>
      </c>
      <c r="W134" s="3" t="s">
        <v>26</v>
      </c>
      <c r="X134" s="31" t="s">
        <v>26</v>
      </c>
      <c r="Y134" s="31" t="s">
        <v>26</v>
      </c>
      <c r="Z134" s="31" t="s">
        <v>26</v>
      </c>
      <c r="AA134" s="17" t="s">
        <v>26</v>
      </c>
      <c r="AB134" s="17"/>
    </row>
    <row r="135" spans="1:28" s="3" customFormat="1">
      <c r="A135" s="3" t="s">
        <v>839</v>
      </c>
      <c r="B135" s="3" t="s">
        <v>26</v>
      </c>
      <c r="C135" s="3" t="s">
        <v>26</v>
      </c>
      <c r="D135" s="4" t="s">
        <v>1102</v>
      </c>
      <c r="E135" s="4"/>
      <c r="F135" s="17" t="s">
        <v>1118</v>
      </c>
      <c r="G135" s="29" t="s">
        <v>26</v>
      </c>
      <c r="H135" s="43" t="s">
        <v>26</v>
      </c>
      <c r="I135" s="56" t="s">
        <v>26</v>
      </c>
      <c r="J135" s="29" t="s">
        <v>26</v>
      </c>
      <c r="K135" s="44" t="s">
        <v>26</v>
      </c>
      <c r="L135" s="44" t="s">
        <v>26</v>
      </c>
      <c r="M135" s="44" t="s">
        <v>26</v>
      </c>
      <c r="N135" s="76" t="s">
        <v>26</v>
      </c>
      <c r="O135" s="3" t="s">
        <v>1118</v>
      </c>
      <c r="P135" s="29" t="s">
        <v>26</v>
      </c>
      <c r="Q135" s="17">
        <v>50</v>
      </c>
      <c r="R135" s="3" t="s">
        <v>26</v>
      </c>
      <c r="S135" s="31" t="s">
        <v>26</v>
      </c>
      <c r="T135" s="31" t="s">
        <v>26</v>
      </c>
      <c r="U135" s="31" t="s">
        <v>26</v>
      </c>
      <c r="V135" s="17" t="s">
        <v>26</v>
      </c>
      <c r="W135" s="3" t="s">
        <v>26</v>
      </c>
      <c r="X135" s="31" t="s">
        <v>26</v>
      </c>
      <c r="Y135" s="31" t="s">
        <v>26</v>
      </c>
      <c r="Z135" s="31" t="s">
        <v>26</v>
      </c>
      <c r="AA135" s="17" t="s">
        <v>26</v>
      </c>
      <c r="AB135" s="17"/>
    </row>
    <row r="136" spans="1:28" s="19" customFormat="1">
      <c r="F136" s="20"/>
      <c r="G136" s="28"/>
      <c r="H136" s="42"/>
      <c r="I136" s="42"/>
      <c r="J136" s="28"/>
      <c r="K136" s="42"/>
      <c r="L136" s="42"/>
      <c r="M136" s="42"/>
      <c r="N136" s="75"/>
      <c r="P136" s="28"/>
      <c r="Q136" s="20"/>
      <c r="S136" s="28"/>
      <c r="V136" s="20"/>
      <c r="X136" s="28"/>
      <c r="AA136" s="20"/>
      <c r="AB136" s="20"/>
    </row>
    <row r="137" spans="1:28" s="3" customFormat="1">
      <c r="A137" s="3" t="s">
        <v>1021</v>
      </c>
      <c r="B137" s="3" t="s">
        <v>5</v>
      </c>
      <c r="C137" s="4" t="s">
        <v>1119</v>
      </c>
      <c r="D137" s="4" t="s">
        <v>1119</v>
      </c>
      <c r="E137" s="4"/>
      <c r="F137" s="17" t="s">
        <v>1120</v>
      </c>
      <c r="G137" s="29">
        <v>138.77000000000001</v>
      </c>
      <c r="H137" s="43">
        <v>124.7</v>
      </c>
      <c r="I137" s="56" t="s">
        <v>633</v>
      </c>
      <c r="J137" s="29">
        <f t="shared" ref="J137:J146" si="32">G137-$J$3</f>
        <v>135.68</v>
      </c>
      <c r="K137" s="55">
        <f t="shared" ref="K137:K146" si="33">H137-2.41</f>
        <v>122.29</v>
      </c>
      <c r="L137" s="43">
        <f t="shared" ref="L137:L146" si="34">J137-K137</f>
        <v>13.39</v>
      </c>
      <c r="M137" s="63">
        <f t="shared" ref="M137:M199" si="35">(J137-K137)/(K137)</f>
        <v>0.10949382615095266</v>
      </c>
      <c r="N137" s="76">
        <f t="shared" ref="N137:N146" si="36">M137/(M137+1)</f>
        <v>9.8688089622641514E-2</v>
      </c>
      <c r="O137" s="21" t="s">
        <v>1121</v>
      </c>
      <c r="P137" s="29">
        <v>9.7100000000000009</v>
      </c>
      <c r="Q137" s="17">
        <v>50</v>
      </c>
      <c r="R137" s="21" t="s">
        <v>1122</v>
      </c>
      <c r="S137" s="29">
        <v>10.33</v>
      </c>
      <c r="T137" s="3">
        <v>50</v>
      </c>
      <c r="U137" s="4" t="s">
        <v>1119</v>
      </c>
      <c r="V137" s="46"/>
      <c r="W137" s="29" t="s">
        <v>975</v>
      </c>
      <c r="X137" s="29" t="s">
        <v>975</v>
      </c>
      <c r="Y137" s="3">
        <v>25</v>
      </c>
      <c r="Z137" s="4" t="s">
        <v>1119</v>
      </c>
      <c r="AA137" s="46"/>
      <c r="AB137" s="17" t="s">
        <v>1073</v>
      </c>
    </row>
    <row r="138" spans="1:28" s="3" customFormat="1">
      <c r="A138" s="3" t="s">
        <v>1021</v>
      </c>
      <c r="B138" s="3" t="s">
        <v>6</v>
      </c>
      <c r="C138" s="4" t="s">
        <v>1119</v>
      </c>
      <c r="D138" s="4" t="s">
        <v>1119</v>
      </c>
      <c r="E138" s="4"/>
      <c r="F138" s="17" t="s">
        <v>1123</v>
      </c>
      <c r="G138" s="29">
        <v>159.09</v>
      </c>
      <c r="H138" s="43">
        <v>94.6</v>
      </c>
      <c r="I138" s="56" t="s">
        <v>633</v>
      </c>
      <c r="J138" s="29">
        <f t="shared" si="32"/>
        <v>156</v>
      </c>
      <c r="K138" s="55">
        <f t="shared" si="33"/>
        <v>92.19</v>
      </c>
      <c r="L138" s="43">
        <f t="shared" si="34"/>
        <v>63.81</v>
      </c>
      <c r="M138" s="63">
        <f t="shared" si="35"/>
        <v>0.69215750081353733</v>
      </c>
      <c r="N138" s="76">
        <f t="shared" si="36"/>
        <v>0.40903846153846157</v>
      </c>
      <c r="O138" s="21" t="s">
        <v>1124</v>
      </c>
      <c r="P138" s="29">
        <v>10.26</v>
      </c>
      <c r="Q138" s="17">
        <v>50</v>
      </c>
      <c r="R138" s="21" t="s">
        <v>1125</v>
      </c>
      <c r="S138" s="29">
        <v>10.119999999999999</v>
      </c>
      <c r="T138" s="3">
        <v>50</v>
      </c>
      <c r="U138" s="4" t="s">
        <v>1119</v>
      </c>
      <c r="V138" s="46"/>
      <c r="W138" s="29" t="s">
        <v>975</v>
      </c>
      <c r="X138" s="29" t="s">
        <v>975</v>
      </c>
      <c r="Y138" s="3">
        <v>25</v>
      </c>
      <c r="Z138" s="4" t="s">
        <v>1119</v>
      </c>
      <c r="AA138" s="46"/>
      <c r="AB138" s="17" t="s">
        <v>1073</v>
      </c>
    </row>
    <row r="139" spans="1:28" s="3" customFormat="1">
      <c r="A139" s="3" t="s">
        <v>1021</v>
      </c>
      <c r="B139" s="3" t="s">
        <v>7</v>
      </c>
      <c r="C139" s="4" t="s">
        <v>1119</v>
      </c>
      <c r="D139" s="4" t="s">
        <v>1119</v>
      </c>
      <c r="E139" s="4"/>
      <c r="F139" s="17" t="s">
        <v>1126</v>
      </c>
      <c r="G139" s="29">
        <v>129.91</v>
      </c>
      <c r="H139" s="43">
        <v>115.7</v>
      </c>
      <c r="I139" s="56" t="s">
        <v>633</v>
      </c>
      <c r="J139" s="29">
        <f t="shared" si="32"/>
        <v>126.82</v>
      </c>
      <c r="K139" s="55">
        <f t="shared" si="33"/>
        <v>113.29</v>
      </c>
      <c r="L139" s="43">
        <f t="shared" si="34"/>
        <v>13.529999999999987</v>
      </c>
      <c r="M139" s="63">
        <f t="shared" si="35"/>
        <v>0.11942801659458016</v>
      </c>
      <c r="N139" s="76">
        <f t="shared" si="36"/>
        <v>0.10668664248541229</v>
      </c>
      <c r="O139" s="21" t="s">
        <v>1127</v>
      </c>
      <c r="P139" s="29">
        <v>10.23</v>
      </c>
      <c r="Q139" s="17">
        <v>50</v>
      </c>
      <c r="R139" s="21" t="s">
        <v>1128</v>
      </c>
      <c r="S139" s="29">
        <v>10.39</v>
      </c>
      <c r="T139" s="3">
        <v>50</v>
      </c>
      <c r="U139" s="4" t="s">
        <v>1119</v>
      </c>
      <c r="V139" s="46"/>
      <c r="W139" s="29" t="s">
        <v>975</v>
      </c>
      <c r="X139" s="29" t="s">
        <v>975</v>
      </c>
      <c r="Y139" s="3">
        <v>25</v>
      </c>
      <c r="Z139" s="4" t="s">
        <v>1119</v>
      </c>
      <c r="AA139" s="46"/>
      <c r="AB139" s="17" t="s">
        <v>1073</v>
      </c>
    </row>
    <row r="140" spans="1:28" s="3" customFormat="1">
      <c r="A140" s="3" t="s">
        <v>1021</v>
      </c>
      <c r="B140" s="3" t="s">
        <v>8</v>
      </c>
      <c r="C140" s="4" t="s">
        <v>1119</v>
      </c>
      <c r="D140" s="4" t="s">
        <v>1119</v>
      </c>
      <c r="E140" s="4"/>
      <c r="F140" s="17" t="s">
        <v>1129</v>
      </c>
      <c r="G140" s="29">
        <v>124.57</v>
      </c>
      <c r="H140" s="43">
        <v>121.3</v>
      </c>
      <c r="I140" s="56" t="s">
        <v>633</v>
      </c>
      <c r="J140" s="29">
        <f t="shared" si="32"/>
        <v>121.47999999999999</v>
      </c>
      <c r="K140" s="55">
        <f t="shared" si="33"/>
        <v>118.89</v>
      </c>
      <c r="L140" s="43">
        <f t="shared" si="34"/>
        <v>2.5899999999999892</v>
      </c>
      <c r="M140" s="63">
        <f t="shared" si="35"/>
        <v>2.1784843132307084E-2</v>
      </c>
      <c r="N140" s="76">
        <f t="shared" si="36"/>
        <v>2.1320381955877422E-2</v>
      </c>
      <c r="O140" s="21" t="s">
        <v>1130</v>
      </c>
      <c r="P140" s="29">
        <v>9.74</v>
      </c>
      <c r="Q140" s="17">
        <v>50</v>
      </c>
      <c r="R140" s="21" t="s">
        <v>1131</v>
      </c>
      <c r="S140" s="29">
        <v>10.34</v>
      </c>
      <c r="T140" s="3">
        <v>50</v>
      </c>
      <c r="U140" s="4" t="s">
        <v>1119</v>
      </c>
      <c r="V140" s="46"/>
      <c r="W140" s="29" t="s">
        <v>975</v>
      </c>
      <c r="X140" s="29" t="s">
        <v>975</v>
      </c>
      <c r="Y140" s="3">
        <v>25</v>
      </c>
      <c r="Z140" s="4" t="s">
        <v>1119</v>
      </c>
      <c r="AA140" s="46"/>
      <c r="AB140" s="17" t="s">
        <v>1073</v>
      </c>
    </row>
    <row r="141" spans="1:28" s="3" customFormat="1">
      <c r="A141" s="3" t="s">
        <v>1021</v>
      </c>
      <c r="B141" s="3" t="s">
        <v>9</v>
      </c>
      <c r="C141" s="4" t="s">
        <v>1119</v>
      </c>
      <c r="D141" s="4" t="s">
        <v>1119</v>
      </c>
      <c r="E141" s="4"/>
      <c r="F141" s="17" t="s">
        <v>1132</v>
      </c>
      <c r="G141" s="29">
        <v>116.56</v>
      </c>
      <c r="H141" s="43">
        <v>126.1</v>
      </c>
      <c r="I141" s="56" t="s">
        <v>633</v>
      </c>
      <c r="J141" s="29">
        <f>G141-$J$3</f>
        <v>113.47</v>
      </c>
      <c r="K141" s="55">
        <f t="shared" si="33"/>
        <v>123.69</v>
      </c>
      <c r="L141" s="43">
        <f t="shared" si="34"/>
        <v>-10.219999999999999</v>
      </c>
      <c r="M141" s="63">
        <f t="shared" si="35"/>
        <v>-8.2625919637804177E-2</v>
      </c>
      <c r="N141" s="76">
        <f t="shared" si="36"/>
        <v>-9.0067859346082649E-2</v>
      </c>
      <c r="O141" s="21" t="s">
        <v>1133</v>
      </c>
      <c r="P141" s="29">
        <v>9.93</v>
      </c>
      <c r="Q141" s="17">
        <v>50</v>
      </c>
      <c r="R141" s="21" t="s">
        <v>1134</v>
      </c>
      <c r="S141" s="29">
        <v>10</v>
      </c>
      <c r="T141" s="3">
        <v>50</v>
      </c>
      <c r="U141" s="4" t="s">
        <v>1119</v>
      </c>
      <c r="V141" s="46"/>
      <c r="W141" s="29" t="s">
        <v>975</v>
      </c>
      <c r="X141" s="29" t="s">
        <v>975</v>
      </c>
      <c r="Y141" s="3">
        <v>25</v>
      </c>
      <c r="Z141" s="4" t="s">
        <v>1119</v>
      </c>
      <c r="AA141" s="46"/>
      <c r="AB141" s="17" t="s">
        <v>1073</v>
      </c>
    </row>
    <row r="142" spans="1:28" s="3" customFormat="1">
      <c r="A142" s="3" t="s">
        <v>51</v>
      </c>
      <c r="B142" s="3" t="s">
        <v>5</v>
      </c>
      <c r="C142" s="4" t="s">
        <v>1119</v>
      </c>
      <c r="D142" s="4" t="s">
        <v>1119</v>
      </c>
      <c r="E142" s="4"/>
      <c r="F142" s="17" t="s">
        <v>1135</v>
      </c>
      <c r="G142" s="29">
        <v>159.69</v>
      </c>
      <c r="H142" s="43">
        <v>107.2</v>
      </c>
      <c r="I142" s="56" t="s">
        <v>633</v>
      </c>
      <c r="J142" s="29">
        <f t="shared" si="32"/>
        <v>156.6</v>
      </c>
      <c r="K142" s="55">
        <f t="shared" si="33"/>
        <v>104.79</v>
      </c>
      <c r="L142" s="43">
        <f t="shared" si="34"/>
        <v>51.809999999999988</v>
      </c>
      <c r="M142" s="63">
        <f t="shared" si="35"/>
        <v>0.4944174062410534</v>
      </c>
      <c r="N142" s="76">
        <f t="shared" si="36"/>
        <v>0.33084291187739456</v>
      </c>
      <c r="O142" s="21" t="s">
        <v>1136</v>
      </c>
      <c r="P142" s="3">
        <v>10.039999999999999</v>
      </c>
      <c r="Q142" s="17">
        <v>50</v>
      </c>
      <c r="R142" s="21" t="s">
        <v>1137</v>
      </c>
      <c r="S142" s="3">
        <v>9.74</v>
      </c>
      <c r="T142" s="3">
        <v>50</v>
      </c>
      <c r="U142" s="4" t="s">
        <v>1119</v>
      </c>
      <c r="V142" s="46"/>
      <c r="W142" s="29" t="s">
        <v>975</v>
      </c>
      <c r="X142" s="29" t="s">
        <v>975</v>
      </c>
      <c r="Y142" s="3">
        <v>25</v>
      </c>
      <c r="Z142" s="4" t="s">
        <v>1119</v>
      </c>
      <c r="AA142" s="46"/>
      <c r="AB142" s="17" t="s">
        <v>1073</v>
      </c>
    </row>
    <row r="143" spans="1:28" s="3" customFormat="1">
      <c r="A143" s="3" t="s">
        <v>51</v>
      </c>
      <c r="B143" s="3" t="s">
        <v>6</v>
      </c>
      <c r="C143" s="4" t="s">
        <v>1119</v>
      </c>
      <c r="D143" s="4" t="s">
        <v>1119</v>
      </c>
      <c r="E143" s="4"/>
      <c r="F143" s="17" t="s">
        <v>1138</v>
      </c>
      <c r="G143" s="29">
        <v>141.15</v>
      </c>
      <c r="H143" s="43">
        <v>101.7</v>
      </c>
      <c r="I143" s="56" t="s">
        <v>633</v>
      </c>
      <c r="J143" s="29">
        <f t="shared" si="32"/>
        <v>138.06</v>
      </c>
      <c r="K143" s="55">
        <f t="shared" si="33"/>
        <v>99.29</v>
      </c>
      <c r="L143" s="43">
        <f t="shared" si="34"/>
        <v>38.769999999999996</v>
      </c>
      <c r="M143" s="63">
        <f t="shared" si="35"/>
        <v>0.39047235371135053</v>
      </c>
      <c r="N143" s="76">
        <f t="shared" si="36"/>
        <v>0.28081993336230621</v>
      </c>
      <c r="O143" s="21" t="s">
        <v>1139</v>
      </c>
      <c r="P143" s="29">
        <v>9.86</v>
      </c>
      <c r="Q143" s="17">
        <v>50</v>
      </c>
      <c r="R143" s="21" t="s">
        <v>1140</v>
      </c>
      <c r="S143" s="29">
        <v>9.7799999999999994</v>
      </c>
      <c r="T143" s="3">
        <v>50</v>
      </c>
      <c r="U143" s="4" t="s">
        <v>1119</v>
      </c>
      <c r="V143" s="46"/>
      <c r="W143" s="29" t="s">
        <v>975</v>
      </c>
      <c r="X143" s="29" t="s">
        <v>975</v>
      </c>
      <c r="Y143" s="3">
        <v>25</v>
      </c>
      <c r="Z143" s="4" t="s">
        <v>1119</v>
      </c>
      <c r="AA143" s="46"/>
      <c r="AB143" s="17" t="s">
        <v>1073</v>
      </c>
    </row>
    <row r="144" spans="1:28" s="3" customFormat="1">
      <c r="A144" s="3" t="s">
        <v>51</v>
      </c>
      <c r="B144" s="3" t="s">
        <v>7</v>
      </c>
      <c r="C144" s="4" t="s">
        <v>1119</v>
      </c>
      <c r="D144" s="4" t="s">
        <v>1119</v>
      </c>
      <c r="E144" s="4"/>
      <c r="F144" s="17" t="s">
        <v>1141</v>
      </c>
      <c r="G144" s="29">
        <v>166.74</v>
      </c>
      <c r="H144" s="43">
        <v>142</v>
      </c>
      <c r="I144" s="56" t="s">
        <v>633</v>
      </c>
      <c r="J144" s="29">
        <f t="shared" si="32"/>
        <v>163.65</v>
      </c>
      <c r="K144" s="55">
        <f t="shared" si="33"/>
        <v>139.59</v>
      </c>
      <c r="L144" s="43">
        <f t="shared" si="34"/>
        <v>24.060000000000002</v>
      </c>
      <c r="M144" s="63">
        <f t="shared" si="35"/>
        <v>0.17236191704276813</v>
      </c>
      <c r="N144" s="76">
        <f t="shared" si="36"/>
        <v>0.14702108157653529</v>
      </c>
      <c r="O144" s="21" t="s">
        <v>1142</v>
      </c>
      <c r="P144" s="29">
        <v>10.26</v>
      </c>
      <c r="Q144" s="17">
        <v>50</v>
      </c>
      <c r="R144" s="21" t="s">
        <v>1143</v>
      </c>
      <c r="S144" s="29">
        <v>10.33</v>
      </c>
      <c r="T144" s="3">
        <v>50</v>
      </c>
      <c r="U144" s="4" t="s">
        <v>1119</v>
      </c>
      <c r="V144" s="46"/>
      <c r="W144" s="29" t="s">
        <v>975</v>
      </c>
      <c r="X144" s="29" t="s">
        <v>975</v>
      </c>
      <c r="Y144" s="3">
        <v>25</v>
      </c>
      <c r="Z144" s="4" t="s">
        <v>1119</v>
      </c>
      <c r="AA144" s="46"/>
      <c r="AB144" s="17" t="s">
        <v>1073</v>
      </c>
    </row>
    <row r="145" spans="1:28" s="3" customFormat="1">
      <c r="A145" s="3" t="s">
        <v>51</v>
      </c>
      <c r="B145" s="3" t="s">
        <v>8</v>
      </c>
      <c r="C145" s="4" t="s">
        <v>1119</v>
      </c>
      <c r="D145" s="4" t="s">
        <v>1119</v>
      </c>
      <c r="E145" s="4"/>
      <c r="F145" s="17" t="s">
        <v>1144</v>
      </c>
      <c r="G145" s="29">
        <v>181.94</v>
      </c>
      <c r="H145" s="43">
        <v>114.6</v>
      </c>
      <c r="I145" s="56" t="s">
        <v>633</v>
      </c>
      <c r="J145" s="29">
        <f t="shared" si="32"/>
        <v>178.85</v>
      </c>
      <c r="K145" s="55">
        <f t="shared" si="33"/>
        <v>112.19</v>
      </c>
      <c r="L145" s="43">
        <f t="shared" si="34"/>
        <v>66.66</v>
      </c>
      <c r="M145" s="63">
        <f t="shared" si="35"/>
        <v>0.5941706034405918</v>
      </c>
      <c r="N145" s="76">
        <f t="shared" si="36"/>
        <v>0.37271456527816604</v>
      </c>
      <c r="O145" s="21" t="s">
        <v>1145</v>
      </c>
      <c r="P145" s="29">
        <v>10.039999999999999</v>
      </c>
      <c r="Q145" s="17">
        <v>50</v>
      </c>
      <c r="R145" s="21" t="s">
        <v>1146</v>
      </c>
      <c r="S145" s="29">
        <v>10.26</v>
      </c>
      <c r="T145" s="3">
        <v>50</v>
      </c>
      <c r="U145" s="4" t="s">
        <v>1119</v>
      </c>
      <c r="V145" s="46"/>
      <c r="W145" s="29" t="s">
        <v>975</v>
      </c>
      <c r="X145" s="29" t="s">
        <v>975</v>
      </c>
      <c r="Y145" s="3">
        <v>25</v>
      </c>
      <c r="Z145" s="4" t="s">
        <v>1119</v>
      </c>
      <c r="AA145" s="46"/>
      <c r="AB145" s="17" t="s">
        <v>1073</v>
      </c>
    </row>
    <row r="146" spans="1:28" s="3" customFormat="1">
      <c r="A146" s="3" t="s">
        <v>51</v>
      </c>
      <c r="B146" s="3" t="s">
        <v>9</v>
      </c>
      <c r="C146" s="4" t="s">
        <v>1119</v>
      </c>
      <c r="D146" s="4" t="s">
        <v>1119</v>
      </c>
      <c r="E146" s="4"/>
      <c r="F146" s="17" t="s">
        <v>1147</v>
      </c>
      <c r="G146" s="29">
        <v>144.36000000000001</v>
      </c>
      <c r="H146" s="43">
        <v>100.7</v>
      </c>
      <c r="I146" s="56" t="s">
        <v>633</v>
      </c>
      <c r="J146" s="29">
        <f t="shared" si="32"/>
        <v>141.27000000000001</v>
      </c>
      <c r="K146" s="55">
        <f t="shared" si="33"/>
        <v>98.29</v>
      </c>
      <c r="L146" s="43">
        <f t="shared" si="34"/>
        <v>42.980000000000004</v>
      </c>
      <c r="M146" s="63">
        <f t="shared" si="35"/>
        <v>0.43727744429748705</v>
      </c>
      <c r="N146" s="76">
        <f t="shared" si="36"/>
        <v>0.30424010759538472</v>
      </c>
      <c r="O146" s="21" t="s">
        <v>1148</v>
      </c>
      <c r="P146" s="29">
        <v>10.11</v>
      </c>
      <c r="Q146" s="17">
        <v>50</v>
      </c>
      <c r="R146" s="21" t="s">
        <v>1149</v>
      </c>
      <c r="S146" s="29">
        <v>10.16</v>
      </c>
      <c r="T146" s="3">
        <v>50</v>
      </c>
      <c r="U146" s="4" t="s">
        <v>1119</v>
      </c>
      <c r="V146" s="46"/>
      <c r="W146" s="29" t="s">
        <v>975</v>
      </c>
      <c r="X146" s="29" t="s">
        <v>975</v>
      </c>
      <c r="Y146" s="3">
        <v>25</v>
      </c>
      <c r="Z146" s="4" t="s">
        <v>1119</v>
      </c>
      <c r="AA146" s="46"/>
      <c r="AB146" s="17" t="s">
        <v>1073</v>
      </c>
    </row>
    <row r="147" spans="1:28" s="3" customFormat="1">
      <c r="A147" s="3" t="s">
        <v>839</v>
      </c>
      <c r="B147" s="3" t="s">
        <v>26</v>
      </c>
      <c r="C147" s="3" t="s">
        <v>26</v>
      </c>
      <c r="D147" s="4" t="s">
        <v>1119</v>
      </c>
      <c r="E147" s="4"/>
      <c r="F147" s="17" t="s">
        <v>1150</v>
      </c>
      <c r="G147" s="29" t="s">
        <v>26</v>
      </c>
      <c r="H147" s="43" t="s">
        <v>26</v>
      </c>
      <c r="I147" s="56" t="s">
        <v>26</v>
      </c>
      <c r="J147" s="29" t="s">
        <v>26</v>
      </c>
      <c r="K147" s="44" t="s">
        <v>26</v>
      </c>
      <c r="L147" s="44" t="s">
        <v>26</v>
      </c>
      <c r="M147" s="44" t="s">
        <v>26</v>
      </c>
      <c r="N147" s="76" t="s">
        <v>26</v>
      </c>
      <c r="O147" s="3" t="s">
        <v>1150</v>
      </c>
      <c r="P147" s="29" t="s">
        <v>26</v>
      </c>
      <c r="Q147" s="17">
        <v>50</v>
      </c>
      <c r="R147" s="3" t="s">
        <v>26</v>
      </c>
      <c r="S147" s="31" t="s">
        <v>26</v>
      </c>
      <c r="T147" s="31" t="s">
        <v>26</v>
      </c>
      <c r="U147" s="31" t="s">
        <v>26</v>
      </c>
      <c r="V147" s="17" t="s">
        <v>26</v>
      </c>
      <c r="W147" s="3" t="s">
        <v>26</v>
      </c>
      <c r="X147" s="31" t="s">
        <v>26</v>
      </c>
      <c r="Y147" s="31" t="s">
        <v>26</v>
      </c>
      <c r="Z147" s="31" t="s">
        <v>26</v>
      </c>
      <c r="AA147" s="17" t="s">
        <v>26</v>
      </c>
      <c r="AB147" s="17" t="s">
        <v>1073</v>
      </c>
    </row>
    <row r="148" spans="1:28" s="3" customFormat="1">
      <c r="A148" s="3" t="s">
        <v>839</v>
      </c>
      <c r="B148" s="3" t="s">
        <v>26</v>
      </c>
      <c r="C148" s="3" t="s">
        <v>26</v>
      </c>
      <c r="D148" s="4" t="s">
        <v>1119</v>
      </c>
      <c r="E148" s="4"/>
      <c r="F148" s="17" t="s">
        <v>1150</v>
      </c>
      <c r="G148" s="29" t="s">
        <v>26</v>
      </c>
      <c r="H148" s="43" t="s">
        <v>26</v>
      </c>
      <c r="I148" s="56" t="s">
        <v>26</v>
      </c>
      <c r="J148" s="29" t="s">
        <v>26</v>
      </c>
      <c r="K148" s="44" t="s">
        <v>26</v>
      </c>
      <c r="L148" s="44" t="s">
        <v>26</v>
      </c>
      <c r="M148" s="44" t="s">
        <v>26</v>
      </c>
      <c r="N148" s="76" t="s">
        <v>26</v>
      </c>
      <c r="O148" s="3" t="s">
        <v>1150</v>
      </c>
      <c r="P148" s="29" t="s">
        <v>26</v>
      </c>
      <c r="Q148" s="17">
        <v>50</v>
      </c>
      <c r="R148" s="3" t="s">
        <v>26</v>
      </c>
      <c r="S148" s="31" t="s">
        <v>26</v>
      </c>
      <c r="T148" s="31" t="s">
        <v>26</v>
      </c>
      <c r="U148" s="31" t="s">
        <v>26</v>
      </c>
      <c r="V148" s="17" t="s">
        <v>26</v>
      </c>
      <c r="W148" s="3" t="s">
        <v>26</v>
      </c>
      <c r="X148" s="31" t="s">
        <v>26</v>
      </c>
      <c r="Y148" s="31" t="s">
        <v>26</v>
      </c>
      <c r="Z148" s="31" t="s">
        <v>26</v>
      </c>
      <c r="AA148" s="17" t="s">
        <v>26</v>
      </c>
      <c r="AB148" s="17" t="s">
        <v>1073</v>
      </c>
    </row>
    <row r="149" spans="1:28" s="3" customFormat="1">
      <c r="A149" s="3" t="s">
        <v>839</v>
      </c>
      <c r="B149" s="3" t="s">
        <v>26</v>
      </c>
      <c r="C149" s="3" t="s">
        <v>26</v>
      </c>
      <c r="D149" s="4" t="s">
        <v>1119</v>
      </c>
      <c r="E149" s="4"/>
      <c r="F149" s="17" t="s">
        <v>1150</v>
      </c>
      <c r="G149" s="29" t="s">
        <v>26</v>
      </c>
      <c r="H149" s="43" t="s">
        <v>26</v>
      </c>
      <c r="I149" s="56" t="s">
        <v>26</v>
      </c>
      <c r="J149" s="29" t="s">
        <v>26</v>
      </c>
      <c r="K149" s="44" t="s">
        <v>26</v>
      </c>
      <c r="L149" s="44" t="s">
        <v>26</v>
      </c>
      <c r="M149" s="44" t="s">
        <v>26</v>
      </c>
      <c r="N149" s="76" t="s">
        <v>26</v>
      </c>
      <c r="O149" s="3" t="s">
        <v>1150</v>
      </c>
      <c r="P149" s="29" t="s">
        <v>26</v>
      </c>
      <c r="Q149" s="17">
        <v>50</v>
      </c>
      <c r="R149" s="3" t="s">
        <v>26</v>
      </c>
      <c r="S149" s="31" t="s">
        <v>26</v>
      </c>
      <c r="T149" s="31" t="s">
        <v>26</v>
      </c>
      <c r="U149" s="31" t="s">
        <v>26</v>
      </c>
      <c r="V149" s="17" t="s">
        <v>26</v>
      </c>
      <c r="W149" s="3" t="s">
        <v>26</v>
      </c>
      <c r="X149" s="31" t="s">
        <v>26</v>
      </c>
      <c r="Y149" s="31" t="s">
        <v>26</v>
      </c>
      <c r="Z149" s="31" t="s">
        <v>26</v>
      </c>
      <c r="AA149" s="17" t="s">
        <v>26</v>
      </c>
      <c r="AB149" s="17" t="s">
        <v>1073</v>
      </c>
    </row>
    <row r="150" spans="1:28" s="19" customFormat="1">
      <c r="F150" s="20"/>
      <c r="G150" s="28"/>
      <c r="H150" s="42"/>
      <c r="I150" s="42"/>
      <c r="J150" s="28"/>
      <c r="K150" s="42"/>
      <c r="L150" s="42"/>
      <c r="M150" s="42"/>
      <c r="N150" s="75"/>
      <c r="P150" s="28"/>
      <c r="Q150" s="20"/>
      <c r="S150" s="28"/>
      <c r="V150" s="20"/>
      <c r="X150" s="28"/>
      <c r="AA150" s="20"/>
      <c r="AB150" s="20"/>
    </row>
    <row r="151" spans="1:28" s="3" customFormat="1">
      <c r="A151" s="3" t="s">
        <v>135</v>
      </c>
      <c r="B151" s="3" t="s">
        <v>5</v>
      </c>
      <c r="C151" s="4" t="s">
        <v>1151</v>
      </c>
      <c r="D151" s="4" t="s">
        <v>1151</v>
      </c>
      <c r="E151" s="4"/>
      <c r="F151" s="17" t="s">
        <v>1152</v>
      </c>
      <c r="G151" s="29">
        <v>160.05000000000001</v>
      </c>
      <c r="H151" s="43">
        <v>130.9</v>
      </c>
      <c r="I151" s="56" t="s">
        <v>633</v>
      </c>
      <c r="J151" s="29">
        <f>G151-$J$3</f>
        <v>156.96</v>
      </c>
      <c r="K151" s="55">
        <f t="shared" ref="K151:K155" si="37">H151-2.41</f>
        <v>128.49</v>
      </c>
      <c r="L151" s="43">
        <f t="shared" ref="L151:L155" si="38">J151-K151</f>
        <v>28.47</v>
      </c>
      <c r="M151" s="63">
        <f t="shared" si="35"/>
        <v>0.2215736633201027</v>
      </c>
      <c r="N151" s="76">
        <f t="shared" ref="N151:N155" si="39">M151/(M151+1)</f>
        <v>0.18138379204892965</v>
      </c>
      <c r="O151" s="21" t="s">
        <v>1153</v>
      </c>
      <c r="P151" s="31" t="s">
        <v>26</v>
      </c>
      <c r="Q151" s="17">
        <v>50</v>
      </c>
      <c r="R151" s="21" t="s">
        <v>1154</v>
      </c>
      <c r="S151" s="31" t="s">
        <v>26</v>
      </c>
      <c r="T151" s="3">
        <v>50</v>
      </c>
      <c r="U151" s="4" t="s">
        <v>1151</v>
      </c>
      <c r="V151" s="46"/>
      <c r="W151" s="29" t="s">
        <v>975</v>
      </c>
      <c r="X151" s="29" t="s">
        <v>975</v>
      </c>
      <c r="Y151" s="3">
        <v>25</v>
      </c>
      <c r="Z151" s="4" t="s">
        <v>1151</v>
      </c>
      <c r="AA151" s="46"/>
      <c r="AB151" s="17" t="s">
        <v>714</v>
      </c>
    </row>
    <row r="152" spans="1:28" s="3" customFormat="1">
      <c r="A152" s="3" t="s">
        <v>135</v>
      </c>
      <c r="B152" s="3" t="s">
        <v>6</v>
      </c>
      <c r="C152" s="4" t="s">
        <v>1151</v>
      </c>
      <c r="D152" s="4" t="s">
        <v>1151</v>
      </c>
      <c r="E152" s="4"/>
      <c r="F152" s="17" t="s">
        <v>1155</v>
      </c>
      <c r="G152" s="29">
        <v>146.80000000000001</v>
      </c>
      <c r="H152" s="43">
        <v>119.4</v>
      </c>
      <c r="I152" s="56" t="s">
        <v>633</v>
      </c>
      <c r="J152" s="29">
        <f>G152-$J$3</f>
        <v>143.71</v>
      </c>
      <c r="K152" s="55">
        <f t="shared" si="37"/>
        <v>116.99000000000001</v>
      </c>
      <c r="L152" s="43">
        <f t="shared" si="38"/>
        <v>26.72</v>
      </c>
      <c r="M152" s="63">
        <f t="shared" si="35"/>
        <v>0.2283955893666125</v>
      </c>
      <c r="N152" s="76">
        <f t="shared" si="39"/>
        <v>0.18592999791246256</v>
      </c>
      <c r="O152" s="21" t="s">
        <v>1156</v>
      </c>
      <c r="P152" s="31" t="s">
        <v>26</v>
      </c>
      <c r="Q152" s="17">
        <v>50</v>
      </c>
      <c r="R152" s="21" t="s">
        <v>1157</v>
      </c>
      <c r="S152" s="31" t="s">
        <v>26</v>
      </c>
      <c r="T152" s="3">
        <v>50</v>
      </c>
      <c r="U152" s="4" t="s">
        <v>1151</v>
      </c>
      <c r="V152" s="46"/>
      <c r="W152" s="29" t="s">
        <v>975</v>
      </c>
      <c r="X152" s="29" t="s">
        <v>975</v>
      </c>
      <c r="Y152" s="3">
        <v>25</v>
      </c>
      <c r="Z152" s="4" t="s">
        <v>1151</v>
      </c>
      <c r="AA152" s="46"/>
      <c r="AB152" s="17" t="s">
        <v>714</v>
      </c>
    </row>
    <row r="153" spans="1:28" s="3" customFormat="1">
      <c r="A153" s="3" t="s">
        <v>135</v>
      </c>
      <c r="B153" s="3" t="s">
        <v>7</v>
      </c>
      <c r="C153" s="4" t="s">
        <v>1151</v>
      </c>
      <c r="D153" s="4" t="s">
        <v>1151</v>
      </c>
      <c r="E153" s="4"/>
      <c r="F153" s="17" t="s">
        <v>1158</v>
      </c>
      <c r="G153" s="29">
        <v>149.72</v>
      </c>
      <c r="H153" s="43">
        <v>118.2</v>
      </c>
      <c r="I153" s="56" t="s">
        <v>633</v>
      </c>
      <c r="J153" s="29">
        <f>G153-$J$3</f>
        <v>146.63</v>
      </c>
      <c r="K153" s="55">
        <f t="shared" si="37"/>
        <v>115.79</v>
      </c>
      <c r="L153" s="43">
        <f t="shared" si="38"/>
        <v>30.839999999999989</v>
      </c>
      <c r="M153" s="63">
        <f t="shared" si="35"/>
        <v>0.26634424388980038</v>
      </c>
      <c r="N153" s="76">
        <f t="shared" si="39"/>
        <v>0.21032530859987714</v>
      </c>
      <c r="O153" s="21" t="s">
        <v>1159</v>
      </c>
      <c r="P153" s="31" t="s">
        <v>26</v>
      </c>
      <c r="Q153" s="17">
        <v>50</v>
      </c>
      <c r="R153" s="21" t="s">
        <v>1160</v>
      </c>
      <c r="S153" s="31" t="s">
        <v>26</v>
      </c>
      <c r="T153" s="3">
        <v>50</v>
      </c>
      <c r="U153" s="4" t="s">
        <v>1151</v>
      </c>
      <c r="V153" s="46"/>
      <c r="W153" s="29" t="s">
        <v>975</v>
      </c>
      <c r="X153" s="29" t="s">
        <v>975</v>
      </c>
      <c r="Y153" s="3">
        <v>25</v>
      </c>
      <c r="Z153" s="4" t="s">
        <v>1151</v>
      </c>
      <c r="AA153" s="46"/>
      <c r="AB153" s="17" t="s">
        <v>714</v>
      </c>
    </row>
    <row r="154" spans="1:28" s="3" customFormat="1">
      <c r="A154" s="3" t="s">
        <v>135</v>
      </c>
      <c r="B154" s="3" t="s">
        <v>8</v>
      </c>
      <c r="C154" s="4" t="s">
        <v>1151</v>
      </c>
      <c r="D154" s="4" t="s">
        <v>1151</v>
      </c>
      <c r="E154" s="4"/>
      <c r="F154" s="17" t="s">
        <v>1161</v>
      </c>
      <c r="G154" s="29">
        <v>143.11000000000001</v>
      </c>
      <c r="H154" s="43">
        <v>117.6</v>
      </c>
      <c r="I154" s="56" t="s">
        <v>633</v>
      </c>
      <c r="J154" s="29">
        <f>G154-$J$3</f>
        <v>140.02000000000001</v>
      </c>
      <c r="K154" s="55">
        <f t="shared" si="37"/>
        <v>115.19</v>
      </c>
      <c r="L154" s="43">
        <f t="shared" si="38"/>
        <v>24.830000000000013</v>
      </c>
      <c r="M154" s="63">
        <f t="shared" si="35"/>
        <v>0.2155569059814221</v>
      </c>
      <c r="N154" s="76">
        <f t="shared" si="39"/>
        <v>0.17733180974146556</v>
      </c>
      <c r="O154" s="21" t="s">
        <v>1162</v>
      </c>
      <c r="P154" s="31" t="s">
        <v>26</v>
      </c>
      <c r="Q154" s="17">
        <v>50</v>
      </c>
      <c r="R154" s="21" t="s">
        <v>1163</v>
      </c>
      <c r="S154" s="31" t="s">
        <v>26</v>
      </c>
      <c r="T154" s="3">
        <v>50</v>
      </c>
      <c r="U154" s="4" t="s">
        <v>1151</v>
      </c>
      <c r="V154" s="46"/>
      <c r="W154" s="29" t="s">
        <v>975</v>
      </c>
      <c r="X154" s="29" t="s">
        <v>975</v>
      </c>
      <c r="Y154" s="3">
        <v>25</v>
      </c>
      <c r="Z154" s="4" t="s">
        <v>1151</v>
      </c>
      <c r="AA154" s="46"/>
      <c r="AB154" s="17" t="s">
        <v>714</v>
      </c>
    </row>
    <row r="155" spans="1:28" s="3" customFormat="1">
      <c r="A155" s="3" t="s">
        <v>135</v>
      </c>
      <c r="B155" s="3" t="s">
        <v>9</v>
      </c>
      <c r="C155" s="4" t="s">
        <v>1151</v>
      </c>
      <c r="D155" s="4" t="s">
        <v>1151</v>
      </c>
      <c r="E155" s="4"/>
      <c r="F155" s="17" t="s">
        <v>1164</v>
      </c>
      <c r="G155" s="29">
        <v>155.71</v>
      </c>
      <c r="H155" s="43">
        <v>126.8</v>
      </c>
      <c r="I155" s="56" t="s">
        <v>633</v>
      </c>
      <c r="J155" s="29">
        <f>G155-$J$3</f>
        <v>152.62</v>
      </c>
      <c r="K155" s="55">
        <f t="shared" si="37"/>
        <v>124.39</v>
      </c>
      <c r="L155" s="43">
        <f t="shared" si="38"/>
        <v>28.230000000000004</v>
      </c>
      <c r="M155" s="63">
        <f t="shared" si="35"/>
        <v>0.22694750381863496</v>
      </c>
      <c r="N155" s="76">
        <f t="shared" si="39"/>
        <v>0.18496920456034596</v>
      </c>
      <c r="O155" s="21" t="s">
        <v>1165</v>
      </c>
      <c r="P155" s="31" t="s">
        <v>26</v>
      </c>
      <c r="Q155" s="17">
        <v>50</v>
      </c>
      <c r="R155" s="21" t="s">
        <v>1166</v>
      </c>
      <c r="S155" s="31" t="s">
        <v>26</v>
      </c>
      <c r="T155" s="3">
        <v>50</v>
      </c>
      <c r="U155" s="4" t="s">
        <v>1151</v>
      </c>
      <c r="V155" s="46"/>
      <c r="W155" s="29" t="s">
        <v>975</v>
      </c>
      <c r="X155" s="29" t="s">
        <v>975</v>
      </c>
      <c r="Y155" s="3">
        <v>25</v>
      </c>
      <c r="Z155" s="4" t="s">
        <v>1151</v>
      </c>
      <c r="AA155" s="46"/>
      <c r="AB155" s="17" t="s">
        <v>714</v>
      </c>
    </row>
    <row r="156" spans="1:28" s="19" customFormat="1">
      <c r="F156" s="20"/>
      <c r="G156" s="28"/>
      <c r="H156" s="42"/>
      <c r="I156" s="42"/>
      <c r="J156" s="28"/>
      <c r="K156" s="42"/>
      <c r="L156" s="42"/>
      <c r="M156" s="42"/>
      <c r="N156" s="75"/>
      <c r="P156" s="28"/>
      <c r="Q156" s="20"/>
      <c r="S156" s="28"/>
      <c r="V156" s="20"/>
      <c r="X156" s="28"/>
      <c r="AA156" s="20"/>
      <c r="AB156" s="20"/>
    </row>
    <row r="157" spans="1:28" s="3" customFormat="1">
      <c r="A157" s="3" t="s">
        <v>1021</v>
      </c>
      <c r="B157" s="3" t="s">
        <v>5</v>
      </c>
      <c r="C157" s="4" t="s">
        <v>1167</v>
      </c>
      <c r="D157" s="4" t="s">
        <v>1167</v>
      </c>
      <c r="E157" s="4"/>
      <c r="F157" s="17" t="s">
        <v>1168</v>
      </c>
      <c r="G157" s="29">
        <v>153.74</v>
      </c>
      <c r="H157" s="43">
        <v>111.5</v>
      </c>
      <c r="I157" s="56" t="s">
        <v>633</v>
      </c>
      <c r="J157" s="29">
        <f t="shared" ref="J157:J161" si="40">G157-$J$3</f>
        <v>150.65</v>
      </c>
      <c r="K157" s="55">
        <f t="shared" ref="K157:K161" si="41">H157-2.41</f>
        <v>109.09</v>
      </c>
      <c r="L157" s="43">
        <f t="shared" ref="L157:L161" si="42">J157-K157</f>
        <v>41.56</v>
      </c>
      <c r="M157" s="63">
        <f t="shared" si="35"/>
        <v>0.38096984141534512</v>
      </c>
      <c r="N157" s="76">
        <f>M157/(M157+1)</f>
        <v>0.27587122469299702</v>
      </c>
      <c r="O157" s="21" t="s">
        <v>1169</v>
      </c>
      <c r="P157" s="3">
        <v>9.73</v>
      </c>
      <c r="Q157" s="17">
        <v>50</v>
      </c>
      <c r="R157" s="21" t="s">
        <v>1170</v>
      </c>
      <c r="S157" s="3">
        <v>10.01</v>
      </c>
      <c r="T157" s="3">
        <v>50</v>
      </c>
      <c r="U157" s="4" t="s">
        <v>1167</v>
      </c>
      <c r="V157" s="46"/>
      <c r="W157" s="29" t="s">
        <v>975</v>
      </c>
      <c r="X157" s="29" t="s">
        <v>975</v>
      </c>
      <c r="Y157" s="3">
        <v>25</v>
      </c>
      <c r="Z157" s="4" t="s">
        <v>1167</v>
      </c>
      <c r="AA157" s="46"/>
      <c r="AB157" s="17"/>
    </row>
    <row r="158" spans="1:28" s="3" customFormat="1">
      <c r="A158" s="3" t="s">
        <v>1021</v>
      </c>
      <c r="B158" s="3" t="s">
        <v>6</v>
      </c>
      <c r="C158" s="4" t="s">
        <v>1167</v>
      </c>
      <c r="D158" s="4" t="s">
        <v>1167</v>
      </c>
      <c r="E158" s="4"/>
      <c r="F158" s="17" t="s">
        <v>1171</v>
      </c>
      <c r="G158" s="29">
        <v>159.47</v>
      </c>
      <c r="H158" s="43">
        <v>115.8</v>
      </c>
      <c r="I158" s="56" t="s">
        <v>633</v>
      </c>
      <c r="J158" s="29">
        <f t="shared" si="40"/>
        <v>156.38</v>
      </c>
      <c r="K158" s="55">
        <f t="shared" si="41"/>
        <v>113.39</v>
      </c>
      <c r="L158" s="43">
        <f t="shared" si="42"/>
        <v>42.989999999999995</v>
      </c>
      <c r="M158" s="63">
        <f t="shared" si="35"/>
        <v>0.37913396243054936</v>
      </c>
      <c r="N158" s="76">
        <f t="shared" ref="N158:N161" si="43">M158/(M158+1)</f>
        <v>0.27490727714541496</v>
      </c>
      <c r="O158" s="21" t="s">
        <v>1172</v>
      </c>
      <c r="P158" s="29">
        <v>9.77</v>
      </c>
      <c r="Q158" s="17">
        <v>50</v>
      </c>
      <c r="R158" s="21" t="s">
        <v>1173</v>
      </c>
      <c r="S158" s="29">
        <v>9.8699999999999992</v>
      </c>
      <c r="T158" s="3">
        <v>50</v>
      </c>
      <c r="U158" s="4" t="s">
        <v>1167</v>
      </c>
      <c r="V158" s="46"/>
      <c r="W158" s="29" t="s">
        <v>975</v>
      </c>
      <c r="X158" s="29" t="s">
        <v>975</v>
      </c>
      <c r="Y158" s="3">
        <v>25</v>
      </c>
      <c r="Z158" s="4" t="s">
        <v>1167</v>
      </c>
      <c r="AA158" s="46"/>
      <c r="AB158" s="17"/>
    </row>
    <row r="159" spans="1:28" s="3" customFormat="1">
      <c r="A159" s="3" t="s">
        <v>1021</v>
      </c>
      <c r="B159" s="3" t="s">
        <v>7</v>
      </c>
      <c r="C159" s="4" t="s">
        <v>1167</v>
      </c>
      <c r="D159" s="4" t="s">
        <v>1167</v>
      </c>
      <c r="E159" s="4"/>
      <c r="F159" s="17" t="s">
        <v>1174</v>
      </c>
      <c r="G159" s="29">
        <v>135.05000000000001</v>
      </c>
      <c r="H159" s="43">
        <v>100</v>
      </c>
      <c r="I159" s="56" t="s">
        <v>633</v>
      </c>
      <c r="J159" s="29">
        <f t="shared" si="40"/>
        <v>131.96</v>
      </c>
      <c r="K159" s="55">
        <f t="shared" si="41"/>
        <v>97.59</v>
      </c>
      <c r="L159" s="43">
        <f t="shared" si="42"/>
        <v>34.370000000000005</v>
      </c>
      <c r="M159" s="63">
        <f t="shared" si="35"/>
        <v>0.35218772415206478</v>
      </c>
      <c r="N159" s="76">
        <f t="shared" si="43"/>
        <v>0.26045771445892696</v>
      </c>
      <c r="O159" s="21" t="s">
        <v>1175</v>
      </c>
      <c r="P159" s="29">
        <v>10.47</v>
      </c>
      <c r="Q159" s="17">
        <v>50</v>
      </c>
      <c r="R159" s="21" t="s">
        <v>1176</v>
      </c>
      <c r="S159" s="29">
        <v>9.64</v>
      </c>
      <c r="T159" s="3">
        <v>50</v>
      </c>
      <c r="U159" s="4" t="s">
        <v>1167</v>
      </c>
      <c r="V159" s="46"/>
      <c r="W159" s="29" t="s">
        <v>975</v>
      </c>
      <c r="X159" s="29" t="s">
        <v>975</v>
      </c>
      <c r="Y159" s="3">
        <v>25</v>
      </c>
      <c r="Z159" s="4" t="s">
        <v>1167</v>
      </c>
      <c r="AA159" s="46"/>
      <c r="AB159" s="17"/>
    </row>
    <row r="160" spans="1:28" s="3" customFormat="1">
      <c r="A160" s="3" t="s">
        <v>1021</v>
      </c>
      <c r="B160" s="3" t="s">
        <v>8</v>
      </c>
      <c r="C160" s="4" t="s">
        <v>1167</v>
      </c>
      <c r="D160" s="4" t="s">
        <v>1167</v>
      </c>
      <c r="E160" s="4"/>
      <c r="F160" s="17" t="s">
        <v>1177</v>
      </c>
      <c r="G160" s="29">
        <v>181.9</v>
      </c>
      <c r="H160" s="43">
        <v>132.9</v>
      </c>
      <c r="I160" s="56" t="s">
        <v>633</v>
      </c>
      <c r="J160" s="29">
        <f t="shared" si="40"/>
        <v>178.81</v>
      </c>
      <c r="K160" s="55">
        <f t="shared" si="41"/>
        <v>130.49</v>
      </c>
      <c r="L160" s="43">
        <f t="shared" si="42"/>
        <v>48.319999999999993</v>
      </c>
      <c r="M160" s="63">
        <f t="shared" si="35"/>
        <v>0.37029657445014935</v>
      </c>
      <c r="N160" s="76">
        <f t="shared" si="43"/>
        <v>0.27023097142217989</v>
      </c>
      <c r="O160" s="21" t="s">
        <v>1178</v>
      </c>
      <c r="P160" s="29">
        <v>10.19</v>
      </c>
      <c r="Q160" s="17">
        <v>50</v>
      </c>
      <c r="R160" s="21" t="s">
        <v>1179</v>
      </c>
      <c r="S160" s="29">
        <v>9.84</v>
      </c>
      <c r="T160" s="3">
        <v>50</v>
      </c>
      <c r="U160" s="4" t="s">
        <v>1167</v>
      </c>
      <c r="V160" s="46"/>
      <c r="W160" s="29" t="s">
        <v>975</v>
      </c>
      <c r="X160" s="29" t="s">
        <v>975</v>
      </c>
      <c r="Y160" s="3">
        <v>25</v>
      </c>
      <c r="Z160" s="4" t="s">
        <v>1167</v>
      </c>
      <c r="AA160" s="46"/>
      <c r="AB160" s="17"/>
    </row>
    <row r="161" spans="1:28" s="3" customFormat="1">
      <c r="A161" s="3" t="s">
        <v>1021</v>
      </c>
      <c r="B161" s="3" t="s">
        <v>9</v>
      </c>
      <c r="C161" s="4" t="s">
        <v>1167</v>
      </c>
      <c r="D161" s="4" t="s">
        <v>1167</v>
      </c>
      <c r="E161" s="4"/>
      <c r="F161" s="17" t="s">
        <v>1180</v>
      </c>
      <c r="G161" s="29">
        <v>149.79</v>
      </c>
      <c r="H161" s="43">
        <v>107.5</v>
      </c>
      <c r="I161" s="56" t="s">
        <v>633</v>
      </c>
      <c r="J161" s="29">
        <f t="shared" si="40"/>
        <v>146.69999999999999</v>
      </c>
      <c r="K161" s="55">
        <f t="shared" si="41"/>
        <v>105.09</v>
      </c>
      <c r="L161" s="43">
        <f t="shared" si="42"/>
        <v>41.609999999999985</v>
      </c>
      <c r="M161" s="63">
        <f t="shared" si="35"/>
        <v>0.39594633171567212</v>
      </c>
      <c r="N161" s="76">
        <f t="shared" si="43"/>
        <v>0.28364008179959088</v>
      </c>
      <c r="O161" s="21" t="s">
        <v>1181</v>
      </c>
      <c r="P161" s="29">
        <v>9.9</v>
      </c>
      <c r="Q161" s="17">
        <v>50</v>
      </c>
      <c r="R161" s="21" t="s">
        <v>1182</v>
      </c>
      <c r="S161" s="29">
        <v>10.47</v>
      </c>
      <c r="T161" s="3">
        <v>50</v>
      </c>
      <c r="U161" s="4" t="s">
        <v>1167</v>
      </c>
      <c r="V161" s="46"/>
      <c r="W161" s="29" t="s">
        <v>975</v>
      </c>
      <c r="X161" s="29" t="s">
        <v>975</v>
      </c>
      <c r="Y161" s="3">
        <v>25</v>
      </c>
      <c r="Z161" s="4" t="s">
        <v>1167</v>
      </c>
      <c r="AA161" s="46"/>
      <c r="AB161" s="17"/>
    </row>
    <row r="162" spans="1:28" s="3" customFormat="1">
      <c r="A162" s="3" t="s">
        <v>839</v>
      </c>
      <c r="B162" s="3" t="s">
        <v>26</v>
      </c>
      <c r="C162" s="3" t="s">
        <v>26</v>
      </c>
      <c r="D162" s="4" t="s">
        <v>1167</v>
      </c>
      <c r="E162" s="4"/>
      <c r="F162" s="17" t="s">
        <v>1183</v>
      </c>
      <c r="G162" s="29" t="s">
        <v>26</v>
      </c>
      <c r="H162" s="43" t="s">
        <v>26</v>
      </c>
      <c r="I162" s="56" t="s">
        <v>26</v>
      </c>
      <c r="J162" s="29" t="s">
        <v>26</v>
      </c>
      <c r="K162" s="44" t="s">
        <v>26</v>
      </c>
      <c r="L162" s="44" t="s">
        <v>26</v>
      </c>
      <c r="M162" s="44" t="s">
        <v>26</v>
      </c>
      <c r="N162" s="76" t="s">
        <v>26</v>
      </c>
      <c r="O162" s="3" t="s">
        <v>1183</v>
      </c>
      <c r="P162" s="29" t="s">
        <v>26</v>
      </c>
      <c r="Q162" s="17">
        <v>50</v>
      </c>
      <c r="R162" s="3" t="s">
        <v>26</v>
      </c>
      <c r="S162" s="31" t="s">
        <v>26</v>
      </c>
      <c r="T162" s="31" t="s">
        <v>26</v>
      </c>
      <c r="U162" s="31" t="s">
        <v>26</v>
      </c>
      <c r="V162" s="17" t="s">
        <v>26</v>
      </c>
      <c r="W162" s="3" t="s">
        <v>26</v>
      </c>
      <c r="X162" s="31" t="s">
        <v>26</v>
      </c>
      <c r="Y162" s="31" t="s">
        <v>26</v>
      </c>
      <c r="Z162" s="31" t="s">
        <v>26</v>
      </c>
      <c r="AA162" s="17" t="s">
        <v>26</v>
      </c>
      <c r="AB162" s="17"/>
    </row>
    <row r="163" spans="1:28" s="3" customFormat="1">
      <c r="A163" s="3" t="s">
        <v>839</v>
      </c>
      <c r="B163" s="3" t="s">
        <v>26</v>
      </c>
      <c r="C163" s="3" t="s">
        <v>26</v>
      </c>
      <c r="D163" s="4" t="s">
        <v>1167</v>
      </c>
      <c r="E163" s="4"/>
      <c r="F163" s="17" t="s">
        <v>1183</v>
      </c>
      <c r="G163" s="29" t="s">
        <v>26</v>
      </c>
      <c r="H163" s="43" t="s">
        <v>26</v>
      </c>
      <c r="I163" s="56" t="s">
        <v>26</v>
      </c>
      <c r="J163" s="29" t="s">
        <v>26</v>
      </c>
      <c r="K163" s="44" t="s">
        <v>26</v>
      </c>
      <c r="L163" s="44" t="s">
        <v>26</v>
      </c>
      <c r="M163" s="44" t="s">
        <v>26</v>
      </c>
      <c r="N163" s="76" t="s">
        <v>26</v>
      </c>
      <c r="O163" s="3" t="s">
        <v>1183</v>
      </c>
      <c r="P163" s="29" t="s">
        <v>26</v>
      </c>
      <c r="Q163" s="17">
        <v>50</v>
      </c>
      <c r="R163" s="3" t="s">
        <v>26</v>
      </c>
      <c r="S163" s="31" t="s">
        <v>26</v>
      </c>
      <c r="T163" s="31" t="s">
        <v>26</v>
      </c>
      <c r="U163" s="31" t="s">
        <v>26</v>
      </c>
      <c r="V163" s="17" t="s">
        <v>26</v>
      </c>
      <c r="W163" s="3" t="s">
        <v>26</v>
      </c>
      <c r="X163" s="31" t="s">
        <v>26</v>
      </c>
      <c r="Y163" s="31" t="s">
        <v>26</v>
      </c>
      <c r="Z163" s="31" t="s">
        <v>26</v>
      </c>
      <c r="AA163" s="17" t="s">
        <v>26</v>
      </c>
      <c r="AB163" s="17"/>
    </row>
    <row r="164" spans="1:28" s="3" customFormat="1">
      <c r="A164" s="3" t="s">
        <v>839</v>
      </c>
      <c r="B164" s="3" t="s">
        <v>26</v>
      </c>
      <c r="C164" s="3" t="s">
        <v>26</v>
      </c>
      <c r="D164" s="4" t="s">
        <v>1167</v>
      </c>
      <c r="E164" s="4"/>
      <c r="F164" s="17" t="s">
        <v>1183</v>
      </c>
      <c r="G164" s="29" t="s">
        <v>26</v>
      </c>
      <c r="H164" s="43" t="s">
        <v>26</v>
      </c>
      <c r="I164" s="56" t="s">
        <v>26</v>
      </c>
      <c r="J164" s="29" t="s">
        <v>26</v>
      </c>
      <c r="K164" s="44" t="s">
        <v>26</v>
      </c>
      <c r="L164" s="44" t="s">
        <v>26</v>
      </c>
      <c r="M164" s="44" t="s">
        <v>26</v>
      </c>
      <c r="N164" s="76" t="s">
        <v>26</v>
      </c>
      <c r="O164" s="3" t="s">
        <v>1183</v>
      </c>
      <c r="P164" s="29" t="s">
        <v>26</v>
      </c>
      <c r="Q164" s="17">
        <v>50</v>
      </c>
      <c r="R164" s="3" t="s">
        <v>26</v>
      </c>
      <c r="S164" s="31" t="s">
        <v>26</v>
      </c>
      <c r="T164" s="31" t="s">
        <v>26</v>
      </c>
      <c r="U164" s="31" t="s">
        <v>26</v>
      </c>
      <c r="V164" s="17" t="s">
        <v>26</v>
      </c>
      <c r="W164" s="3" t="s">
        <v>26</v>
      </c>
      <c r="X164" s="31" t="s">
        <v>26</v>
      </c>
      <c r="Y164" s="31" t="s">
        <v>26</v>
      </c>
      <c r="Z164" s="31" t="s">
        <v>26</v>
      </c>
      <c r="AA164" s="17" t="s">
        <v>26</v>
      </c>
      <c r="AB164" s="17"/>
    </row>
    <row r="165" spans="1:28" s="19" customFormat="1">
      <c r="F165" s="20"/>
      <c r="G165" s="28"/>
      <c r="H165" s="42"/>
      <c r="I165" s="42"/>
      <c r="J165" s="28"/>
      <c r="K165" s="42"/>
      <c r="L165" s="42"/>
      <c r="M165" s="42"/>
      <c r="N165" s="75"/>
      <c r="P165" s="28"/>
      <c r="Q165" s="20"/>
      <c r="S165" s="28"/>
      <c r="V165" s="20"/>
      <c r="X165" s="28"/>
      <c r="AA165" s="20"/>
      <c r="AB165" s="20"/>
    </row>
    <row r="166" spans="1:28" s="3" customFormat="1">
      <c r="A166" s="3" t="s">
        <v>135</v>
      </c>
      <c r="B166" s="3" t="s">
        <v>5</v>
      </c>
      <c r="C166" s="4" t="s">
        <v>1184</v>
      </c>
      <c r="D166" s="4" t="s">
        <v>1184</v>
      </c>
      <c r="E166" s="4"/>
      <c r="F166" s="17" t="s">
        <v>1185</v>
      </c>
      <c r="G166" s="29">
        <v>143.46</v>
      </c>
      <c r="H166" s="43">
        <v>118</v>
      </c>
      <c r="I166" s="56" t="s">
        <v>633</v>
      </c>
      <c r="J166" s="29">
        <f t="shared" ref="J166:J175" si="44">G166-$J$3</f>
        <v>140.37</v>
      </c>
      <c r="K166" s="55">
        <f t="shared" ref="K166:K175" si="45">H166-2.41</f>
        <v>115.59</v>
      </c>
      <c r="L166" s="43">
        <f t="shared" ref="L166:L175" si="46">J166-K166</f>
        <v>24.78</v>
      </c>
      <c r="M166" s="63">
        <f t="shared" si="35"/>
        <v>0.21437840643654296</v>
      </c>
      <c r="N166" s="76">
        <f t="shared" ref="N166:N175" si="47">M166/(M166+1)</f>
        <v>0.17653344731780293</v>
      </c>
      <c r="O166" s="21" t="s">
        <v>1186</v>
      </c>
      <c r="P166" s="29">
        <v>10.210000000000001</v>
      </c>
      <c r="Q166" s="17">
        <v>50</v>
      </c>
      <c r="R166" s="21" t="s">
        <v>1187</v>
      </c>
      <c r="S166" s="29">
        <v>9.99</v>
      </c>
      <c r="T166" s="3">
        <v>50</v>
      </c>
      <c r="U166" s="4" t="s">
        <v>1184</v>
      </c>
      <c r="V166" s="46"/>
      <c r="W166" s="29" t="s">
        <v>975</v>
      </c>
      <c r="X166" s="29" t="s">
        <v>975</v>
      </c>
      <c r="Y166" s="3">
        <v>25</v>
      </c>
      <c r="Z166" s="4" t="s">
        <v>1184</v>
      </c>
      <c r="AA166" s="46"/>
      <c r="AB166" s="17"/>
    </row>
    <row r="167" spans="1:28" s="3" customFormat="1">
      <c r="A167" s="3" t="s">
        <v>135</v>
      </c>
      <c r="B167" s="3" t="s">
        <v>6</v>
      </c>
      <c r="C167" s="4" t="s">
        <v>1184</v>
      </c>
      <c r="D167" s="4" t="s">
        <v>1184</v>
      </c>
      <c r="E167" s="4"/>
      <c r="F167" s="17" t="s">
        <v>1188</v>
      </c>
      <c r="G167" s="29">
        <v>179.25</v>
      </c>
      <c r="H167" s="43">
        <v>147.5</v>
      </c>
      <c r="I167" s="56" t="s">
        <v>633</v>
      </c>
      <c r="J167" s="29">
        <f t="shared" si="44"/>
        <v>176.16</v>
      </c>
      <c r="K167" s="55">
        <f t="shared" si="45"/>
        <v>145.09</v>
      </c>
      <c r="L167" s="43">
        <f t="shared" si="46"/>
        <v>31.069999999999993</v>
      </c>
      <c r="M167" s="63">
        <f t="shared" si="35"/>
        <v>0.21414294575780546</v>
      </c>
      <c r="N167" s="76">
        <f t="shared" si="47"/>
        <v>0.17637375113533149</v>
      </c>
      <c r="O167" s="21" t="s">
        <v>1189</v>
      </c>
      <c r="P167" s="29">
        <v>9.83</v>
      </c>
      <c r="Q167" s="17">
        <v>50</v>
      </c>
      <c r="R167" s="21" t="s">
        <v>1190</v>
      </c>
      <c r="S167" s="29">
        <v>10.31</v>
      </c>
      <c r="T167" s="3">
        <v>50</v>
      </c>
      <c r="U167" s="4" t="s">
        <v>1184</v>
      </c>
      <c r="V167" s="46"/>
      <c r="W167" s="29" t="s">
        <v>975</v>
      </c>
      <c r="X167" s="29" t="s">
        <v>975</v>
      </c>
      <c r="Y167" s="3">
        <v>25</v>
      </c>
      <c r="Z167" s="4" t="s">
        <v>1184</v>
      </c>
      <c r="AA167" s="46"/>
      <c r="AB167" s="17"/>
    </row>
    <row r="168" spans="1:28" s="3" customFormat="1">
      <c r="A168" s="3" t="s">
        <v>135</v>
      </c>
      <c r="B168" s="3" t="s">
        <v>7</v>
      </c>
      <c r="C168" s="4" t="s">
        <v>1184</v>
      </c>
      <c r="D168" s="4" t="s">
        <v>1184</v>
      </c>
      <c r="E168" s="4"/>
      <c r="F168" s="17" t="s">
        <v>1191</v>
      </c>
      <c r="G168" s="29">
        <v>155.86000000000001</v>
      </c>
      <c r="H168" s="43">
        <v>125.4</v>
      </c>
      <c r="I168" s="56" t="s">
        <v>633</v>
      </c>
      <c r="J168" s="29">
        <f t="shared" si="44"/>
        <v>152.77000000000001</v>
      </c>
      <c r="K168" s="55">
        <f t="shared" si="45"/>
        <v>122.99000000000001</v>
      </c>
      <c r="L168" s="43">
        <f t="shared" si="46"/>
        <v>29.78</v>
      </c>
      <c r="M168" s="63">
        <f t="shared" si="35"/>
        <v>0.24213350678916984</v>
      </c>
      <c r="N168" s="76">
        <f t="shared" si="47"/>
        <v>0.19493356025397654</v>
      </c>
      <c r="O168" s="21" t="s">
        <v>1192</v>
      </c>
      <c r="P168" s="29">
        <v>10.33</v>
      </c>
      <c r="Q168" s="17">
        <v>50</v>
      </c>
      <c r="R168" s="21" t="s">
        <v>1193</v>
      </c>
      <c r="S168" s="29">
        <v>10.220000000000001</v>
      </c>
      <c r="T168" s="3">
        <v>50</v>
      </c>
      <c r="U168" s="4" t="s">
        <v>1184</v>
      </c>
      <c r="V168" s="46"/>
      <c r="W168" s="29" t="s">
        <v>975</v>
      </c>
      <c r="X168" s="29" t="s">
        <v>975</v>
      </c>
      <c r="Y168" s="3">
        <v>25</v>
      </c>
      <c r="Z168" s="4" t="s">
        <v>1184</v>
      </c>
      <c r="AA168" s="46"/>
      <c r="AB168" s="17"/>
    </row>
    <row r="169" spans="1:28" s="3" customFormat="1">
      <c r="A169" s="3" t="s">
        <v>135</v>
      </c>
      <c r="B169" s="3" t="s">
        <v>8</v>
      </c>
      <c r="C169" s="4" t="s">
        <v>1184</v>
      </c>
      <c r="D169" s="4" t="s">
        <v>1184</v>
      </c>
      <c r="E169" s="4"/>
      <c r="F169" s="17" t="s">
        <v>1194</v>
      </c>
      <c r="G169" s="29">
        <v>176.83</v>
      </c>
      <c r="H169" s="43">
        <v>145.30000000000001</v>
      </c>
      <c r="I169" s="56" t="s">
        <v>633</v>
      </c>
      <c r="J169" s="29">
        <f t="shared" si="44"/>
        <v>173.74</v>
      </c>
      <c r="K169" s="55">
        <f t="shared" si="45"/>
        <v>142.89000000000001</v>
      </c>
      <c r="L169" s="43">
        <f t="shared" si="46"/>
        <v>30.849999999999994</v>
      </c>
      <c r="M169" s="63">
        <f t="shared" si="35"/>
        <v>0.21590034292112809</v>
      </c>
      <c r="N169" s="76">
        <f t="shared" si="47"/>
        <v>0.17756417635547364</v>
      </c>
      <c r="O169" s="21" t="s">
        <v>1195</v>
      </c>
      <c r="P169" s="29">
        <v>9.75</v>
      </c>
      <c r="Q169" s="17">
        <v>50</v>
      </c>
      <c r="R169" s="21" t="s">
        <v>1196</v>
      </c>
      <c r="S169" s="29">
        <v>9.84</v>
      </c>
      <c r="T169" s="3">
        <v>50</v>
      </c>
      <c r="U169" s="4" t="s">
        <v>1184</v>
      </c>
      <c r="V169" s="46"/>
      <c r="W169" s="29" t="s">
        <v>975</v>
      </c>
      <c r="X169" s="29" t="s">
        <v>975</v>
      </c>
      <c r="Y169" s="3">
        <v>25</v>
      </c>
      <c r="Z169" s="4" t="s">
        <v>1184</v>
      </c>
      <c r="AA169" s="46"/>
      <c r="AB169" s="17"/>
    </row>
    <row r="170" spans="1:28" s="3" customFormat="1">
      <c r="A170" s="3" t="s">
        <v>135</v>
      </c>
      <c r="B170" s="3" t="s">
        <v>9</v>
      </c>
      <c r="C170" s="4" t="s">
        <v>1184</v>
      </c>
      <c r="D170" s="4" t="s">
        <v>1184</v>
      </c>
      <c r="E170" s="4"/>
      <c r="F170" s="17" t="s">
        <v>1197</v>
      </c>
      <c r="G170" s="29">
        <v>190.5</v>
      </c>
      <c r="H170" s="43">
        <v>159.4</v>
      </c>
      <c r="I170" s="56" t="s">
        <v>633</v>
      </c>
      <c r="J170" s="29">
        <f t="shared" si="44"/>
        <v>187.41</v>
      </c>
      <c r="K170" s="55">
        <f t="shared" si="45"/>
        <v>156.99</v>
      </c>
      <c r="L170" s="43">
        <f t="shared" si="46"/>
        <v>30.419999999999987</v>
      </c>
      <c r="M170" s="63">
        <f t="shared" si="35"/>
        <v>0.19377030384100888</v>
      </c>
      <c r="N170" s="76">
        <f t="shared" si="47"/>
        <v>0.16231791259804701</v>
      </c>
      <c r="O170" s="21" t="s">
        <v>1198</v>
      </c>
      <c r="P170" s="29">
        <v>10.15</v>
      </c>
      <c r="Q170" s="17">
        <v>50</v>
      </c>
      <c r="R170" s="21" t="s">
        <v>1199</v>
      </c>
      <c r="S170" s="29">
        <v>9.8800000000000008</v>
      </c>
      <c r="T170" s="3">
        <v>50</v>
      </c>
      <c r="U170" s="4" t="s">
        <v>1184</v>
      </c>
      <c r="V170" s="46"/>
      <c r="W170" s="29" t="s">
        <v>975</v>
      </c>
      <c r="X170" s="29" t="s">
        <v>975</v>
      </c>
      <c r="Y170" s="3">
        <v>25</v>
      </c>
      <c r="Z170" s="4" t="s">
        <v>1184</v>
      </c>
      <c r="AA170" s="46"/>
      <c r="AB170" s="17"/>
    </row>
    <row r="171" spans="1:28" s="3" customFormat="1">
      <c r="A171" s="3" t="s">
        <v>51</v>
      </c>
      <c r="B171" s="3" t="s">
        <v>5</v>
      </c>
      <c r="C171" s="4" t="s">
        <v>1184</v>
      </c>
      <c r="D171" s="4" t="s">
        <v>1184</v>
      </c>
      <c r="E171" s="4"/>
      <c r="F171" s="17" t="s">
        <v>1200</v>
      </c>
      <c r="G171" s="29">
        <v>167.27</v>
      </c>
      <c r="H171" s="43">
        <v>130</v>
      </c>
      <c r="I171" s="56" t="s">
        <v>633</v>
      </c>
      <c r="J171" s="29">
        <f t="shared" si="44"/>
        <v>164.18</v>
      </c>
      <c r="K171" s="55">
        <f t="shared" si="45"/>
        <v>127.59</v>
      </c>
      <c r="L171" s="43">
        <f t="shared" si="46"/>
        <v>36.590000000000003</v>
      </c>
      <c r="M171" s="63">
        <f t="shared" si="35"/>
        <v>0.28677796065522376</v>
      </c>
      <c r="N171" s="76">
        <f t="shared" si="47"/>
        <v>0.22286514800828361</v>
      </c>
      <c r="O171" s="21" t="s">
        <v>1201</v>
      </c>
      <c r="P171" s="3">
        <v>10.43</v>
      </c>
      <c r="Q171" s="17">
        <v>50</v>
      </c>
      <c r="R171" s="21" t="s">
        <v>1202</v>
      </c>
      <c r="S171" s="3">
        <v>10.24</v>
      </c>
      <c r="T171" s="3">
        <v>50</v>
      </c>
      <c r="U171" s="4" t="s">
        <v>1184</v>
      </c>
      <c r="V171" s="46"/>
      <c r="W171" s="29" t="s">
        <v>975</v>
      </c>
      <c r="X171" s="29" t="s">
        <v>975</v>
      </c>
      <c r="Y171" s="3">
        <v>25</v>
      </c>
      <c r="Z171" s="4" t="s">
        <v>1184</v>
      </c>
      <c r="AA171" s="46"/>
      <c r="AB171" s="17"/>
    </row>
    <row r="172" spans="1:28" s="3" customFormat="1">
      <c r="A172" s="3" t="s">
        <v>51</v>
      </c>
      <c r="B172" s="3" t="s">
        <v>6</v>
      </c>
      <c r="C172" s="4" t="s">
        <v>1184</v>
      </c>
      <c r="D172" s="4" t="s">
        <v>1184</v>
      </c>
      <c r="E172" s="4"/>
      <c r="F172" s="17" t="s">
        <v>1203</v>
      </c>
      <c r="G172" s="29">
        <v>162.74</v>
      </c>
      <c r="H172" s="43">
        <v>126.7</v>
      </c>
      <c r="I172" s="56" t="s">
        <v>633</v>
      </c>
      <c r="J172" s="29">
        <f t="shared" si="44"/>
        <v>159.65</v>
      </c>
      <c r="K172" s="55">
        <f t="shared" si="45"/>
        <v>124.29</v>
      </c>
      <c r="L172" s="43">
        <f t="shared" si="46"/>
        <v>35.36</v>
      </c>
      <c r="M172" s="63">
        <f t="shared" si="35"/>
        <v>0.28449593692171532</v>
      </c>
      <c r="N172" s="76">
        <f t="shared" si="47"/>
        <v>0.22148449733792672</v>
      </c>
      <c r="O172" s="21" t="s">
        <v>1204</v>
      </c>
      <c r="P172" s="29">
        <v>9.8000000000000007</v>
      </c>
      <c r="Q172" s="17">
        <v>50</v>
      </c>
      <c r="R172" s="21" t="s">
        <v>1205</v>
      </c>
      <c r="S172" s="29">
        <v>9.99</v>
      </c>
      <c r="T172" s="3">
        <v>50</v>
      </c>
      <c r="U172" s="4" t="s">
        <v>1184</v>
      </c>
      <c r="V172" s="46"/>
      <c r="W172" s="29" t="s">
        <v>975</v>
      </c>
      <c r="X172" s="29" t="s">
        <v>975</v>
      </c>
      <c r="Y172" s="3">
        <v>25</v>
      </c>
      <c r="Z172" s="4" t="s">
        <v>1184</v>
      </c>
      <c r="AA172" s="46"/>
      <c r="AB172" s="17" t="s">
        <v>1206</v>
      </c>
    </row>
    <row r="173" spans="1:28" s="3" customFormat="1">
      <c r="A173" s="3" t="s">
        <v>51</v>
      </c>
      <c r="B173" s="3" t="s">
        <v>7</v>
      </c>
      <c r="C173" s="4" t="s">
        <v>1184</v>
      </c>
      <c r="D173" s="4" t="s">
        <v>1184</v>
      </c>
      <c r="E173" s="4"/>
      <c r="F173" s="17" t="s">
        <v>1207</v>
      </c>
      <c r="G173" s="29">
        <v>160.16999999999999</v>
      </c>
      <c r="H173" s="43">
        <v>117.4</v>
      </c>
      <c r="I173" s="56" t="s">
        <v>633</v>
      </c>
      <c r="J173" s="29">
        <f t="shared" si="44"/>
        <v>157.07999999999998</v>
      </c>
      <c r="K173" s="55">
        <f t="shared" si="45"/>
        <v>114.99000000000001</v>
      </c>
      <c r="L173" s="43">
        <f t="shared" si="46"/>
        <v>42.089999999999975</v>
      </c>
      <c r="M173" s="63">
        <f t="shared" si="35"/>
        <v>0.36603182885468277</v>
      </c>
      <c r="N173" s="76">
        <f t="shared" si="47"/>
        <v>0.26795263559969429</v>
      </c>
      <c r="O173" s="21" t="s">
        <v>1208</v>
      </c>
      <c r="P173" s="29">
        <v>9.83</v>
      </c>
      <c r="Q173" s="17">
        <v>50</v>
      </c>
      <c r="R173" s="21" t="s">
        <v>1209</v>
      </c>
      <c r="S173" s="29">
        <v>10.17</v>
      </c>
      <c r="T173" s="3">
        <v>50</v>
      </c>
      <c r="U173" s="4" t="s">
        <v>1184</v>
      </c>
      <c r="V173" s="46"/>
      <c r="W173" s="29" t="s">
        <v>975</v>
      </c>
      <c r="X173" s="29" t="s">
        <v>975</v>
      </c>
      <c r="Y173" s="3">
        <v>25</v>
      </c>
      <c r="Z173" s="4" t="s">
        <v>1184</v>
      </c>
      <c r="AA173" s="46"/>
      <c r="AB173" s="17"/>
    </row>
    <row r="174" spans="1:28" s="3" customFormat="1">
      <c r="A174" s="3" t="s">
        <v>51</v>
      </c>
      <c r="B174" s="3" t="s">
        <v>8</v>
      </c>
      <c r="C174" s="4" t="s">
        <v>1184</v>
      </c>
      <c r="D174" s="4" t="s">
        <v>1184</v>
      </c>
      <c r="E174" s="4"/>
      <c r="F174" s="17" t="s">
        <v>1210</v>
      </c>
      <c r="G174" s="29">
        <v>157.41999999999999</v>
      </c>
      <c r="H174" s="43">
        <v>119.7</v>
      </c>
      <c r="I174" s="56" t="s">
        <v>633</v>
      </c>
      <c r="J174" s="29">
        <f t="shared" si="44"/>
        <v>154.32999999999998</v>
      </c>
      <c r="K174" s="55">
        <f t="shared" si="45"/>
        <v>117.29</v>
      </c>
      <c r="L174" s="43">
        <f t="shared" si="46"/>
        <v>37.039999999999978</v>
      </c>
      <c r="M174" s="63">
        <f t="shared" si="35"/>
        <v>0.31579844829056164</v>
      </c>
      <c r="N174" s="76">
        <f t="shared" si="47"/>
        <v>0.24000518369727197</v>
      </c>
      <c r="O174" s="21" t="s">
        <v>1211</v>
      </c>
      <c r="P174" s="29">
        <v>10.41</v>
      </c>
      <c r="Q174" s="17">
        <v>50</v>
      </c>
      <c r="R174" s="21" t="s">
        <v>1212</v>
      </c>
      <c r="S174" s="29">
        <v>10.42</v>
      </c>
      <c r="T174" s="3">
        <v>50</v>
      </c>
      <c r="U174" s="4" t="s">
        <v>1184</v>
      </c>
      <c r="V174" s="46"/>
      <c r="W174" s="29" t="s">
        <v>975</v>
      </c>
      <c r="X174" s="29" t="s">
        <v>975</v>
      </c>
      <c r="Y174" s="3">
        <v>25</v>
      </c>
      <c r="Z174" s="4" t="s">
        <v>1184</v>
      </c>
      <c r="AA174" s="46"/>
      <c r="AB174" s="17" t="s">
        <v>1206</v>
      </c>
    </row>
    <row r="175" spans="1:28" s="3" customFormat="1">
      <c r="A175" s="3" t="s">
        <v>51</v>
      </c>
      <c r="B175" s="3" t="s">
        <v>9</v>
      </c>
      <c r="C175" s="4" t="s">
        <v>1184</v>
      </c>
      <c r="D175" s="4" t="s">
        <v>1184</v>
      </c>
      <c r="E175" s="4"/>
      <c r="F175" s="17" t="s">
        <v>1213</v>
      </c>
      <c r="G175" s="29">
        <v>160.47999999999999</v>
      </c>
      <c r="H175" s="43">
        <v>115</v>
      </c>
      <c r="I175" s="56" t="s">
        <v>633</v>
      </c>
      <c r="J175" s="29">
        <f t="shared" si="44"/>
        <v>157.38999999999999</v>
      </c>
      <c r="K175" s="55">
        <f t="shared" si="45"/>
        <v>112.59</v>
      </c>
      <c r="L175" s="43">
        <f t="shared" si="46"/>
        <v>44.799999999999983</v>
      </c>
      <c r="M175" s="63">
        <f t="shared" si="35"/>
        <v>0.39790389910293972</v>
      </c>
      <c r="N175" s="76">
        <f t="shared" si="47"/>
        <v>0.28464324289980297</v>
      </c>
      <c r="O175" s="21" t="s">
        <v>1214</v>
      </c>
      <c r="P175" s="29">
        <v>9.61</v>
      </c>
      <c r="Q175" s="17">
        <v>50</v>
      </c>
      <c r="R175" s="21" t="s">
        <v>1215</v>
      </c>
      <c r="S175" s="29">
        <v>10.42</v>
      </c>
      <c r="T175" s="3">
        <v>50</v>
      </c>
      <c r="U175" s="4" t="s">
        <v>1184</v>
      </c>
      <c r="V175" s="46"/>
      <c r="W175" s="29" t="s">
        <v>975</v>
      </c>
      <c r="X175" s="29" t="s">
        <v>975</v>
      </c>
      <c r="Y175" s="3">
        <v>25</v>
      </c>
      <c r="Z175" s="4" t="s">
        <v>1184</v>
      </c>
      <c r="AA175" s="46"/>
      <c r="AB175" s="17"/>
    </row>
    <row r="176" spans="1:28" s="3" customFormat="1">
      <c r="A176" s="3" t="s">
        <v>839</v>
      </c>
      <c r="B176" s="3" t="s">
        <v>26</v>
      </c>
      <c r="C176" s="3" t="s">
        <v>26</v>
      </c>
      <c r="D176" s="4" t="s">
        <v>1184</v>
      </c>
      <c r="E176" s="4"/>
      <c r="F176" s="17" t="s">
        <v>1216</v>
      </c>
      <c r="G176" s="29" t="s">
        <v>26</v>
      </c>
      <c r="H176" s="43" t="s">
        <v>26</v>
      </c>
      <c r="I176" s="56" t="s">
        <v>26</v>
      </c>
      <c r="J176" s="29" t="s">
        <v>26</v>
      </c>
      <c r="K176" s="44" t="s">
        <v>26</v>
      </c>
      <c r="L176" s="44" t="s">
        <v>26</v>
      </c>
      <c r="M176" s="44" t="s">
        <v>26</v>
      </c>
      <c r="N176" s="76" t="s">
        <v>26</v>
      </c>
      <c r="O176" s="3" t="s">
        <v>1216</v>
      </c>
      <c r="P176" s="29" t="s">
        <v>26</v>
      </c>
      <c r="Q176" s="17">
        <v>50</v>
      </c>
      <c r="R176" s="3" t="s">
        <v>26</v>
      </c>
      <c r="S176" s="31" t="s">
        <v>26</v>
      </c>
      <c r="T176" s="31" t="s">
        <v>26</v>
      </c>
      <c r="U176" s="31" t="s">
        <v>26</v>
      </c>
      <c r="V176" s="17" t="s">
        <v>26</v>
      </c>
      <c r="W176" s="3" t="s">
        <v>26</v>
      </c>
      <c r="X176" s="31" t="s">
        <v>26</v>
      </c>
      <c r="Y176" s="31" t="s">
        <v>26</v>
      </c>
      <c r="Z176" s="31" t="s">
        <v>26</v>
      </c>
      <c r="AA176" s="17" t="s">
        <v>26</v>
      </c>
      <c r="AB176" s="17"/>
    </row>
    <row r="177" spans="1:28" s="3" customFormat="1">
      <c r="A177" s="3" t="s">
        <v>839</v>
      </c>
      <c r="B177" s="3" t="s">
        <v>26</v>
      </c>
      <c r="C177" s="3" t="s">
        <v>26</v>
      </c>
      <c r="D177" s="4" t="s">
        <v>1184</v>
      </c>
      <c r="E177" s="4"/>
      <c r="F177" s="17" t="s">
        <v>1216</v>
      </c>
      <c r="G177" s="29" t="s">
        <v>26</v>
      </c>
      <c r="H177" s="43" t="s">
        <v>26</v>
      </c>
      <c r="I177" s="56" t="s">
        <v>26</v>
      </c>
      <c r="J177" s="29" t="s">
        <v>26</v>
      </c>
      <c r="K177" s="44" t="s">
        <v>26</v>
      </c>
      <c r="L177" s="44" t="s">
        <v>26</v>
      </c>
      <c r="M177" s="44" t="s">
        <v>26</v>
      </c>
      <c r="N177" s="76" t="s">
        <v>26</v>
      </c>
      <c r="O177" s="3" t="s">
        <v>1216</v>
      </c>
      <c r="P177" s="29" t="s">
        <v>26</v>
      </c>
      <c r="Q177" s="17">
        <v>50</v>
      </c>
      <c r="R177" s="3" t="s">
        <v>26</v>
      </c>
      <c r="S177" s="31" t="s">
        <v>26</v>
      </c>
      <c r="T177" s="31" t="s">
        <v>26</v>
      </c>
      <c r="U177" s="31" t="s">
        <v>26</v>
      </c>
      <c r="V177" s="17" t="s">
        <v>26</v>
      </c>
      <c r="W177" s="3" t="s">
        <v>26</v>
      </c>
      <c r="X177" s="31" t="s">
        <v>26</v>
      </c>
      <c r="Y177" s="31" t="s">
        <v>26</v>
      </c>
      <c r="Z177" s="31" t="s">
        <v>26</v>
      </c>
      <c r="AA177" s="17" t="s">
        <v>26</v>
      </c>
      <c r="AB177" s="17"/>
    </row>
    <row r="178" spans="1:28" s="3" customFormat="1">
      <c r="A178" s="3" t="s">
        <v>839</v>
      </c>
      <c r="B178" s="3" t="s">
        <v>26</v>
      </c>
      <c r="C178" s="3" t="s">
        <v>26</v>
      </c>
      <c r="D178" s="4" t="s">
        <v>1184</v>
      </c>
      <c r="E178" s="4"/>
      <c r="F178" s="17" t="s">
        <v>1216</v>
      </c>
      <c r="G178" s="29" t="s">
        <v>26</v>
      </c>
      <c r="H178" s="43" t="s">
        <v>26</v>
      </c>
      <c r="I178" s="56" t="s">
        <v>26</v>
      </c>
      <c r="J178" s="29" t="s">
        <v>26</v>
      </c>
      <c r="K178" s="44" t="s">
        <v>26</v>
      </c>
      <c r="L178" s="44" t="s">
        <v>26</v>
      </c>
      <c r="M178" s="44" t="s">
        <v>26</v>
      </c>
      <c r="N178" s="76" t="s">
        <v>26</v>
      </c>
      <c r="O178" s="3" t="s">
        <v>1216</v>
      </c>
      <c r="P178" s="29" t="s">
        <v>26</v>
      </c>
      <c r="Q178" s="17">
        <v>50</v>
      </c>
      <c r="R178" s="3" t="s">
        <v>26</v>
      </c>
      <c r="S178" s="31" t="s">
        <v>26</v>
      </c>
      <c r="T178" s="31" t="s">
        <v>26</v>
      </c>
      <c r="U178" s="31" t="s">
        <v>26</v>
      </c>
      <c r="V178" s="17" t="s">
        <v>26</v>
      </c>
      <c r="W178" s="3" t="s">
        <v>26</v>
      </c>
      <c r="X178" s="31" t="s">
        <v>26</v>
      </c>
      <c r="Y178" s="31" t="s">
        <v>26</v>
      </c>
      <c r="Z178" s="31" t="s">
        <v>26</v>
      </c>
      <c r="AA178" s="17" t="s">
        <v>26</v>
      </c>
      <c r="AB178" s="17"/>
    </row>
    <row r="179" spans="1:28" s="19" customFormat="1">
      <c r="F179" s="20"/>
      <c r="G179" s="28"/>
      <c r="H179" s="42"/>
      <c r="I179" s="42"/>
      <c r="J179" s="28"/>
      <c r="K179" s="42"/>
      <c r="L179" s="42"/>
      <c r="M179" s="42"/>
      <c r="N179" s="75"/>
      <c r="P179" s="28"/>
      <c r="Q179" s="20"/>
      <c r="S179" s="28"/>
      <c r="V179" s="20"/>
      <c r="X179" s="28"/>
      <c r="AA179" s="20"/>
      <c r="AB179" s="20"/>
    </row>
    <row r="180" spans="1:28" s="3" customFormat="1">
      <c r="A180" s="3" t="s">
        <v>86</v>
      </c>
      <c r="B180" s="3" t="s">
        <v>5</v>
      </c>
      <c r="C180" s="4">
        <v>41793</v>
      </c>
      <c r="D180" s="4">
        <v>41794</v>
      </c>
      <c r="E180" s="4"/>
      <c r="F180" s="17" t="s">
        <v>1217</v>
      </c>
      <c r="G180" s="29">
        <v>473.5</v>
      </c>
      <c r="H180" s="43">
        <v>370.8</v>
      </c>
      <c r="I180" s="56" t="s">
        <v>1218</v>
      </c>
      <c r="J180" s="29">
        <f t="shared" ref="J180:J190" si="48">G180-$J$3</f>
        <v>470.41</v>
      </c>
      <c r="K180" s="55">
        <f>H180-6.45</f>
        <v>364.35</v>
      </c>
      <c r="L180" s="43">
        <f t="shared" ref="L180:L190" si="49">J180-K180</f>
        <v>106.06</v>
      </c>
      <c r="M180" s="63">
        <f t="shared" si="35"/>
        <v>0.29109372855770549</v>
      </c>
      <c r="N180" s="76"/>
      <c r="O180" s="21" t="s">
        <v>1219</v>
      </c>
      <c r="P180" s="29">
        <v>9.73</v>
      </c>
      <c r="Q180" s="17">
        <v>50</v>
      </c>
      <c r="R180" s="21" t="s">
        <v>1220</v>
      </c>
      <c r="S180" s="29">
        <v>9.6199999999999992</v>
      </c>
      <c r="T180" s="3">
        <v>50</v>
      </c>
      <c r="U180" s="4">
        <v>41794</v>
      </c>
      <c r="V180" s="46"/>
      <c r="W180" s="29" t="s">
        <v>975</v>
      </c>
      <c r="X180" s="29" t="s">
        <v>975</v>
      </c>
      <c r="Y180" s="3">
        <v>25</v>
      </c>
      <c r="Z180" s="4">
        <v>41794</v>
      </c>
      <c r="AA180" s="46"/>
      <c r="AB180" s="17" t="s">
        <v>1221</v>
      </c>
    </row>
    <row r="181" spans="1:28" s="3" customFormat="1">
      <c r="A181" s="3" t="s">
        <v>86</v>
      </c>
      <c r="B181" s="3" t="s">
        <v>6</v>
      </c>
      <c r="C181" s="4">
        <v>41793</v>
      </c>
      <c r="D181" s="4">
        <v>41794</v>
      </c>
      <c r="E181" s="4"/>
      <c r="F181" s="17" t="s">
        <v>1222</v>
      </c>
      <c r="G181" s="29">
        <v>489.8</v>
      </c>
      <c r="H181" s="43">
        <v>399.9</v>
      </c>
      <c r="I181" s="56" t="s">
        <v>1218</v>
      </c>
      <c r="J181" s="29">
        <f t="shared" si="48"/>
        <v>486.71000000000004</v>
      </c>
      <c r="K181" s="55">
        <f t="shared" ref="K181:K199" si="50">H181-6.45</f>
        <v>393.45</v>
      </c>
      <c r="L181" s="43">
        <f t="shared" si="49"/>
        <v>93.260000000000048</v>
      </c>
      <c r="M181" s="63">
        <f t="shared" si="35"/>
        <v>0.23703138899478982</v>
      </c>
      <c r="N181" s="76"/>
      <c r="O181" s="21" t="s">
        <v>1223</v>
      </c>
      <c r="P181" s="29">
        <v>10.28</v>
      </c>
      <c r="Q181" s="17">
        <v>50</v>
      </c>
      <c r="R181" s="21" t="s">
        <v>1224</v>
      </c>
      <c r="S181" s="29">
        <v>9.9499999999999993</v>
      </c>
      <c r="T181" s="3">
        <v>50</v>
      </c>
      <c r="U181" s="4">
        <v>41794</v>
      </c>
      <c r="V181" s="46"/>
      <c r="W181" s="29" t="s">
        <v>975</v>
      </c>
      <c r="X181" s="29" t="s">
        <v>975</v>
      </c>
      <c r="Y181" s="3">
        <v>25</v>
      </c>
      <c r="Z181" s="4">
        <v>41794</v>
      </c>
      <c r="AA181" s="46"/>
      <c r="AB181" s="17" t="s">
        <v>1221</v>
      </c>
    </row>
    <row r="182" spans="1:28" s="3" customFormat="1">
      <c r="A182" s="3" t="s">
        <v>86</v>
      </c>
      <c r="B182" s="3" t="s">
        <v>7</v>
      </c>
      <c r="C182" s="4">
        <v>41793</v>
      </c>
      <c r="D182" s="4">
        <v>41794</v>
      </c>
      <c r="E182" s="4"/>
      <c r="F182" s="17" t="s">
        <v>1225</v>
      </c>
      <c r="G182" s="29">
        <v>459.9</v>
      </c>
      <c r="H182" s="43">
        <v>359.5</v>
      </c>
      <c r="I182" s="56" t="s">
        <v>1218</v>
      </c>
      <c r="J182" s="29">
        <f t="shared" si="48"/>
        <v>456.81</v>
      </c>
      <c r="K182" s="55">
        <f t="shared" si="50"/>
        <v>353.05</v>
      </c>
      <c r="L182" s="43">
        <f t="shared" si="49"/>
        <v>103.75999999999999</v>
      </c>
      <c r="M182" s="63">
        <f t="shared" si="35"/>
        <v>0.29389604871831182</v>
      </c>
      <c r="N182" s="76"/>
      <c r="O182" s="21" t="s">
        <v>1226</v>
      </c>
      <c r="P182" s="29">
        <v>9.9600000000000009</v>
      </c>
      <c r="Q182" s="17">
        <v>50</v>
      </c>
      <c r="R182" s="21" t="s">
        <v>1227</v>
      </c>
      <c r="S182" s="29">
        <v>9.56</v>
      </c>
      <c r="T182" s="3">
        <v>50</v>
      </c>
      <c r="U182" s="4">
        <v>41794</v>
      </c>
      <c r="V182" s="46"/>
      <c r="W182" s="29" t="s">
        <v>975</v>
      </c>
      <c r="X182" s="29" t="s">
        <v>975</v>
      </c>
      <c r="Y182" s="3">
        <v>25</v>
      </c>
      <c r="Z182" s="4">
        <v>41794</v>
      </c>
      <c r="AA182" s="46"/>
      <c r="AB182" s="17" t="s">
        <v>1221</v>
      </c>
    </row>
    <row r="183" spans="1:28" s="3" customFormat="1">
      <c r="A183" s="3" t="s">
        <v>86</v>
      </c>
      <c r="B183" s="3" t="s">
        <v>8</v>
      </c>
      <c r="C183" s="4">
        <v>41793</v>
      </c>
      <c r="D183" s="4">
        <v>41794</v>
      </c>
      <c r="E183" s="4"/>
      <c r="F183" s="17" t="s">
        <v>1228</v>
      </c>
      <c r="G183" s="29">
        <v>553.20000000000005</v>
      </c>
      <c r="H183" s="43">
        <v>440.1</v>
      </c>
      <c r="I183" s="56" t="s">
        <v>1218</v>
      </c>
      <c r="J183" s="29">
        <f t="shared" si="48"/>
        <v>550.11</v>
      </c>
      <c r="K183" s="55">
        <f t="shared" si="50"/>
        <v>433.65000000000003</v>
      </c>
      <c r="L183" s="43">
        <f t="shared" si="49"/>
        <v>116.45999999999998</v>
      </c>
      <c r="M183" s="63">
        <f t="shared" si="35"/>
        <v>0.26855759252853678</v>
      </c>
      <c r="N183" s="76"/>
      <c r="O183" s="21" t="s">
        <v>1229</v>
      </c>
      <c r="P183" s="29">
        <v>10.06</v>
      </c>
      <c r="Q183" s="17">
        <v>50</v>
      </c>
      <c r="R183" s="21" t="s">
        <v>1230</v>
      </c>
      <c r="S183" s="29">
        <v>10.09</v>
      </c>
      <c r="T183" s="3">
        <v>50</v>
      </c>
      <c r="U183" s="4">
        <v>41794</v>
      </c>
      <c r="V183" s="46"/>
      <c r="W183" s="29" t="s">
        <v>975</v>
      </c>
      <c r="X183" s="29" t="s">
        <v>975</v>
      </c>
      <c r="Y183" s="3">
        <v>25</v>
      </c>
      <c r="Z183" s="4">
        <v>41794</v>
      </c>
      <c r="AA183" s="46"/>
      <c r="AB183" s="17" t="s">
        <v>1221</v>
      </c>
    </row>
    <row r="184" spans="1:28" s="3" customFormat="1">
      <c r="A184" s="3" t="s">
        <v>86</v>
      </c>
      <c r="B184" s="3" t="s">
        <v>9</v>
      </c>
      <c r="C184" s="4">
        <v>41793</v>
      </c>
      <c r="D184" s="4">
        <v>41794</v>
      </c>
      <c r="E184" s="4"/>
      <c r="F184" s="17" t="s">
        <v>1231</v>
      </c>
      <c r="G184" s="29">
        <v>462.9</v>
      </c>
      <c r="H184" s="43">
        <v>358.6</v>
      </c>
      <c r="I184" s="56" t="s">
        <v>1218</v>
      </c>
      <c r="J184" s="29">
        <f t="shared" si="48"/>
        <v>459.81</v>
      </c>
      <c r="K184" s="55">
        <f t="shared" si="50"/>
        <v>352.15000000000003</v>
      </c>
      <c r="L184" s="43">
        <f t="shared" si="49"/>
        <v>107.65999999999997</v>
      </c>
      <c r="M184" s="63">
        <f t="shared" si="35"/>
        <v>0.30572199346869222</v>
      </c>
      <c r="N184" s="76"/>
      <c r="O184" s="21" t="s">
        <v>1232</v>
      </c>
      <c r="P184" s="29">
        <v>9.67</v>
      </c>
      <c r="Q184" s="17">
        <v>50</v>
      </c>
      <c r="R184" s="21" t="s">
        <v>1233</v>
      </c>
      <c r="S184" s="29">
        <v>10.199999999999999</v>
      </c>
      <c r="T184" s="3">
        <v>50</v>
      </c>
      <c r="U184" s="4">
        <v>41794</v>
      </c>
      <c r="V184" s="46"/>
      <c r="W184" s="29" t="s">
        <v>975</v>
      </c>
      <c r="X184" s="29" t="s">
        <v>975</v>
      </c>
      <c r="Y184" s="3">
        <v>25</v>
      </c>
      <c r="Z184" s="4">
        <v>41794</v>
      </c>
      <c r="AA184" s="46"/>
      <c r="AB184" s="17" t="s">
        <v>1221</v>
      </c>
    </row>
    <row r="185" spans="1:28" s="3" customFormat="1">
      <c r="A185" s="3" t="s">
        <v>118</v>
      </c>
      <c r="B185" s="3" t="s">
        <v>5</v>
      </c>
      <c r="C185" s="4">
        <v>41793</v>
      </c>
      <c r="D185" s="4">
        <v>41794</v>
      </c>
      <c r="E185" s="4"/>
      <c r="F185" s="17" t="s">
        <v>1234</v>
      </c>
      <c r="G185" s="29">
        <v>479.3</v>
      </c>
      <c r="H185" s="43">
        <v>409</v>
      </c>
      <c r="I185" s="56" t="s">
        <v>1218</v>
      </c>
      <c r="J185" s="29">
        <f t="shared" si="48"/>
        <v>476.21000000000004</v>
      </c>
      <c r="K185" s="55">
        <f t="shared" si="50"/>
        <v>402.55</v>
      </c>
      <c r="L185" s="43">
        <f t="shared" si="49"/>
        <v>73.660000000000025</v>
      </c>
      <c r="M185" s="63">
        <f t="shared" si="35"/>
        <v>0.18298348031300465</v>
      </c>
      <c r="N185" s="76"/>
      <c r="O185" s="21" t="s">
        <v>1235</v>
      </c>
      <c r="P185" s="3">
        <v>9.9600000000000009</v>
      </c>
      <c r="Q185" s="17">
        <v>50</v>
      </c>
      <c r="R185" s="21" t="s">
        <v>1236</v>
      </c>
      <c r="S185" s="3">
        <v>10.33</v>
      </c>
      <c r="T185" s="3">
        <v>50</v>
      </c>
      <c r="U185" s="4">
        <v>41794</v>
      </c>
      <c r="V185" s="46"/>
      <c r="W185" s="29" t="s">
        <v>975</v>
      </c>
      <c r="X185" s="29" t="s">
        <v>975</v>
      </c>
      <c r="Y185" s="3">
        <v>25</v>
      </c>
      <c r="Z185" s="4">
        <v>41794</v>
      </c>
      <c r="AA185" s="46"/>
      <c r="AB185" s="17" t="s">
        <v>1221</v>
      </c>
    </row>
    <row r="186" spans="1:28" s="3" customFormat="1">
      <c r="A186" s="3" t="s">
        <v>118</v>
      </c>
      <c r="B186" s="3" t="s">
        <v>6</v>
      </c>
      <c r="C186" s="4">
        <v>41793</v>
      </c>
      <c r="D186" s="4">
        <v>41794</v>
      </c>
      <c r="E186" s="4"/>
      <c r="F186" s="17" t="s">
        <v>1237</v>
      </c>
      <c r="G186" s="29">
        <v>528.5</v>
      </c>
      <c r="H186" s="43">
        <v>448.4</v>
      </c>
      <c r="I186" s="56" t="s">
        <v>1218</v>
      </c>
      <c r="J186" s="29">
        <f t="shared" si="48"/>
        <v>525.41</v>
      </c>
      <c r="K186" s="55">
        <f t="shared" si="50"/>
        <v>441.95</v>
      </c>
      <c r="L186" s="43">
        <f t="shared" si="49"/>
        <v>83.45999999999998</v>
      </c>
      <c r="M186" s="63">
        <f t="shared" si="35"/>
        <v>0.1888448919561036</v>
      </c>
      <c r="N186" s="76"/>
      <c r="O186" s="21" t="s">
        <v>1238</v>
      </c>
      <c r="P186" s="29">
        <v>9.59</v>
      </c>
      <c r="Q186" s="17">
        <v>50</v>
      </c>
      <c r="R186" s="21" t="s">
        <v>1239</v>
      </c>
      <c r="S186" s="29">
        <v>10.01</v>
      </c>
      <c r="T186" s="3">
        <v>50</v>
      </c>
      <c r="U186" s="4">
        <v>41794</v>
      </c>
      <c r="V186" s="46"/>
      <c r="W186" s="29" t="s">
        <v>975</v>
      </c>
      <c r="X186" s="29" t="s">
        <v>975</v>
      </c>
      <c r="Y186" s="3">
        <v>25</v>
      </c>
      <c r="Z186" s="4">
        <v>41794</v>
      </c>
      <c r="AA186" s="46"/>
      <c r="AB186" s="17" t="s">
        <v>1221</v>
      </c>
    </row>
    <row r="187" spans="1:28" s="3" customFormat="1">
      <c r="A187" s="3" t="s">
        <v>118</v>
      </c>
      <c r="B187" s="3" t="s">
        <v>7</v>
      </c>
      <c r="C187" s="4">
        <v>41793</v>
      </c>
      <c r="D187" s="4">
        <v>41794</v>
      </c>
      <c r="E187" s="4"/>
      <c r="F187" s="17" t="s">
        <v>1240</v>
      </c>
      <c r="G187" s="29">
        <v>541.5</v>
      </c>
      <c r="H187" s="43">
        <v>463.4</v>
      </c>
      <c r="I187" s="56" t="s">
        <v>1218</v>
      </c>
      <c r="J187" s="29">
        <f t="shared" si="48"/>
        <v>538.41</v>
      </c>
      <c r="K187" s="55">
        <f t="shared" si="50"/>
        <v>456.95</v>
      </c>
      <c r="L187" s="43">
        <f t="shared" si="49"/>
        <v>81.45999999999998</v>
      </c>
      <c r="M187" s="63">
        <f t="shared" si="35"/>
        <v>0.1782689572163256</v>
      </c>
      <c r="N187" s="76"/>
      <c r="O187" s="21" t="s">
        <v>1241</v>
      </c>
      <c r="P187" s="29">
        <v>10.19</v>
      </c>
      <c r="Q187" s="17">
        <v>50</v>
      </c>
      <c r="R187" s="21" t="s">
        <v>1242</v>
      </c>
      <c r="S187" s="29">
        <v>10.08</v>
      </c>
      <c r="T187" s="3">
        <v>50</v>
      </c>
      <c r="U187" s="4">
        <v>41794</v>
      </c>
      <c r="V187" s="46"/>
      <c r="W187" s="29" t="s">
        <v>975</v>
      </c>
      <c r="X187" s="29" t="s">
        <v>975</v>
      </c>
      <c r="Y187" s="3">
        <v>25</v>
      </c>
      <c r="Z187" s="4">
        <v>41794</v>
      </c>
      <c r="AA187" s="46"/>
      <c r="AB187" s="17" t="s">
        <v>1221</v>
      </c>
    </row>
    <row r="188" spans="1:28" s="3" customFormat="1">
      <c r="A188" s="3" t="s">
        <v>118</v>
      </c>
      <c r="B188" s="3" t="s">
        <v>8</v>
      </c>
      <c r="C188" s="4">
        <v>41793</v>
      </c>
      <c r="D188" s="4">
        <v>41794</v>
      </c>
      <c r="E188" s="4"/>
      <c r="F188" s="17" t="s">
        <v>1243</v>
      </c>
      <c r="G188" s="29">
        <v>531.1</v>
      </c>
      <c r="H188" s="43">
        <v>448.3</v>
      </c>
      <c r="I188" s="56" t="s">
        <v>1218</v>
      </c>
      <c r="J188" s="29">
        <f t="shared" si="48"/>
        <v>528.01</v>
      </c>
      <c r="K188" s="55">
        <f t="shared" si="50"/>
        <v>441.85</v>
      </c>
      <c r="L188" s="43">
        <f t="shared" si="49"/>
        <v>86.159999999999968</v>
      </c>
      <c r="M188" s="63">
        <f t="shared" si="35"/>
        <v>0.19499830259137707</v>
      </c>
      <c r="N188" s="76"/>
      <c r="O188" s="21" t="s">
        <v>1244</v>
      </c>
      <c r="P188" s="29">
        <v>10.35</v>
      </c>
      <c r="Q188" s="17">
        <v>50</v>
      </c>
      <c r="R188" s="21" t="s">
        <v>1245</v>
      </c>
      <c r="S188" s="29">
        <v>10.26</v>
      </c>
      <c r="T188" s="3">
        <v>50</v>
      </c>
      <c r="U188" s="4">
        <v>41794</v>
      </c>
      <c r="V188" s="46"/>
      <c r="W188" s="29" t="s">
        <v>975</v>
      </c>
      <c r="X188" s="29" t="s">
        <v>975</v>
      </c>
      <c r="Y188" s="3">
        <v>25</v>
      </c>
      <c r="Z188" s="4">
        <v>41794</v>
      </c>
      <c r="AA188" s="46"/>
      <c r="AB188" s="17" t="s">
        <v>1221</v>
      </c>
    </row>
    <row r="189" spans="1:28" s="3" customFormat="1">
      <c r="A189" s="3" t="s">
        <v>118</v>
      </c>
      <c r="B189" s="3" t="s">
        <v>9</v>
      </c>
      <c r="C189" s="4">
        <v>41793</v>
      </c>
      <c r="D189" s="4">
        <v>41794</v>
      </c>
      <c r="E189" s="4"/>
      <c r="F189" s="17" t="s">
        <v>1246</v>
      </c>
      <c r="G189" s="29">
        <v>539.79999999999995</v>
      </c>
      <c r="H189" s="43">
        <v>460</v>
      </c>
      <c r="I189" s="56" t="s">
        <v>1218</v>
      </c>
      <c r="J189" s="29">
        <f t="shared" si="48"/>
        <v>536.70999999999992</v>
      </c>
      <c r="K189" s="55">
        <f t="shared" si="50"/>
        <v>453.55</v>
      </c>
      <c r="L189" s="43">
        <f t="shared" si="49"/>
        <v>83.159999999999911</v>
      </c>
      <c r="M189" s="63">
        <f t="shared" si="35"/>
        <v>0.18335354426193343</v>
      </c>
      <c r="N189" s="76"/>
      <c r="O189" s="21" t="s">
        <v>1247</v>
      </c>
      <c r="P189" s="29">
        <v>10.1</v>
      </c>
      <c r="Q189" s="17">
        <v>50</v>
      </c>
      <c r="R189" s="21" t="s">
        <v>1248</v>
      </c>
      <c r="S189" s="29">
        <v>10.63</v>
      </c>
      <c r="T189" s="3">
        <v>50</v>
      </c>
      <c r="U189" s="4">
        <v>41794</v>
      </c>
      <c r="V189" s="46"/>
      <c r="W189" s="29" t="s">
        <v>975</v>
      </c>
      <c r="X189" s="29" t="s">
        <v>975</v>
      </c>
      <c r="Y189" s="3">
        <v>25</v>
      </c>
      <c r="Z189" s="4">
        <v>41794</v>
      </c>
      <c r="AA189" s="46"/>
      <c r="AB189" s="17" t="s">
        <v>1221</v>
      </c>
    </row>
    <row r="190" spans="1:28" s="3" customFormat="1">
      <c r="A190" s="3" t="s">
        <v>51</v>
      </c>
      <c r="B190" s="3" t="s">
        <v>5</v>
      </c>
      <c r="C190" s="4">
        <v>41793</v>
      </c>
      <c r="D190" s="4">
        <v>41794</v>
      </c>
      <c r="E190" s="4"/>
      <c r="F190" s="17" t="s">
        <v>1249</v>
      </c>
      <c r="G190" s="29">
        <v>465.5</v>
      </c>
      <c r="H190" s="43">
        <v>389.8</v>
      </c>
      <c r="I190" s="56" t="s">
        <v>1218</v>
      </c>
      <c r="J190" s="29">
        <f t="shared" si="48"/>
        <v>462.41</v>
      </c>
      <c r="K190" s="55">
        <f t="shared" si="50"/>
        <v>383.35</v>
      </c>
      <c r="L190" s="43">
        <f t="shared" si="49"/>
        <v>79.06</v>
      </c>
      <c r="M190" s="63">
        <f t="shared" si="35"/>
        <v>0.2062345115429764</v>
      </c>
      <c r="N190" s="76"/>
      <c r="O190" s="21" t="s">
        <v>1250</v>
      </c>
      <c r="P190" s="29">
        <v>10.53</v>
      </c>
      <c r="Q190" s="17">
        <v>50</v>
      </c>
      <c r="R190" s="21" t="s">
        <v>1251</v>
      </c>
      <c r="S190" s="29">
        <v>10.19</v>
      </c>
      <c r="T190" s="3">
        <v>50</v>
      </c>
      <c r="U190" s="4">
        <v>41794</v>
      </c>
      <c r="V190" s="46"/>
      <c r="W190" s="29" t="s">
        <v>975</v>
      </c>
      <c r="X190" s="29" t="s">
        <v>975</v>
      </c>
      <c r="Y190" s="3">
        <v>25</v>
      </c>
      <c r="Z190" s="4">
        <v>41794</v>
      </c>
      <c r="AA190" s="46"/>
      <c r="AB190" s="17" t="s">
        <v>1221</v>
      </c>
    </row>
    <row r="191" spans="1:28" s="3" customFormat="1">
      <c r="A191" s="3" t="s">
        <v>51</v>
      </c>
      <c r="B191" s="3" t="s">
        <v>6</v>
      </c>
      <c r="C191" s="4">
        <v>41793</v>
      </c>
      <c r="D191" s="4">
        <v>41794</v>
      </c>
      <c r="E191" s="4"/>
      <c r="F191" s="17" t="s">
        <v>1252</v>
      </c>
      <c r="G191" s="29">
        <v>370.9</v>
      </c>
      <c r="H191" s="43">
        <v>301.60000000000002</v>
      </c>
      <c r="I191" s="56" t="s">
        <v>1218</v>
      </c>
      <c r="J191" s="29">
        <f>G191-$J$3</f>
        <v>367.81</v>
      </c>
      <c r="K191" s="55">
        <f t="shared" si="50"/>
        <v>295.15000000000003</v>
      </c>
      <c r="L191" s="43">
        <f>J191-K191</f>
        <v>72.659999999999968</v>
      </c>
      <c r="M191" s="63">
        <f t="shared" si="35"/>
        <v>0.24617990852109084</v>
      </c>
      <c r="N191" s="76"/>
      <c r="O191" s="21" t="s">
        <v>1253</v>
      </c>
      <c r="P191" s="3">
        <v>10.31</v>
      </c>
      <c r="Q191" s="17">
        <v>50</v>
      </c>
      <c r="R191" s="21" t="s">
        <v>1254</v>
      </c>
      <c r="S191" s="29">
        <v>10.49</v>
      </c>
      <c r="T191" s="3">
        <v>50</v>
      </c>
      <c r="U191" s="4">
        <v>41794</v>
      </c>
      <c r="V191" s="46"/>
      <c r="W191" s="29" t="s">
        <v>975</v>
      </c>
      <c r="X191" s="29" t="s">
        <v>975</v>
      </c>
      <c r="Y191" s="3">
        <v>25</v>
      </c>
      <c r="Z191" s="4">
        <v>41794</v>
      </c>
      <c r="AA191" s="46"/>
      <c r="AB191" s="17" t="s">
        <v>1221</v>
      </c>
    </row>
    <row r="192" spans="1:28" s="3" customFormat="1">
      <c r="A192" s="3" t="s">
        <v>51</v>
      </c>
      <c r="B192" s="3" t="s">
        <v>7</v>
      </c>
      <c r="C192" s="4">
        <v>41793</v>
      </c>
      <c r="D192" s="4">
        <v>41794</v>
      </c>
      <c r="E192" s="4"/>
      <c r="F192" s="17" t="s">
        <v>1255</v>
      </c>
      <c r="G192" s="29">
        <v>437.3</v>
      </c>
      <c r="H192" s="43">
        <v>340.7</v>
      </c>
      <c r="I192" s="56" t="s">
        <v>1218</v>
      </c>
      <c r="J192" s="29">
        <f>G192-$J$3</f>
        <v>434.21000000000004</v>
      </c>
      <c r="K192" s="55">
        <f t="shared" si="50"/>
        <v>334.25</v>
      </c>
      <c r="L192" s="43">
        <f>J192-K192</f>
        <v>99.960000000000036</v>
      </c>
      <c r="M192" s="63">
        <f t="shared" si="35"/>
        <v>0.29905759162303674</v>
      </c>
      <c r="N192" s="76"/>
      <c r="O192" s="21" t="s">
        <v>1256</v>
      </c>
      <c r="P192" s="29">
        <v>10.24</v>
      </c>
      <c r="Q192" s="17">
        <v>50</v>
      </c>
      <c r="R192" s="21" t="s">
        <v>1257</v>
      </c>
      <c r="S192" s="29">
        <v>10.16</v>
      </c>
      <c r="T192" s="3">
        <v>50</v>
      </c>
      <c r="U192" s="4">
        <v>41794</v>
      </c>
      <c r="V192" s="46"/>
      <c r="W192" s="29" t="s">
        <v>975</v>
      </c>
      <c r="X192" s="29" t="s">
        <v>975</v>
      </c>
      <c r="Y192" s="3">
        <v>25</v>
      </c>
      <c r="Z192" s="4">
        <v>41794</v>
      </c>
      <c r="AA192" s="46"/>
      <c r="AB192" s="17" t="s">
        <v>1221</v>
      </c>
    </row>
    <row r="193" spans="1:28" s="3" customFormat="1">
      <c r="A193" s="3" t="s">
        <v>51</v>
      </c>
      <c r="B193" s="3" t="s">
        <v>8</v>
      </c>
      <c r="C193" s="4">
        <v>41793</v>
      </c>
      <c r="D193" s="4">
        <v>41794</v>
      </c>
      <c r="E193" s="4"/>
      <c r="F193" s="17" t="s">
        <v>1258</v>
      </c>
      <c r="G193" s="29">
        <v>422</v>
      </c>
      <c r="H193" s="43">
        <v>354.7</v>
      </c>
      <c r="I193" s="56" t="s">
        <v>1218</v>
      </c>
      <c r="J193" s="29">
        <f>G193-$J$3</f>
        <v>418.91</v>
      </c>
      <c r="K193" s="55">
        <f>H193-6.45</f>
        <v>348.25</v>
      </c>
      <c r="L193" s="43">
        <f>J193-K193</f>
        <v>70.660000000000025</v>
      </c>
      <c r="M193" s="63">
        <f t="shared" si="35"/>
        <v>0.202900215362527</v>
      </c>
      <c r="N193" s="76"/>
      <c r="O193" s="21" t="s">
        <v>1259</v>
      </c>
      <c r="P193" s="29">
        <v>10.47</v>
      </c>
      <c r="Q193" s="17">
        <v>50</v>
      </c>
      <c r="R193" s="21" t="s">
        <v>1260</v>
      </c>
      <c r="S193" s="29">
        <v>10.199999999999999</v>
      </c>
      <c r="T193" s="3">
        <v>50</v>
      </c>
      <c r="U193" s="4">
        <v>41794</v>
      </c>
      <c r="V193" s="46"/>
      <c r="W193" s="29" t="s">
        <v>975</v>
      </c>
      <c r="X193" s="29" t="s">
        <v>975</v>
      </c>
      <c r="Y193" s="3">
        <v>25</v>
      </c>
      <c r="Z193" s="4">
        <v>41794</v>
      </c>
      <c r="AA193" s="46"/>
      <c r="AB193" s="17" t="s">
        <v>1221</v>
      </c>
    </row>
    <row r="194" spans="1:28" s="3" customFormat="1">
      <c r="A194" s="3" t="s">
        <v>51</v>
      </c>
      <c r="B194" s="3" t="s">
        <v>9</v>
      </c>
      <c r="C194" s="4">
        <v>41793</v>
      </c>
      <c r="D194" s="4">
        <v>41794</v>
      </c>
      <c r="E194" s="4"/>
      <c r="F194" s="17" t="s">
        <v>1261</v>
      </c>
      <c r="G194" s="29">
        <v>422.7</v>
      </c>
      <c r="H194" s="43">
        <v>346.8</v>
      </c>
      <c r="I194" s="56" t="s">
        <v>1218</v>
      </c>
      <c r="J194" s="29">
        <f>G194-$J$3</f>
        <v>419.61</v>
      </c>
      <c r="K194" s="55">
        <f t="shared" si="50"/>
        <v>340.35</v>
      </c>
      <c r="L194" s="43">
        <f>J194-K194</f>
        <v>79.259999999999991</v>
      </c>
      <c r="M194" s="63">
        <f t="shared" si="35"/>
        <v>0.23287791978845301</v>
      </c>
      <c r="N194" s="76"/>
      <c r="O194" s="21" t="s">
        <v>1262</v>
      </c>
      <c r="P194" s="29">
        <v>10.53</v>
      </c>
      <c r="Q194" s="17">
        <v>50</v>
      </c>
      <c r="R194" s="21" t="s">
        <v>1263</v>
      </c>
      <c r="S194" s="29">
        <v>10.06</v>
      </c>
      <c r="T194" s="3">
        <v>50</v>
      </c>
      <c r="U194" s="4">
        <v>41794</v>
      </c>
      <c r="V194" s="46"/>
      <c r="W194" s="29" t="s">
        <v>975</v>
      </c>
      <c r="X194" s="29" t="s">
        <v>975</v>
      </c>
      <c r="Y194" s="3">
        <v>25</v>
      </c>
      <c r="Z194" s="4">
        <v>41794</v>
      </c>
      <c r="AA194" s="46"/>
      <c r="AB194" s="17" t="s">
        <v>1221</v>
      </c>
    </row>
    <row r="195" spans="1:28" s="3" customFormat="1">
      <c r="A195" s="3" t="s">
        <v>1021</v>
      </c>
      <c r="B195" s="3" t="s">
        <v>5</v>
      </c>
      <c r="C195" s="4">
        <v>41793</v>
      </c>
      <c r="D195" s="4">
        <v>41794</v>
      </c>
      <c r="E195" s="4"/>
      <c r="F195" s="17" t="s">
        <v>1264</v>
      </c>
      <c r="G195" s="29">
        <v>545.6</v>
      </c>
      <c r="H195" s="43">
        <v>458.4</v>
      </c>
      <c r="I195" s="56" t="s">
        <v>1218</v>
      </c>
      <c r="J195" s="29">
        <f t="shared" ref="J195" si="51">G195-$J$3</f>
        <v>542.51</v>
      </c>
      <c r="K195" s="55">
        <f t="shared" si="50"/>
        <v>451.95</v>
      </c>
      <c r="L195" s="43">
        <f t="shared" ref="L195" si="52">J195-K195</f>
        <v>90.56</v>
      </c>
      <c r="M195" s="63">
        <f t="shared" si="35"/>
        <v>0.20037614780396062</v>
      </c>
      <c r="N195" s="76"/>
      <c r="O195" s="21" t="s">
        <v>1265</v>
      </c>
      <c r="P195" s="29">
        <v>10.1</v>
      </c>
      <c r="Q195" s="17">
        <v>50</v>
      </c>
      <c r="R195" s="21" t="s">
        <v>1266</v>
      </c>
      <c r="S195" s="29">
        <v>9.9499999999999993</v>
      </c>
      <c r="T195" s="3">
        <v>50</v>
      </c>
      <c r="U195" s="4">
        <v>41794</v>
      </c>
      <c r="V195" s="46"/>
      <c r="W195" s="29" t="s">
        <v>975</v>
      </c>
      <c r="X195" s="29" t="s">
        <v>975</v>
      </c>
      <c r="Y195" s="3">
        <v>25</v>
      </c>
      <c r="Z195" s="4">
        <v>41794</v>
      </c>
      <c r="AA195" s="46"/>
      <c r="AB195" s="17" t="s">
        <v>1221</v>
      </c>
    </row>
    <row r="196" spans="1:28" s="3" customFormat="1">
      <c r="A196" s="3" t="s">
        <v>1021</v>
      </c>
      <c r="B196" s="3" t="s">
        <v>6</v>
      </c>
      <c r="C196" s="4">
        <v>41793</v>
      </c>
      <c r="D196" s="4">
        <v>41794</v>
      </c>
      <c r="E196" s="4"/>
      <c r="F196" s="17" t="s">
        <v>1267</v>
      </c>
      <c r="G196" s="29">
        <v>548.9</v>
      </c>
      <c r="H196" s="43">
        <v>463.4</v>
      </c>
      <c r="I196" s="56" t="s">
        <v>1218</v>
      </c>
      <c r="J196" s="29">
        <f>G196-$J$3</f>
        <v>545.80999999999995</v>
      </c>
      <c r="K196" s="55">
        <f t="shared" si="50"/>
        <v>456.95</v>
      </c>
      <c r="L196" s="43">
        <f>J196-K196</f>
        <v>88.859999999999957</v>
      </c>
      <c r="M196" s="63">
        <f t="shared" si="35"/>
        <v>0.19446328920013123</v>
      </c>
      <c r="N196" s="76"/>
      <c r="O196" s="21" t="s">
        <v>1268</v>
      </c>
      <c r="P196" s="3">
        <v>10.210000000000001</v>
      </c>
      <c r="Q196" s="17">
        <v>50</v>
      </c>
      <c r="R196" s="21" t="s">
        <v>1269</v>
      </c>
      <c r="S196" s="29">
        <v>9.7100000000000009</v>
      </c>
      <c r="T196" s="3">
        <v>50</v>
      </c>
      <c r="U196" s="4">
        <v>41794</v>
      </c>
      <c r="V196" s="46"/>
      <c r="W196" s="29" t="s">
        <v>975</v>
      </c>
      <c r="X196" s="29" t="s">
        <v>975</v>
      </c>
      <c r="Y196" s="3">
        <v>25</v>
      </c>
      <c r="Z196" s="4">
        <v>41794</v>
      </c>
      <c r="AA196" s="46"/>
      <c r="AB196" s="17" t="s">
        <v>1221</v>
      </c>
    </row>
    <row r="197" spans="1:28" s="3" customFormat="1">
      <c r="A197" s="3" t="s">
        <v>1021</v>
      </c>
      <c r="B197" s="3" t="s">
        <v>7</v>
      </c>
      <c r="C197" s="4">
        <v>41793</v>
      </c>
      <c r="D197" s="4">
        <v>41794</v>
      </c>
      <c r="E197" s="4"/>
      <c r="F197" s="17" t="s">
        <v>1270</v>
      </c>
      <c r="G197" s="29">
        <v>516.9</v>
      </c>
      <c r="H197" s="43">
        <v>440.2</v>
      </c>
      <c r="I197" s="56" t="s">
        <v>1218</v>
      </c>
      <c r="J197" s="29">
        <f>G197-$J$3</f>
        <v>513.80999999999995</v>
      </c>
      <c r="K197" s="55">
        <f t="shared" si="50"/>
        <v>433.75</v>
      </c>
      <c r="L197" s="43">
        <f>J197-K197</f>
        <v>80.059999999999945</v>
      </c>
      <c r="M197" s="63">
        <f t="shared" si="35"/>
        <v>0.18457636887608056</v>
      </c>
      <c r="N197" s="76"/>
      <c r="O197" s="21" t="s">
        <v>1271</v>
      </c>
      <c r="P197" s="29">
        <v>10.17</v>
      </c>
      <c r="Q197" s="17">
        <v>50</v>
      </c>
      <c r="R197" s="21" t="s">
        <v>1272</v>
      </c>
      <c r="S197" s="29">
        <v>10.28</v>
      </c>
      <c r="T197" s="3">
        <v>50</v>
      </c>
      <c r="U197" s="4">
        <v>41794</v>
      </c>
      <c r="V197" s="46"/>
      <c r="W197" s="29" t="s">
        <v>975</v>
      </c>
      <c r="X197" s="29" t="s">
        <v>975</v>
      </c>
      <c r="Y197" s="3">
        <v>25</v>
      </c>
      <c r="Z197" s="4">
        <v>41794</v>
      </c>
      <c r="AA197" s="46"/>
      <c r="AB197" s="17" t="s">
        <v>1221</v>
      </c>
    </row>
    <row r="198" spans="1:28" s="3" customFormat="1">
      <c r="A198" s="3" t="s">
        <v>1021</v>
      </c>
      <c r="B198" s="3" t="s">
        <v>8</v>
      </c>
      <c r="C198" s="4">
        <v>41793</v>
      </c>
      <c r="D198" s="4">
        <v>41794</v>
      </c>
      <c r="E198" s="4"/>
      <c r="F198" s="17" t="s">
        <v>1273</v>
      </c>
      <c r="G198" s="29">
        <v>536.4</v>
      </c>
      <c r="H198" s="43">
        <v>456.7</v>
      </c>
      <c r="I198" s="56" t="s">
        <v>1218</v>
      </c>
      <c r="J198" s="29">
        <f>G198-$J$3</f>
        <v>533.30999999999995</v>
      </c>
      <c r="K198" s="55">
        <f t="shared" si="50"/>
        <v>450.25</v>
      </c>
      <c r="L198" s="43">
        <f>J198-K198</f>
        <v>83.059999999999945</v>
      </c>
      <c r="M198" s="63">
        <f t="shared" si="35"/>
        <v>0.18447529150471947</v>
      </c>
      <c r="N198" s="76"/>
      <c r="O198" s="21" t="s">
        <v>1274</v>
      </c>
      <c r="P198" s="29">
        <v>9.69</v>
      </c>
      <c r="Q198" s="17">
        <v>50</v>
      </c>
      <c r="R198" s="21" t="s">
        <v>1275</v>
      </c>
      <c r="S198" s="29">
        <v>10.33</v>
      </c>
      <c r="T198" s="3">
        <v>50</v>
      </c>
      <c r="U198" s="4">
        <v>41794</v>
      </c>
      <c r="V198" s="46"/>
      <c r="W198" s="29" t="s">
        <v>975</v>
      </c>
      <c r="X198" s="29" t="s">
        <v>975</v>
      </c>
      <c r="Y198" s="3">
        <v>25</v>
      </c>
      <c r="Z198" s="4">
        <v>41794</v>
      </c>
      <c r="AA198" s="46"/>
      <c r="AB198" s="17" t="s">
        <v>1221</v>
      </c>
    </row>
    <row r="199" spans="1:28" s="3" customFormat="1">
      <c r="A199" s="3" t="s">
        <v>1021</v>
      </c>
      <c r="B199" s="3" t="s">
        <v>9</v>
      </c>
      <c r="C199" s="4">
        <v>41793</v>
      </c>
      <c r="D199" s="4">
        <v>41794</v>
      </c>
      <c r="E199" s="4"/>
      <c r="F199" s="17" t="s">
        <v>1276</v>
      </c>
      <c r="G199" s="29">
        <v>524</v>
      </c>
      <c r="H199" s="43">
        <v>441.7</v>
      </c>
      <c r="I199" s="56" t="s">
        <v>1218</v>
      </c>
      <c r="J199" s="29">
        <f>G199-$J$3</f>
        <v>520.91</v>
      </c>
      <c r="K199" s="55">
        <f t="shared" si="50"/>
        <v>435.25</v>
      </c>
      <c r="L199" s="43">
        <f>J199-K199</f>
        <v>85.659999999999968</v>
      </c>
      <c r="M199" s="63">
        <f t="shared" si="35"/>
        <v>0.19680643308443416</v>
      </c>
      <c r="N199" s="76"/>
      <c r="O199" s="21" t="s">
        <v>1277</v>
      </c>
      <c r="P199" s="29">
        <v>9.77</v>
      </c>
      <c r="Q199" s="17">
        <v>50</v>
      </c>
      <c r="R199" s="21" t="s">
        <v>1278</v>
      </c>
      <c r="S199" s="29">
        <v>9.74</v>
      </c>
      <c r="T199" s="3">
        <v>50</v>
      </c>
      <c r="U199" s="4">
        <v>41794</v>
      </c>
      <c r="V199" s="46"/>
      <c r="W199" s="29" t="s">
        <v>975</v>
      </c>
      <c r="X199" s="29" t="s">
        <v>975</v>
      </c>
      <c r="Y199" s="3">
        <v>25</v>
      </c>
      <c r="Z199" s="4">
        <v>41794</v>
      </c>
      <c r="AA199" s="46"/>
      <c r="AB199" s="17" t="s">
        <v>1221</v>
      </c>
    </row>
    <row r="200" spans="1:28" s="3" customFormat="1">
      <c r="A200" s="3" t="s">
        <v>839</v>
      </c>
      <c r="B200" s="3" t="s">
        <v>26</v>
      </c>
      <c r="C200" s="3" t="s">
        <v>26</v>
      </c>
      <c r="D200" s="4">
        <v>41794</v>
      </c>
      <c r="E200" s="4"/>
      <c r="F200" s="17" t="s">
        <v>1279</v>
      </c>
      <c r="G200" s="29" t="s">
        <v>26</v>
      </c>
      <c r="H200" s="43" t="s">
        <v>26</v>
      </c>
      <c r="I200" s="56" t="s">
        <v>26</v>
      </c>
      <c r="J200" s="29" t="s">
        <v>26</v>
      </c>
      <c r="K200" s="44" t="s">
        <v>26</v>
      </c>
      <c r="L200" s="44" t="s">
        <v>26</v>
      </c>
      <c r="M200" s="44" t="s">
        <v>26</v>
      </c>
      <c r="N200" s="76" t="s">
        <v>26</v>
      </c>
      <c r="O200" s="3" t="s">
        <v>1279</v>
      </c>
      <c r="P200" s="29" t="s">
        <v>26</v>
      </c>
      <c r="Q200" s="17">
        <v>50</v>
      </c>
      <c r="R200" s="3" t="s">
        <v>26</v>
      </c>
      <c r="S200" s="31" t="s">
        <v>26</v>
      </c>
      <c r="T200" s="31" t="s">
        <v>26</v>
      </c>
      <c r="U200" s="4">
        <v>41794</v>
      </c>
      <c r="V200" s="17" t="s">
        <v>26</v>
      </c>
      <c r="W200" s="3" t="s">
        <v>26</v>
      </c>
      <c r="X200" s="31" t="s">
        <v>26</v>
      </c>
      <c r="Y200" s="31" t="s">
        <v>26</v>
      </c>
      <c r="Z200" s="4">
        <v>41794</v>
      </c>
      <c r="AA200" s="17" t="s">
        <v>26</v>
      </c>
      <c r="AB200" s="17" t="s">
        <v>1221</v>
      </c>
    </row>
    <row r="201" spans="1:28" s="3" customFormat="1">
      <c r="A201" s="3" t="s">
        <v>839</v>
      </c>
      <c r="B201" s="3" t="s">
        <v>26</v>
      </c>
      <c r="C201" s="3" t="s">
        <v>26</v>
      </c>
      <c r="D201" s="4">
        <v>41794</v>
      </c>
      <c r="E201" s="4"/>
      <c r="F201" s="17" t="s">
        <v>1279</v>
      </c>
      <c r="G201" s="29" t="s">
        <v>26</v>
      </c>
      <c r="H201" s="43" t="s">
        <v>26</v>
      </c>
      <c r="I201" s="56" t="s">
        <v>26</v>
      </c>
      <c r="J201" s="29" t="s">
        <v>26</v>
      </c>
      <c r="K201" s="44" t="s">
        <v>26</v>
      </c>
      <c r="L201" s="44" t="s">
        <v>26</v>
      </c>
      <c r="M201" s="44" t="s">
        <v>26</v>
      </c>
      <c r="N201" s="76" t="s">
        <v>26</v>
      </c>
      <c r="O201" s="3" t="s">
        <v>1279</v>
      </c>
      <c r="P201" s="29" t="s">
        <v>26</v>
      </c>
      <c r="Q201" s="17">
        <v>50</v>
      </c>
      <c r="R201" s="3" t="s">
        <v>26</v>
      </c>
      <c r="S201" s="31" t="s">
        <v>26</v>
      </c>
      <c r="T201" s="31" t="s">
        <v>26</v>
      </c>
      <c r="U201" s="4">
        <v>41794</v>
      </c>
      <c r="V201" s="17" t="s">
        <v>26</v>
      </c>
      <c r="W201" s="3" t="s">
        <v>26</v>
      </c>
      <c r="X201" s="31" t="s">
        <v>26</v>
      </c>
      <c r="Y201" s="31" t="s">
        <v>26</v>
      </c>
      <c r="Z201" s="4">
        <v>41794</v>
      </c>
      <c r="AA201" s="17" t="s">
        <v>26</v>
      </c>
      <c r="AB201" s="17" t="s">
        <v>1221</v>
      </c>
    </row>
    <row r="202" spans="1:28" s="3" customFormat="1">
      <c r="A202" s="3" t="s">
        <v>839</v>
      </c>
      <c r="B202" s="3" t="s">
        <v>26</v>
      </c>
      <c r="C202" s="3" t="s">
        <v>26</v>
      </c>
      <c r="D202" s="4">
        <v>41794</v>
      </c>
      <c r="E202" s="4"/>
      <c r="F202" s="17" t="s">
        <v>1279</v>
      </c>
      <c r="G202" s="29" t="s">
        <v>26</v>
      </c>
      <c r="H202" s="43" t="s">
        <v>26</v>
      </c>
      <c r="I202" s="56" t="s">
        <v>26</v>
      </c>
      <c r="J202" s="29" t="s">
        <v>26</v>
      </c>
      <c r="K202" s="44" t="s">
        <v>26</v>
      </c>
      <c r="L202" s="44" t="s">
        <v>26</v>
      </c>
      <c r="M202" s="44" t="s">
        <v>26</v>
      </c>
      <c r="N202" s="76" t="s">
        <v>26</v>
      </c>
      <c r="O202" s="3" t="s">
        <v>1279</v>
      </c>
      <c r="P202" s="29" t="s">
        <v>26</v>
      </c>
      <c r="Q202" s="17">
        <v>50</v>
      </c>
      <c r="R202" s="3" t="s">
        <v>26</v>
      </c>
      <c r="S202" s="31" t="s">
        <v>26</v>
      </c>
      <c r="T202" s="31" t="s">
        <v>26</v>
      </c>
      <c r="U202" s="4">
        <v>41794</v>
      </c>
      <c r="V202" s="17" t="s">
        <v>26</v>
      </c>
      <c r="W202" s="3" t="s">
        <v>26</v>
      </c>
      <c r="X202" s="31" t="s">
        <v>26</v>
      </c>
      <c r="Y202" s="31" t="s">
        <v>26</v>
      </c>
      <c r="Z202" s="4">
        <v>41794</v>
      </c>
      <c r="AA202" s="17" t="s">
        <v>26</v>
      </c>
      <c r="AB202" s="17" t="s">
        <v>1221</v>
      </c>
    </row>
    <row r="203" spans="1:28" s="19" customFormat="1">
      <c r="F203" s="20"/>
      <c r="G203" s="28"/>
      <c r="H203" s="42"/>
      <c r="I203" s="42"/>
      <c r="J203" s="28"/>
      <c r="K203" s="42"/>
      <c r="L203" s="42"/>
      <c r="M203" s="42"/>
      <c r="N203" s="75"/>
      <c r="P203" s="28"/>
      <c r="Q203" s="20"/>
      <c r="S203" s="28"/>
      <c r="V203" s="20"/>
      <c r="X203" s="28"/>
      <c r="AA203" s="20"/>
      <c r="AB203" s="20"/>
    </row>
    <row r="204" spans="1:28" s="3" customFormat="1">
      <c r="A204" s="3" t="s">
        <v>1021</v>
      </c>
      <c r="B204" s="3" t="s">
        <v>5</v>
      </c>
      <c r="C204" s="4">
        <v>41823</v>
      </c>
      <c r="D204" s="4">
        <v>41823</v>
      </c>
      <c r="E204" s="4"/>
      <c r="F204" s="17" t="s">
        <v>1280</v>
      </c>
      <c r="G204" s="29">
        <v>249.8</v>
      </c>
      <c r="H204" s="43">
        <v>200.4</v>
      </c>
      <c r="I204" s="56" t="s">
        <v>1218</v>
      </c>
      <c r="J204" s="29">
        <f t="shared" ref="J204:J213" si="53">G204-$J$3</f>
        <v>246.71</v>
      </c>
      <c r="K204" s="55">
        <f t="shared" ref="K204:K213" si="54">H204-6.45</f>
        <v>193.95000000000002</v>
      </c>
      <c r="L204" s="43">
        <f t="shared" ref="L204:L213" si="55">J204-K204</f>
        <v>52.759999999999991</v>
      </c>
      <c r="M204" s="63">
        <f t="shared" ref="M204:M255" si="56">(J204-K204)/(K204)</f>
        <v>0.2720288734209847</v>
      </c>
      <c r="N204" s="76"/>
      <c r="O204" s="21" t="s">
        <v>1281</v>
      </c>
      <c r="P204" s="3">
        <v>10.3</v>
      </c>
      <c r="Q204" s="17">
        <v>50</v>
      </c>
      <c r="R204" s="21" t="s">
        <v>1282</v>
      </c>
      <c r="S204" s="3">
        <v>9.49</v>
      </c>
      <c r="T204" s="3">
        <v>50</v>
      </c>
      <c r="U204" s="4">
        <v>41823</v>
      </c>
      <c r="V204" s="46"/>
      <c r="W204" s="29" t="s">
        <v>975</v>
      </c>
      <c r="X204" s="29" t="s">
        <v>975</v>
      </c>
      <c r="Y204" s="3">
        <v>25</v>
      </c>
      <c r="Z204" s="4">
        <v>41823</v>
      </c>
      <c r="AA204" s="46"/>
      <c r="AB204" s="17"/>
    </row>
    <row r="205" spans="1:28" s="3" customFormat="1">
      <c r="A205" s="3" t="s">
        <v>1021</v>
      </c>
      <c r="B205" s="3" t="s">
        <v>6</v>
      </c>
      <c r="C205" s="4">
        <v>41823</v>
      </c>
      <c r="D205" s="4">
        <v>41823</v>
      </c>
      <c r="E205" s="4"/>
      <c r="F205" s="17" t="s">
        <v>1283</v>
      </c>
      <c r="G205" s="29">
        <v>270.39999999999998</v>
      </c>
      <c r="H205" s="43">
        <v>217.3</v>
      </c>
      <c r="I205" s="56" t="s">
        <v>1218</v>
      </c>
      <c r="J205" s="29">
        <f t="shared" si="53"/>
        <v>267.31</v>
      </c>
      <c r="K205" s="55">
        <f>H205-6.45</f>
        <v>210.85000000000002</v>
      </c>
      <c r="L205" s="43">
        <f t="shared" si="55"/>
        <v>56.45999999999998</v>
      </c>
      <c r="M205" s="63">
        <f t="shared" si="56"/>
        <v>0.26777329855347393</v>
      </c>
      <c r="N205" s="76"/>
      <c r="O205" s="21" t="s">
        <v>1284</v>
      </c>
      <c r="P205" s="29">
        <v>9.83</v>
      </c>
      <c r="Q205" s="17">
        <v>50</v>
      </c>
      <c r="R205" s="21" t="s">
        <v>1285</v>
      </c>
      <c r="S205" s="29">
        <v>10.19</v>
      </c>
      <c r="T205" s="3">
        <v>50</v>
      </c>
      <c r="U205" s="4">
        <v>41823</v>
      </c>
      <c r="V205" s="46"/>
      <c r="W205" s="29" t="s">
        <v>975</v>
      </c>
      <c r="X205" s="29" t="s">
        <v>975</v>
      </c>
      <c r="Y205" s="3">
        <v>25</v>
      </c>
      <c r="Z205" s="4">
        <v>41823</v>
      </c>
      <c r="AA205" s="46"/>
      <c r="AB205" s="17"/>
    </row>
    <row r="206" spans="1:28" s="3" customFormat="1">
      <c r="A206" s="3" t="s">
        <v>1021</v>
      </c>
      <c r="B206" s="3" t="s">
        <v>7</v>
      </c>
      <c r="C206" s="4">
        <v>41823</v>
      </c>
      <c r="D206" s="4">
        <v>41823</v>
      </c>
      <c r="E206" s="4"/>
      <c r="F206" s="17" t="s">
        <v>1286</v>
      </c>
      <c r="G206" s="29">
        <v>360.6</v>
      </c>
      <c r="H206" s="43">
        <v>283.89999999999998</v>
      </c>
      <c r="I206" s="56" t="s">
        <v>1218</v>
      </c>
      <c r="J206" s="29">
        <f t="shared" si="53"/>
        <v>357.51000000000005</v>
      </c>
      <c r="K206" s="55">
        <f t="shared" si="54"/>
        <v>277.45</v>
      </c>
      <c r="L206" s="43">
        <f t="shared" si="55"/>
        <v>80.060000000000059</v>
      </c>
      <c r="M206" s="63">
        <f t="shared" si="56"/>
        <v>0.2885564966660662</v>
      </c>
      <c r="N206" s="76"/>
      <c r="O206" s="21" t="s">
        <v>1287</v>
      </c>
      <c r="P206" s="29">
        <v>9.67</v>
      </c>
      <c r="Q206" s="17">
        <v>50</v>
      </c>
      <c r="R206" s="21" t="s">
        <v>1288</v>
      </c>
      <c r="S206" s="29">
        <v>9.98</v>
      </c>
      <c r="T206" s="3">
        <v>50</v>
      </c>
      <c r="U206" s="4">
        <v>41823</v>
      </c>
      <c r="V206" s="46"/>
      <c r="W206" s="29" t="s">
        <v>975</v>
      </c>
      <c r="X206" s="29" t="s">
        <v>975</v>
      </c>
      <c r="Y206" s="3">
        <v>25</v>
      </c>
      <c r="Z206" s="4">
        <v>41823</v>
      </c>
      <c r="AA206" s="46"/>
      <c r="AB206" s="17"/>
    </row>
    <row r="207" spans="1:28" s="3" customFormat="1">
      <c r="A207" s="3" t="s">
        <v>1021</v>
      </c>
      <c r="B207" s="3" t="s">
        <v>8</v>
      </c>
      <c r="C207" s="4">
        <v>41823</v>
      </c>
      <c r="D207" s="4">
        <v>41823</v>
      </c>
      <c r="E207" s="4"/>
      <c r="F207" s="17" t="s">
        <v>1289</v>
      </c>
      <c r="G207" s="29">
        <v>379.7</v>
      </c>
      <c r="H207" s="43">
        <v>296.60000000000002</v>
      </c>
      <c r="I207" s="56" t="s">
        <v>1218</v>
      </c>
      <c r="J207" s="29">
        <f t="shared" si="53"/>
        <v>376.61</v>
      </c>
      <c r="K207" s="55">
        <f t="shared" si="54"/>
        <v>290.15000000000003</v>
      </c>
      <c r="L207" s="43">
        <f t="shared" si="55"/>
        <v>86.45999999999998</v>
      </c>
      <c r="M207" s="63">
        <f t="shared" si="56"/>
        <v>0.29798380148199199</v>
      </c>
      <c r="N207" s="76"/>
      <c r="O207" s="21" t="s">
        <v>1290</v>
      </c>
      <c r="P207" s="29">
        <v>9.5299999999999994</v>
      </c>
      <c r="Q207" s="17">
        <v>50</v>
      </c>
      <c r="R207" s="21" t="s">
        <v>1291</v>
      </c>
      <c r="S207" s="29">
        <v>9.58</v>
      </c>
      <c r="T207" s="3">
        <v>50</v>
      </c>
      <c r="U207" s="4">
        <v>41823</v>
      </c>
      <c r="V207" s="46"/>
      <c r="W207" s="29" t="s">
        <v>975</v>
      </c>
      <c r="X207" s="29" t="s">
        <v>975</v>
      </c>
      <c r="Y207" s="3">
        <v>25</v>
      </c>
      <c r="Z207" s="4">
        <v>41823</v>
      </c>
      <c r="AA207" s="46"/>
      <c r="AB207" s="17"/>
    </row>
    <row r="208" spans="1:28" s="3" customFormat="1">
      <c r="A208" s="3" t="s">
        <v>1021</v>
      </c>
      <c r="B208" s="3" t="s">
        <v>9</v>
      </c>
      <c r="C208" s="4">
        <v>41823</v>
      </c>
      <c r="D208" s="4">
        <v>41823</v>
      </c>
      <c r="E208" s="4"/>
      <c r="F208" s="17" t="s">
        <v>1292</v>
      </c>
      <c r="G208" s="29">
        <v>480.8</v>
      </c>
      <c r="H208" s="43">
        <v>379.1</v>
      </c>
      <c r="I208" s="56" t="s">
        <v>1218</v>
      </c>
      <c r="J208" s="29">
        <f t="shared" si="53"/>
        <v>477.71000000000004</v>
      </c>
      <c r="K208" s="55">
        <f t="shared" si="54"/>
        <v>372.65000000000003</v>
      </c>
      <c r="L208" s="43">
        <f t="shared" si="55"/>
        <v>105.06</v>
      </c>
      <c r="M208" s="63">
        <f t="shared" si="56"/>
        <v>0.28192674090970077</v>
      </c>
      <c r="N208" s="76"/>
      <c r="O208" s="21" t="s">
        <v>1293</v>
      </c>
      <c r="P208" s="29">
        <v>9.8800000000000008</v>
      </c>
      <c r="Q208" s="17">
        <v>50</v>
      </c>
      <c r="R208" s="21" t="s">
        <v>1294</v>
      </c>
      <c r="S208" s="29">
        <v>10.43</v>
      </c>
      <c r="T208" s="3">
        <v>50</v>
      </c>
      <c r="U208" s="4">
        <v>41823</v>
      </c>
      <c r="V208" s="46"/>
      <c r="W208" s="29" t="s">
        <v>975</v>
      </c>
      <c r="X208" s="29" t="s">
        <v>975</v>
      </c>
      <c r="Y208" s="3">
        <v>25</v>
      </c>
      <c r="Z208" s="4">
        <v>41823</v>
      </c>
      <c r="AA208" s="46"/>
      <c r="AB208" s="17"/>
    </row>
    <row r="209" spans="1:28" s="3" customFormat="1">
      <c r="A209" s="3" t="s">
        <v>118</v>
      </c>
      <c r="B209" s="3" t="s">
        <v>5</v>
      </c>
      <c r="C209" s="4">
        <v>41823</v>
      </c>
      <c r="D209" s="4">
        <v>41823</v>
      </c>
      <c r="E209" s="4"/>
      <c r="F209" s="17" t="s">
        <v>1295</v>
      </c>
      <c r="G209" s="29">
        <v>532.70000000000005</v>
      </c>
      <c r="H209" s="43">
        <v>448.4</v>
      </c>
      <c r="I209" s="56" t="s">
        <v>1218</v>
      </c>
      <c r="J209" s="29">
        <f t="shared" si="53"/>
        <v>529.61</v>
      </c>
      <c r="K209" s="55">
        <f t="shared" si="54"/>
        <v>441.95</v>
      </c>
      <c r="L209" s="43">
        <f t="shared" si="55"/>
        <v>87.660000000000025</v>
      </c>
      <c r="M209" s="63">
        <f t="shared" si="56"/>
        <v>0.19834822943771926</v>
      </c>
      <c r="N209" s="76"/>
      <c r="O209" s="21" t="s">
        <v>1296</v>
      </c>
      <c r="P209" s="29">
        <v>10.119999999999999</v>
      </c>
      <c r="Q209" s="17">
        <v>50</v>
      </c>
      <c r="R209" s="21" t="s">
        <v>1297</v>
      </c>
      <c r="S209" s="29">
        <v>10.27</v>
      </c>
      <c r="T209" s="3">
        <v>50</v>
      </c>
      <c r="U209" s="4">
        <v>41823</v>
      </c>
      <c r="V209" s="46"/>
      <c r="W209" s="29" t="s">
        <v>975</v>
      </c>
      <c r="X209" s="29" t="s">
        <v>975</v>
      </c>
      <c r="Y209" s="3">
        <v>25</v>
      </c>
      <c r="Z209" s="4">
        <v>41823</v>
      </c>
      <c r="AA209" s="46"/>
      <c r="AB209" s="17"/>
    </row>
    <row r="210" spans="1:28" s="3" customFormat="1">
      <c r="A210" s="3" t="s">
        <v>118</v>
      </c>
      <c r="B210" s="3" t="s">
        <v>6</v>
      </c>
      <c r="C210" s="4">
        <v>41823</v>
      </c>
      <c r="D210" s="4">
        <v>41823</v>
      </c>
      <c r="E210" s="4"/>
      <c r="F210" s="17" t="s">
        <v>1298</v>
      </c>
      <c r="G210" s="29">
        <v>528.70000000000005</v>
      </c>
      <c r="H210" s="43">
        <v>446.4</v>
      </c>
      <c r="I210" s="56" t="s">
        <v>1218</v>
      </c>
      <c r="J210" s="29">
        <f t="shared" si="53"/>
        <v>525.61</v>
      </c>
      <c r="K210" s="55">
        <f t="shared" si="54"/>
        <v>439.95</v>
      </c>
      <c r="L210" s="43">
        <f t="shared" si="55"/>
        <v>85.660000000000025</v>
      </c>
      <c r="M210" s="63">
        <f t="shared" si="56"/>
        <v>0.19470394362995802</v>
      </c>
      <c r="N210" s="76"/>
      <c r="O210" s="21" t="s">
        <v>1299</v>
      </c>
      <c r="P210" s="3">
        <v>10.39</v>
      </c>
      <c r="Q210" s="17">
        <v>50</v>
      </c>
      <c r="R210" s="21" t="s">
        <v>1300</v>
      </c>
      <c r="S210" s="29">
        <v>10.38</v>
      </c>
      <c r="T210" s="3">
        <v>50</v>
      </c>
      <c r="U210" s="4">
        <v>41823</v>
      </c>
      <c r="V210" s="46"/>
      <c r="W210" s="29" t="s">
        <v>975</v>
      </c>
      <c r="X210" s="29" t="s">
        <v>975</v>
      </c>
      <c r="Y210" s="3">
        <v>25</v>
      </c>
      <c r="Z210" s="4">
        <v>41823</v>
      </c>
      <c r="AA210" s="46"/>
      <c r="AB210" s="17"/>
    </row>
    <row r="211" spans="1:28" s="3" customFormat="1">
      <c r="A211" s="3" t="s">
        <v>118</v>
      </c>
      <c r="B211" s="3" t="s">
        <v>7</v>
      </c>
      <c r="C211" s="4">
        <v>41823</v>
      </c>
      <c r="D211" s="4">
        <v>41823</v>
      </c>
      <c r="E211" s="4"/>
      <c r="F211" s="17" t="s">
        <v>1301</v>
      </c>
      <c r="G211" s="29">
        <v>270.8</v>
      </c>
      <c r="H211" s="43">
        <v>230.6</v>
      </c>
      <c r="I211" s="56" t="s">
        <v>1218</v>
      </c>
      <c r="J211" s="29">
        <f t="shared" si="53"/>
        <v>267.71000000000004</v>
      </c>
      <c r="K211" s="55">
        <f t="shared" si="54"/>
        <v>224.15</v>
      </c>
      <c r="L211" s="43">
        <f t="shared" si="55"/>
        <v>43.560000000000031</v>
      </c>
      <c r="M211" s="63">
        <f t="shared" si="56"/>
        <v>0.1943341512380104</v>
      </c>
      <c r="N211" s="76"/>
      <c r="O211" s="21" t="s">
        <v>1302</v>
      </c>
      <c r="P211" s="29">
        <v>9.5299999999999994</v>
      </c>
      <c r="Q211" s="17">
        <v>50</v>
      </c>
      <c r="R211" s="21" t="s">
        <v>1303</v>
      </c>
      <c r="S211" s="29">
        <v>9.58</v>
      </c>
      <c r="T211" s="3">
        <v>50</v>
      </c>
      <c r="U211" s="4">
        <v>41823</v>
      </c>
      <c r="V211" s="46"/>
      <c r="W211" s="29" t="s">
        <v>975</v>
      </c>
      <c r="X211" s="29" t="s">
        <v>975</v>
      </c>
      <c r="Y211" s="3">
        <v>25</v>
      </c>
      <c r="Z211" s="4">
        <v>41823</v>
      </c>
      <c r="AA211" s="46"/>
      <c r="AB211" s="17"/>
    </row>
    <row r="212" spans="1:28" s="3" customFormat="1">
      <c r="A212" s="3" t="s">
        <v>118</v>
      </c>
      <c r="B212" s="3" t="s">
        <v>8</v>
      </c>
      <c r="C212" s="4">
        <v>41823</v>
      </c>
      <c r="D212" s="4">
        <v>41823</v>
      </c>
      <c r="E212" s="4"/>
      <c r="F212" s="17" t="s">
        <v>1304</v>
      </c>
      <c r="G212" s="29">
        <v>557.70000000000005</v>
      </c>
      <c r="H212" s="43">
        <v>469.1</v>
      </c>
      <c r="I212" s="56" t="s">
        <v>1218</v>
      </c>
      <c r="J212" s="29">
        <f t="shared" si="53"/>
        <v>554.61</v>
      </c>
      <c r="K212" s="55">
        <f t="shared" si="54"/>
        <v>462.65000000000003</v>
      </c>
      <c r="L212" s="43">
        <f t="shared" si="55"/>
        <v>91.95999999999998</v>
      </c>
      <c r="M212" s="63">
        <f t="shared" si="56"/>
        <v>0.19876796714579051</v>
      </c>
      <c r="N212" s="76"/>
      <c r="O212" s="21" t="s">
        <v>1305</v>
      </c>
      <c r="P212" s="29">
        <v>9.8800000000000008</v>
      </c>
      <c r="Q212" s="17">
        <v>50</v>
      </c>
      <c r="R212" s="21" t="s">
        <v>1306</v>
      </c>
      <c r="S212" s="29">
        <v>9.6</v>
      </c>
      <c r="T212" s="3">
        <v>50</v>
      </c>
      <c r="U212" s="4">
        <v>41823</v>
      </c>
      <c r="V212" s="46"/>
      <c r="W212" s="29" t="s">
        <v>975</v>
      </c>
      <c r="X212" s="29" t="s">
        <v>975</v>
      </c>
      <c r="Y212" s="3">
        <v>25</v>
      </c>
      <c r="Z212" s="4">
        <v>41823</v>
      </c>
      <c r="AA212" s="46"/>
      <c r="AB212" s="17"/>
    </row>
    <row r="213" spans="1:28" s="3" customFormat="1">
      <c r="A213" s="3" t="s">
        <v>118</v>
      </c>
      <c r="B213" s="3" t="s">
        <v>9</v>
      </c>
      <c r="C213" s="4">
        <v>41823</v>
      </c>
      <c r="D213" s="4">
        <v>41823</v>
      </c>
      <c r="E213" s="4"/>
      <c r="F213" s="17" t="s">
        <v>1307</v>
      </c>
      <c r="G213" s="29">
        <v>589.70000000000005</v>
      </c>
      <c r="H213" s="43">
        <v>491.2</v>
      </c>
      <c r="I213" s="56" t="s">
        <v>1218</v>
      </c>
      <c r="J213" s="29">
        <f t="shared" si="53"/>
        <v>586.61</v>
      </c>
      <c r="K213" s="55">
        <f t="shared" si="54"/>
        <v>484.75</v>
      </c>
      <c r="L213" s="43">
        <f t="shared" si="55"/>
        <v>101.86000000000001</v>
      </c>
      <c r="M213" s="63">
        <f t="shared" si="56"/>
        <v>0.21012893243940178</v>
      </c>
      <c r="N213" s="76"/>
      <c r="O213" s="21" t="s">
        <v>1308</v>
      </c>
      <c r="P213" s="29">
        <v>10</v>
      </c>
      <c r="Q213" s="17">
        <v>50</v>
      </c>
      <c r="R213" s="21" t="s">
        <v>1309</v>
      </c>
      <c r="S213" s="29">
        <v>9.7799999999999994</v>
      </c>
      <c r="T213" s="3">
        <v>50</v>
      </c>
      <c r="U213" s="4">
        <v>41823</v>
      </c>
      <c r="V213" s="46"/>
      <c r="W213" s="29" t="s">
        <v>975</v>
      </c>
      <c r="X213" s="29" t="s">
        <v>975</v>
      </c>
      <c r="Y213" s="3">
        <v>25</v>
      </c>
      <c r="Z213" s="4">
        <v>41823</v>
      </c>
      <c r="AA213" s="46"/>
      <c r="AB213" s="17"/>
    </row>
    <row r="214" spans="1:28" s="3" customFormat="1">
      <c r="A214" s="3" t="s">
        <v>839</v>
      </c>
      <c r="B214" s="3" t="s">
        <v>26</v>
      </c>
      <c r="C214" s="3" t="s">
        <v>26</v>
      </c>
      <c r="D214" s="4">
        <v>41823</v>
      </c>
      <c r="E214" s="4"/>
      <c r="F214" s="17" t="s">
        <v>1310</v>
      </c>
      <c r="G214" s="29" t="s">
        <v>26</v>
      </c>
      <c r="H214" s="43" t="s">
        <v>26</v>
      </c>
      <c r="I214" s="56" t="s">
        <v>26</v>
      </c>
      <c r="J214" s="29" t="s">
        <v>26</v>
      </c>
      <c r="K214" s="44" t="s">
        <v>26</v>
      </c>
      <c r="L214" s="44" t="s">
        <v>26</v>
      </c>
      <c r="M214" s="44" t="s">
        <v>26</v>
      </c>
      <c r="N214" s="76" t="s">
        <v>26</v>
      </c>
      <c r="O214" s="3" t="s">
        <v>1310</v>
      </c>
      <c r="P214" s="29" t="s">
        <v>26</v>
      </c>
      <c r="Q214" s="17">
        <v>50</v>
      </c>
      <c r="R214" s="3" t="s">
        <v>26</v>
      </c>
      <c r="S214" s="31" t="s">
        <v>26</v>
      </c>
      <c r="T214" s="31" t="s">
        <v>26</v>
      </c>
      <c r="U214" s="31" t="s">
        <v>26</v>
      </c>
      <c r="V214" s="17" t="s">
        <v>26</v>
      </c>
      <c r="W214" s="3" t="s">
        <v>26</v>
      </c>
      <c r="X214" s="31" t="s">
        <v>26</v>
      </c>
      <c r="Y214" s="31" t="s">
        <v>26</v>
      </c>
      <c r="Z214" s="31" t="s">
        <v>26</v>
      </c>
      <c r="AA214" s="17" t="s">
        <v>26</v>
      </c>
      <c r="AB214" s="17"/>
    </row>
    <row r="215" spans="1:28" s="3" customFormat="1">
      <c r="A215" s="3" t="s">
        <v>839</v>
      </c>
      <c r="B215" s="3" t="s">
        <v>26</v>
      </c>
      <c r="C215" s="3" t="s">
        <v>26</v>
      </c>
      <c r="D215" s="4">
        <v>41823</v>
      </c>
      <c r="E215" s="4"/>
      <c r="F215" s="17" t="s">
        <v>1310</v>
      </c>
      <c r="G215" s="29" t="s">
        <v>26</v>
      </c>
      <c r="H215" s="43" t="s">
        <v>26</v>
      </c>
      <c r="I215" s="56" t="s">
        <v>26</v>
      </c>
      <c r="J215" s="29" t="s">
        <v>26</v>
      </c>
      <c r="K215" s="44" t="s">
        <v>26</v>
      </c>
      <c r="L215" s="44" t="s">
        <v>26</v>
      </c>
      <c r="M215" s="44" t="s">
        <v>26</v>
      </c>
      <c r="N215" s="76" t="s">
        <v>26</v>
      </c>
      <c r="O215" s="3" t="s">
        <v>1310</v>
      </c>
      <c r="P215" s="29" t="s">
        <v>26</v>
      </c>
      <c r="Q215" s="17">
        <v>50</v>
      </c>
      <c r="R215" s="3" t="s">
        <v>26</v>
      </c>
      <c r="S215" s="31" t="s">
        <v>26</v>
      </c>
      <c r="T215" s="31" t="s">
        <v>26</v>
      </c>
      <c r="U215" s="31" t="s">
        <v>26</v>
      </c>
      <c r="V215" s="17" t="s">
        <v>26</v>
      </c>
      <c r="W215" s="3" t="s">
        <v>26</v>
      </c>
      <c r="X215" s="31" t="s">
        <v>26</v>
      </c>
      <c r="Y215" s="31" t="s">
        <v>26</v>
      </c>
      <c r="Z215" s="31" t="s">
        <v>26</v>
      </c>
      <c r="AA215" s="17" t="s">
        <v>26</v>
      </c>
      <c r="AB215" s="17"/>
    </row>
    <row r="216" spans="1:28" s="3" customFormat="1">
      <c r="A216" s="3" t="s">
        <v>839</v>
      </c>
      <c r="B216" s="3" t="s">
        <v>26</v>
      </c>
      <c r="C216" s="3" t="s">
        <v>26</v>
      </c>
      <c r="D216" s="4">
        <v>41823</v>
      </c>
      <c r="E216" s="4"/>
      <c r="F216" s="17" t="s">
        <v>1310</v>
      </c>
      <c r="G216" s="29" t="s">
        <v>26</v>
      </c>
      <c r="H216" s="43" t="s">
        <v>26</v>
      </c>
      <c r="I216" s="56" t="s">
        <v>26</v>
      </c>
      <c r="J216" s="29" t="s">
        <v>26</v>
      </c>
      <c r="K216" s="44" t="s">
        <v>26</v>
      </c>
      <c r="L216" s="44" t="s">
        <v>26</v>
      </c>
      <c r="M216" s="44" t="s">
        <v>26</v>
      </c>
      <c r="N216" s="76" t="s">
        <v>26</v>
      </c>
      <c r="O216" s="3" t="s">
        <v>1310</v>
      </c>
      <c r="P216" s="29" t="s">
        <v>26</v>
      </c>
      <c r="Q216" s="17">
        <v>50</v>
      </c>
      <c r="R216" s="3" t="s">
        <v>26</v>
      </c>
      <c r="S216" s="31" t="s">
        <v>26</v>
      </c>
      <c r="T216" s="31" t="s">
        <v>26</v>
      </c>
      <c r="U216" s="31" t="s">
        <v>26</v>
      </c>
      <c r="V216" s="17" t="s">
        <v>26</v>
      </c>
      <c r="W216" s="3" t="s">
        <v>26</v>
      </c>
      <c r="X216" s="31" t="s">
        <v>26</v>
      </c>
      <c r="Y216" s="31" t="s">
        <v>26</v>
      </c>
      <c r="Z216" s="31" t="s">
        <v>26</v>
      </c>
      <c r="AA216" s="17" t="s">
        <v>26</v>
      </c>
      <c r="AB216" s="17"/>
    </row>
    <row r="217" spans="1:28" s="19" customFormat="1">
      <c r="F217" s="20"/>
      <c r="G217" s="28"/>
      <c r="H217" s="42"/>
      <c r="I217" s="42"/>
      <c r="J217" s="28"/>
      <c r="K217" s="42"/>
      <c r="L217" s="42"/>
      <c r="M217" s="42"/>
      <c r="N217" s="75"/>
      <c r="P217" s="28"/>
      <c r="Q217" s="20"/>
      <c r="S217" s="28"/>
      <c r="V217" s="20"/>
      <c r="X217" s="28"/>
      <c r="AA217" s="20"/>
      <c r="AB217" s="20"/>
    </row>
    <row r="218" spans="1:28" s="3" customFormat="1">
      <c r="A218" s="3" t="s">
        <v>1021</v>
      </c>
      <c r="B218" s="3" t="s">
        <v>5</v>
      </c>
      <c r="C218" s="4" t="s">
        <v>1311</v>
      </c>
      <c r="D218" s="4" t="s">
        <v>1311</v>
      </c>
      <c r="E218" s="4"/>
      <c r="F218" s="17" t="s">
        <v>1312</v>
      </c>
      <c r="G218" s="29">
        <v>123.41</v>
      </c>
      <c r="H218">
        <v>98.6</v>
      </c>
      <c r="I218" s="56" t="s">
        <v>633</v>
      </c>
      <c r="J218" s="29">
        <f t="shared" ref="J218:J227" si="57">G218-$J$3</f>
        <v>120.32</v>
      </c>
      <c r="K218" s="55">
        <f t="shared" ref="K218:K227" si="58">H218-2.41</f>
        <v>96.19</v>
      </c>
      <c r="L218" s="43">
        <f t="shared" ref="L218:L227" si="59">J218-K218</f>
        <v>24.129999999999995</v>
      </c>
      <c r="M218" s="63">
        <f t="shared" si="56"/>
        <v>0.250857677513255</v>
      </c>
      <c r="N218" s="76"/>
      <c r="O218" s="21" t="s">
        <v>1313</v>
      </c>
      <c r="P218" s="3">
        <v>10.31</v>
      </c>
      <c r="Q218" s="17">
        <v>50</v>
      </c>
      <c r="R218" s="21" t="s">
        <v>1314</v>
      </c>
      <c r="S218" s="3">
        <v>10.050000000000001</v>
      </c>
      <c r="T218" s="3">
        <v>50</v>
      </c>
      <c r="U218" s="4" t="s">
        <v>1311</v>
      </c>
      <c r="V218" s="46"/>
      <c r="W218" s="29" t="s">
        <v>975</v>
      </c>
      <c r="X218" s="29" t="s">
        <v>975</v>
      </c>
      <c r="Y218" s="3">
        <v>25</v>
      </c>
      <c r="Z218" s="4" t="s">
        <v>1311</v>
      </c>
      <c r="AA218" s="46"/>
      <c r="AB218" s="17" t="s">
        <v>1315</v>
      </c>
    </row>
    <row r="219" spans="1:28" s="3" customFormat="1">
      <c r="A219" s="3" t="s">
        <v>1021</v>
      </c>
      <c r="B219" s="3" t="s">
        <v>6</v>
      </c>
      <c r="C219" s="4" t="s">
        <v>1311</v>
      </c>
      <c r="D219" s="4" t="s">
        <v>1311</v>
      </c>
      <c r="E219" s="4"/>
      <c r="F219" s="17" t="s">
        <v>1316</v>
      </c>
      <c r="G219" s="29">
        <v>177.91</v>
      </c>
      <c r="H219">
        <v>146</v>
      </c>
      <c r="I219" s="56" t="s">
        <v>633</v>
      </c>
      <c r="J219" s="29">
        <f t="shared" si="57"/>
        <v>174.82</v>
      </c>
      <c r="K219" s="55">
        <f t="shared" si="58"/>
        <v>143.59</v>
      </c>
      <c r="L219" s="43">
        <f t="shared" si="59"/>
        <v>31.22999999999999</v>
      </c>
      <c r="M219" s="63">
        <f t="shared" si="56"/>
        <v>0.21749425447454551</v>
      </c>
      <c r="N219" s="76"/>
      <c r="O219" s="21" t="s">
        <v>1317</v>
      </c>
      <c r="P219" s="29">
        <v>9.76</v>
      </c>
      <c r="Q219" s="17">
        <v>50</v>
      </c>
      <c r="R219" s="21" t="s">
        <v>1318</v>
      </c>
      <c r="S219" s="29">
        <v>9.7200000000000006</v>
      </c>
      <c r="T219" s="3">
        <v>50</v>
      </c>
      <c r="U219" s="4" t="s">
        <v>1311</v>
      </c>
      <c r="V219" s="46"/>
      <c r="W219" s="29" t="s">
        <v>975</v>
      </c>
      <c r="X219" s="29" t="s">
        <v>975</v>
      </c>
      <c r="Y219" s="3">
        <v>25</v>
      </c>
      <c r="Z219" s="4" t="s">
        <v>1311</v>
      </c>
      <c r="AA219" s="46"/>
      <c r="AB219" s="17" t="s">
        <v>1315</v>
      </c>
    </row>
    <row r="220" spans="1:28" s="3" customFormat="1">
      <c r="A220" s="3" t="s">
        <v>1021</v>
      </c>
      <c r="B220" s="3" t="s">
        <v>7</v>
      </c>
      <c r="C220" s="4" t="s">
        <v>1311</v>
      </c>
      <c r="D220" s="4" t="s">
        <v>1311</v>
      </c>
      <c r="E220" s="4"/>
      <c r="F220" s="17" t="s">
        <v>1319</v>
      </c>
      <c r="G220" s="29">
        <v>123.72</v>
      </c>
      <c r="H220">
        <v>99.9</v>
      </c>
      <c r="I220" s="56" t="s">
        <v>633</v>
      </c>
      <c r="J220" s="29">
        <f t="shared" si="57"/>
        <v>120.63</v>
      </c>
      <c r="K220" s="55">
        <f t="shared" si="58"/>
        <v>97.490000000000009</v>
      </c>
      <c r="L220" s="43">
        <f t="shared" si="59"/>
        <v>23.139999999999986</v>
      </c>
      <c r="M220" s="63">
        <f t="shared" si="56"/>
        <v>0.23735767771053426</v>
      </c>
      <c r="N220" s="76"/>
      <c r="O220" s="21" t="s">
        <v>1320</v>
      </c>
      <c r="P220" s="29">
        <v>10.039999999999999</v>
      </c>
      <c r="Q220" s="17">
        <v>50</v>
      </c>
      <c r="R220" s="21" t="s">
        <v>1321</v>
      </c>
      <c r="S220" s="29">
        <v>10.01</v>
      </c>
      <c r="T220" s="3">
        <v>50</v>
      </c>
      <c r="U220" s="4" t="s">
        <v>1311</v>
      </c>
      <c r="V220" s="46"/>
      <c r="W220" s="29" t="s">
        <v>975</v>
      </c>
      <c r="X220" s="29" t="s">
        <v>975</v>
      </c>
      <c r="Y220" s="3">
        <v>25</v>
      </c>
      <c r="Z220" s="4" t="s">
        <v>1311</v>
      </c>
      <c r="AA220" s="46"/>
      <c r="AB220" s="17" t="s">
        <v>1315</v>
      </c>
    </row>
    <row r="221" spans="1:28" s="3" customFormat="1">
      <c r="A221" s="3" t="s">
        <v>1021</v>
      </c>
      <c r="B221" s="3" t="s">
        <v>8</v>
      </c>
      <c r="C221" s="4" t="s">
        <v>1311</v>
      </c>
      <c r="D221" s="4" t="s">
        <v>1311</v>
      </c>
      <c r="E221" s="4"/>
      <c r="F221" s="17" t="s">
        <v>1322</v>
      </c>
      <c r="G221" s="29">
        <v>179.04</v>
      </c>
      <c r="H221">
        <v>144.1</v>
      </c>
      <c r="I221" s="56" t="s">
        <v>633</v>
      </c>
      <c r="J221" s="29">
        <f t="shared" si="57"/>
        <v>175.95</v>
      </c>
      <c r="K221" s="55">
        <f t="shared" si="58"/>
        <v>141.69</v>
      </c>
      <c r="L221" s="43">
        <f t="shared" si="59"/>
        <v>34.259999999999991</v>
      </c>
      <c r="M221" s="63">
        <f t="shared" si="56"/>
        <v>0.24179546898157944</v>
      </c>
      <c r="N221" s="76"/>
      <c r="O221" s="21" t="s">
        <v>1323</v>
      </c>
      <c r="P221" s="29">
        <v>9.83</v>
      </c>
      <c r="Q221" s="17">
        <v>50</v>
      </c>
      <c r="R221" s="21" t="s">
        <v>1324</v>
      </c>
      <c r="S221" s="29">
        <v>10.07</v>
      </c>
      <c r="T221" s="3">
        <v>50</v>
      </c>
      <c r="U221" s="4" t="s">
        <v>1311</v>
      </c>
      <c r="V221" s="46"/>
      <c r="W221" s="29" t="s">
        <v>975</v>
      </c>
      <c r="X221" s="29" t="s">
        <v>975</v>
      </c>
      <c r="Y221" s="3">
        <v>25</v>
      </c>
      <c r="Z221" s="4" t="s">
        <v>1311</v>
      </c>
      <c r="AA221" s="46"/>
      <c r="AB221" s="17" t="s">
        <v>1315</v>
      </c>
    </row>
    <row r="222" spans="1:28" s="3" customFormat="1">
      <c r="A222" s="3" t="s">
        <v>1021</v>
      </c>
      <c r="B222" s="3" t="s">
        <v>9</v>
      </c>
      <c r="C222" s="4" t="s">
        <v>1311</v>
      </c>
      <c r="D222" s="4" t="s">
        <v>1311</v>
      </c>
      <c r="E222" s="4"/>
      <c r="F222" s="17" t="s">
        <v>1325</v>
      </c>
      <c r="G222" s="29">
        <v>110.73</v>
      </c>
      <c r="H222">
        <v>92.5</v>
      </c>
      <c r="I222" s="56" t="s">
        <v>633</v>
      </c>
      <c r="J222" s="29">
        <f t="shared" si="57"/>
        <v>107.64</v>
      </c>
      <c r="K222" s="55">
        <f t="shared" si="58"/>
        <v>90.09</v>
      </c>
      <c r="L222" s="43">
        <f t="shared" si="59"/>
        <v>17.549999999999997</v>
      </c>
      <c r="M222" s="63">
        <f t="shared" si="56"/>
        <v>0.19480519480519476</v>
      </c>
      <c r="N222" s="76"/>
      <c r="O222" s="21" t="s">
        <v>1326</v>
      </c>
      <c r="P222" s="29">
        <v>10.63</v>
      </c>
      <c r="Q222" s="17">
        <v>50</v>
      </c>
      <c r="R222" s="21" t="s">
        <v>1327</v>
      </c>
      <c r="S222" s="29">
        <v>9.84</v>
      </c>
      <c r="T222" s="3">
        <v>50</v>
      </c>
      <c r="U222" s="4" t="s">
        <v>1311</v>
      </c>
      <c r="V222" s="46"/>
      <c r="W222" s="29" t="s">
        <v>975</v>
      </c>
      <c r="X222" s="29" t="s">
        <v>975</v>
      </c>
      <c r="Y222" s="3">
        <v>25</v>
      </c>
      <c r="Z222" s="4" t="s">
        <v>1311</v>
      </c>
      <c r="AA222" s="46"/>
      <c r="AB222" s="17" t="s">
        <v>1315</v>
      </c>
    </row>
    <row r="223" spans="1:28" s="3" customFormat="1">
      <c r="A223" s="3" t="s">
        <v>118</v>
      </c>
      <c r="B223" s="3" t="s">
        <v>5</v>
      </c>
      <c r="C223" s="4" t="s">
        <v>1311</v>
      </c>
      <c r="D223" s="4" t="s">
        <v>1311</v>
      </c>
      <c r="E223" s="4"/>
      <c r="F223" s="17" t="s">
        <v>1328</v>
      </c>
      <c r="G223" s="29">
        <v>119.86</v>
      </c>
      <c r="H223">
        <v>99.6</v>
      </c>
      <c r="I223" s="56" t="s">
        <v>633</v>
      </c>
      <c r="J223" s="29">
        <f t="shared" si="57"/>
        <v>116.77</v>
      </c>
      <c r="K223" s="55">
        <f t="shared" si="58"/>
        <v>97.19</v>
      </c>
      <c r="L223" s="43">
        <f t="shared" si="59"/>
        <v>19.579999999999998</v>
      </c>
      <c r="M223" s="63">
        <f t="shared" si="56"/>
        <v>0.20146105566416297</v>
      </c>
      <c r="N223" s="76"/>
      <c r="O223" s="21" t="s">
        <v>1329</v>
      </c>
      <c r="P223" s="29">
        <v>10.33</v>
      </c>
      <c r="Q223" s="17">
        <v>50</v>
      </c>
      <c r="R223" s="21" t="s">
        <v>1330</v>
      </c>
      <c r="S223" s="29">
        <v>10.119999999999999</v>
      </c>
      <c r="T223" s="3">
        <v>50</v>
      </c>
      <c r="U223" s="4" t="s">
        <v>1311</v>
      </c>
      <c r="V223" s="46"/>
      <c r="W223" s="29" t="s">
        <v>975</v>
      </c>
      <c r="X223" s="29" t="s">
        <v>975</v>
      </c>
      <c r="Y223" s="3">
        <v>25</v>
      </c>
      <c r="Z223" s="4" t="s">
        <v>1311</v>
      </c>
      <c r="AA223" s="46"/>
      <c r="AB223" s="17" t="s">
        <v>1315</v>
      </c>
    </row>
    <row r="224" spans="1:28" s="3" customFormat="1">
      <c r="A224" s="3" t="s">
        <v>118</v>
      </c>
      <c r="B224" s="3" t="s">
        <v>6</v>
      </c>
      <c r="C224" s="4" t="s">
        <v>1311</v>
      </c>
      <c r="D224" s="4" t="s">
        <v>1311</v>
      </c>
      <c r="E224" s="4"/>
      <c r="F224" s="17" t="s">
        <v>1331</v>
      </c>
      <c r="G224" s="29">
        <v>153.56</v>
      </c>
      <c r="H224">
        <v>127.5</v>
      </c>
      <c r="I224" s="56" t="s">
        <v>633</v>
      </c>
      <c r="J224" s="29">
        <f t="shared" si="57"/>
        <v>150.47</v>
      </c>
      <c r="K224" s="55">
        <f t="shared" si="58"/>
        <v>125.09</v>
      </c>
      <c r="L224" s="43">
        <f t="shared" si="59"/>
        <v>25.379999999999995</v>
      </c>
      <c r="M224" s="63">
        <f t="shared" si="56"/>
        <v>0.20289391638020621</v>
      </c>
      <c r="N224" s="76"/>
      <c r="O224" s="21" t="s">
        <v>1332</v>
      </c>
      <c r="P224" s="3">
        <v>10.35</v>
      </c>
      <c r="Q224" s="17">
        <v>50</v>
      </c>
      <c r="R224" s="21" t="s">
        <v>1333</v>
      </c>
      <c r="S224" s="29">
        <v>9.6</v>
      </c>
      <c r="T224" s="3">
        <v>50</v>
      </c>
      <c r="U224" s="4" t="s">
        <v>1311</v>
      </c>
      <c r="V224" s="46"/>
      <c r="W224" s="29" t="s">
        <v>975</v>
      </c>
      <c r="X224" s="29" t="s">
        <v>975</v>
      </c>
      <c r="Y224" s="3">
        <v>25</v>
      </c>
      <c r="Z224" s="4" t="s">
        <v>1311</v>
      </c>
      <c r="AA224" s="46"/>
      <c r="AB224" s="17" t="s">
        <v>1315</v>
      </c>
    </row>
    <row r="225" spans="1:28" s="3" customFormat="1">
      <c r="A225" s="3" t="s">
        <v>118</v>
      </c>
      <c r="B225" s="3" t="s">
        <v>7</v>
      </c>
      <c r="C225" s="4" t="s">
        <v>1311</v>
      </c>
      <c r="D225" s="4" t="s">
        <v>1311</v>
      </c>
      <c r="E225" s="4"/>
      <c r="F225" s="17" t="s">
        <v>1334</v>
      </c>
      <c r="G225" s="29">
        <v>119.56</v>
      </c>
      <c r="H225">
        <v>99.4</v>
      </c>
      <c r="I225" s="56" t="s">
        <v>633</v>
      </c>
      <c r="J225" s="29">
        <f t="shared" si="57"/>
        <v>116.47</v>
      </c>
      <c r="K225" s="55">
        <f t="shared" si="58"/>
        <v>96.990000000000009</v>
      </c>
      <c r="L225" s="43">
        <f t="shared" si="59"/>
        <v>19.47999999999999</v>
      </c>
      <c r="M225" s="63">
        <f t="shared" si="56"/>
        <v>0.20084544798432816</v>
      </c>
      <c r="N225" s="76"/>
      <c r="O225" s="21" t="s">
        <v>1335</v>
      </c>
      <c r="P225" s="29">
        <v>9.85</v>
      </c>
      <c r="Q225" s="17">
        <v>50</v>
      </c>
      <c r="R225" s="21" t="s">
        <v>1336</v>
      </c>
      <c r="S225" s="29">
        <v>9.59</v>
      </c>
      <c r="T225" s="3">
        <v>50</v>
      </c>
      <c r="U225" s="4" t="s">
        <v>1311</v>
      </c>
      <c r="V225" s="46"/>
      <c r="W225" s="29" t="s">
        <v>975</v>
      </c>
      <c r="X225" s="29" t="s">
        <v>975</v>
      </c>
      <c r="Y225" s="3">
        <v>25</v>
      </c>
      <c r="Z225" s="4" t="s">
        <v>1311</v>
      </c>
      <c r="AA225" s="46"/>
      <c r="AB225" s="17" t="s">
        <v>1315</v>
      </c>
    </row>
    <row r="226" spans="1:28" s="3" customFormat="1">
      <c r="A226" s="3" t="s">
        <v>118</v>
      </c>
      <c r="B226" s="3" t="s">
        <v>8</v>
      </c>
      <c r="C226" s="4" t="s">
        <v>1311</v>
      </c>
      <c r="D226" s="4" t="s">
        <v>1311</v>
      </c>
      <c r="E226" s="4"/>
      <c r="F226" s="17" t="s">
        <v>1337</v>
      </c>
      <c r="G226" s="29">
        <v>159.79</v>
      </c>
      <c r="H226">
        <v>132.30000000000001</v>
      </c>
      <c r="I226" s="56" t="s">
        <v>633</v>
      </c>
      <c r="J226" s="29">
        <f t="shared" si="57"/>
        <v>156.69999999999999</v>
      </c>
      <c r="K226" s="55">
        <f>H226-2.41</f>
        <v>129.89000000000001</v>
      </c>
      <c r="L226" s="43">
        <f t="shared" si="59"/>
        <v>26.809999999999974</v>
      </c>
      <c r="M226" s="63">
        <f t="shared" si="56"/>
        <v>0.20640541997074424</v>
      </c>
      <c r="N226" s="76"/>
      <c r="O226" s="21" t="s">
        <v>1338</v>
      </c>
      <c r="P226" s="29">
        <v>10.45</v>
      </c>
      <c r="Q226" s="17">
        <v>50</v>
      </c>
      <c r="R226" s="21" t="s">
        <v>1339</v>
      </c>
      <c r="S226" s="29">
        <v>9.5500000000000007</v>
      </c>
      <c r="T226" s="3">
        <v>50</v>
      </c>
      <c r="U226" s="4" t="s">
        <v>1311</v>
      </c>
      <c r="V226" s="46"/>
      <c r="W226" s="29" t="s">
        <v>975</v>
      </c>
      <c r="X226" s="29" t="s">
        <v>975</v>
      </c>
      <c r="Y226" s="3">
        <v>25</v>
      </c>
      <c r="Z226" s="4" t="s">
        <v>1311</v>
      </c>
      <c r="AA226" s="46"/>
      <c r="AB226" s="17" t="s">
        <v>1315</v>
      </c>
    </row>
    <row r="227" spans="1:28" s="3" customFormat="1">
      <c r="A227" s="3" t="s">
        <v>118</v>
      </c>
      <c r="B227" s="3" t="s">
        <v>9</v>
      </c>
      <c r="C227" s="4" t="s">
        <v>1311</v>
      </c>
      <c r="D227" s="4" t="s">
        <v>1311</v>
      </c>
      <c r="E227" s="4"/>
      <c r="F227" s="17" t="s">
        <v>1340</v>
      </c>
      <c r="G227" s="29">
        <v>150.33000000000001</v>
      </c>
      <c r="H227">
        <v>122.5</v>
      </c>
      <c r="I227" s="56" t="s">
        <v>633</v>
      </c>
      <c r="J227" s="29">
        <f t="shared" si="57"/>
        <v>147.24</v>
      </c>
      <c r="K227" s="55">
        <f t="shared" si="58"/>
        <v>120.09</v>
      </c>
      <c r="L227" s="43">
        <f t="shared" si="59"/>
        <v>27.150000000000006</v>
      </c>
      <c r="M227" s="63">
        <f t="shared" si="56"/>
        <v>0.22608043967024735</v>
      </c>
      <c r="N227" s="76"/>
      <c r="O227" s="21" t="s">
        <v>1341</v>
      </c>
      <c r="P227" s="29">
        <v>10.33</v>
      </c>
      <c r="Q227" s="17">
        <v>50</v>
      </c>
      <c r="R227" s="21" t="s">
        <v>1342</v>
      </c>
      <c r="S227" s="29">
        <v>9.61</v>
      </c>
      <c r="T227" s="3">
        <v>50</v>
      </c>
      <c r="U227" s="4" t="s">
        <v>1311</v>
      </c>
      <c r="V227" s="46"/>
      <c r="W227" s="29" t="s">
        <v>975</v>
      </c>
      <c r="X227" s="29" t="s">
        <v>975</v>
      </c>
      <c r="Y227" s="3">
        <v>25</v>
      </c>
      <c r="Z227" s="4" t="s">
        <v>1311</v>
      </c>
      <c r="AA227" s="46"/>
      <c r="AB227" s="17" t="s">
        <v>1315</v>
      </c>
    </row>
    <row r="228" spans="1:28" s="3" customFormat="1">
      <c r="A228" s="3" t="s">
        <v>839</v>
      </c>
      <c r="B228" s="3" t="s">
        <v>26</v>
      </c>
      <c r="C228" s="3" t="s">
        <v>26</v>
      </c>
      <c r="D228" s="4" t="s">
        <v>1311</v>
      </c>
      <c r="E228" s="4"/>
      <c r="F228" s="17" t="s">
        <v>1343</v>
      </c>
      <c r="G228" s="29" t="s">
        <v>26</v>
      </c>
      <c r="H228" s="43" t="s">
        <v>26</v>
      </c>
      <c r="I228" s="56" t="s">
        <v>26</v>
      </c>
      <c r="J228" s="29" t="s">
        <v>26</v>
      </c>
      <c r="K228" s="44" t="s">
        <v>26</v>
      </c>
      <c r="L228" s="44" t="s">
        <v>26</v>
      </c>
      <c r="M228" s="44" t="s">
        <v>26</v>
      </c>
      <c r="N228" s="76" t="s">
        <v>26</v>
      </c>
      <c r="O228" s="3" t="s">
        <v>1343</v>
      </c>
      <c r="P228" s="29" t="s">
        <v>26</v>
      </c>
      <c r="Q228" s="17">
        <v>50</v>
      </c>
      <c r="R228" s="3" t="s">
        <v>26</v>
      </c>
      <c r="S228" s="31" t="s">
        <v>26</v>
      </c>
      <c r="T228" s="31" t="s">
        <v>26</v>
      </c>
      <c r="U228" s="31" t="s">
        <v>26</v>
      </c>
      <c r="V228" s="17" t="s">
        <v>26</v>
      </c>
      <c r="W228" s="3" t="s">
        <v>26</v>
      </c>
      <c r="X228" s="31" t="s">
        <v>26</v>
      </c>
      <c r="Y228" s="31" t="s">
        <v>26</v>
      </c>
      <c r="Z228" s="31" t="s">
        <v>26</v>
      </c>
      <c r="AA228" s="17" t="s">
        <v>26</v>
      </c>
      <c r="AB228" s="17"/>
    </row>
    <row r="229" spans="1:28" s="3" customFormat="1">
      <c r="A229" s="3" t="s">
        <v>839</v>
      </c>
      <c r="B229" s="3" t="s">
        <v>26</v>
      </c>
      <c r="C229" s="3" t="s">
        <v>26</v>
      </c>
      <c r="D229" s="4" t="s">
        <v>1311</v>
      </c>
      <c r="E229" s="4"/>
      <c r="F229" s="17" t="s">
        <v>1343</v>
      </c>
      <c r="G229" s="29" t="s">
        <v>26</v>
      </c>
      <c r="H229" s="43" t="s">
        <v>26</v>
      </c>
      <c r="I229" s="56" t="s">
        <v>26</v>
      </c>
      <c r="J229" s="29" t="s">
        <v>26</v>
      </c>
      <c r="K229" s="44" t="s">
        <v>26</v>
      </c>
      <c r="L229" s="44" t="s">
        <v>26</v>
      </c>
      <c r="M229" s="44" t="s">
        <v>26</v>
      </c>
      <c r="N229" s="76" t="s">
        <v>26</v>
      </c>
      <c r="O229" s="3" t="s">
        <v>1343</v>
      </c>
      <c r="P229" s="29" t="s">
        <v>26</v>
      </c>
      <c r="Q229" s="17">
        <v>50</v>
      </c>
      <c r="R229" s="3" t="s">
        <v>26</v>
      </c>
      <c r="S229" s="31" t="s">
        <v>26</v>
      </c>
      <c r="T229" s="31" t="s">
        <v>26</v>
      </c>
      <c r="U229" s="31" t="s">
        <v>26</v>
      </c>
      <c r="V229" s="17" t="s">
        <v>26</v>
      </c>
      <c r="W229" s="3" t="s">
        <v>26</v>
      </c>
      <c r="X229" s="31" t="s">
        <v>26</v>
      </c>
      <c r="Y229" s="31" t="s">
        <v>26</v>
      </c>
      <c r="Z229" s="31" t="s">
        <v>26</v>
      </c>
      <c r="AA229" s="17" t="s">
        <v>26</v>
      </c>
      <c r="AB229" s="17"/>
    </row>
    <row r="230" spans="1:28" s="3" customFormat="1">
      <c r="A230" s="3" t="s">
        <v>839</v>
      </c>
      <c r="B230" s="3" t="s">
        <v>26</v>
      </c>
      <c r="C230" s="3" t="s">
        <v>26</v>
      </c>
      <c r="D230" s="4" t="s">
        <v>1311</v>
      </c>
      <c r="E230" s="4"/>
      <c r="F230" s="17" t="s">
        <v>1343</v>
      </c>
      <c r="G230" s="29" t="s">
        <v>26</v>
      </c>
      <c r="H230" s="43" t="s">
        <v>26</v>
      </c>
      <c r="I230" s="56" t="s">
        <v>26</v>
      </c>
      <c r="J230" s="29" t="s">
        <v>26</v>
      </c>
      <c r="K230" s="44" t="s">
        <v>26</v>
      </c>
      <c r="L230" s="44" t="s">
        <v>26</v>
      </c>
      <c r="M230" s="44" t="s">
        <v>26</v>
      </c>
      <c r="N230" s="76" t="s">
        <v>26</v>
      </c>
      <c r="O230" s="3" t="s">
        <v>1343</v>
      </c>
      <c r="P230" s="29" t="s">
        <v>26</v>
      </c>
      <c r="Q230" s="17">
        <v>50</v>
      </c>
      <c r="R230" s="3" t="s">
        <v>26</v>
      </c>
      <c r="S230" s="31" t="s">
        <v>26</v>
      </c>
      <c r="T230" s="31" t="s">
        <v>26</v>
      </c>
      <c r="U230" s="31" t="s">
        <v>26</v>
      </c>
      <c r="V230" s="17" t="s">
        <v>26</v>
      </c>
      <c r="W230" s="3" t="s">
        <v>26</v>
      </c>
      <c r="X230" s="31" t="s">
        <v>26</v>
      </c>
      <c r="Y230" s="31" t="s">
        <v>26</v>
      </c>
      <c r="Z230" s="31" t="s">
        <v>26</v>
      </c>
      <c r="AA230" s="17" t="s">
        <v>26</v>
      </c>
      <c r="AB230" s="17"/>
    </row>
    <row r="231" spans="1:28" s="19" customFormat="1">
      <c r="F231" s="20"/>
      <c r="G231" s="28"/>
      <c r="H231" s="42"/>
      <c r="I231" s="42"/>
      <c r="J231" s="28"/>
      <c r="K231" s="42"/>
      <c r="L231" s="42"/>
      <c r="M231" s="42"/>
      <c r="N231" s="75"/>
      <c r="P231" s="28"/>
      <c r="Q231" s="20"/>
      <c r="S231" s="28"/>
      <c r="V231" s="20"/>
      <c r="X231" s="28"/>
      <c r="AA231" s="20"/>
      <c r="AB231" s="20"/>
    </row>
    <row r="232" spans="1:28" s="3" customFormat="1">
      <c r="A232" s="3" t="s">
        <v>86</v>
      </c>
      <c r="B232" s="3" t="s">
        <v>5</v>
      </c>
      <c r="C232" s="4" t="s">
        <v>1344</v>
      </c>
      <c r="D232" s="4" t="s">
        <v>1344</v>
      </c>
      <c r="E232" s="4"/>
      <c r="F232" s="17" t="s">
        <v>1345</v>
      </c>
      <c r="G232" s="29">
        <v>172.71</v>
      </c>
      <c r="H232">
        <v>144.6</v>
      </c>
      <c r="I232" s="56" t="s">
        <v>633</v>
      </c>
      <c r="J232" s="29">
        <f t="shared" ref="J232:J241" si="60">G232-$J$3</f>
        <v>169.62</v>
      </c>
      <c r="K232" s="55">
        <f t="shared" ref="K232:K241" si="61">H232-2.41</f>
        <v>142.19</v>
      </c>
      <c r="L232" s="43">
        <f t="shared" ref="L232:L241" si="62">J232-K232</f>
        <v>27.430000000000007</v>
      </c>
      <c r="M232" s="63">
        <f t="shared" si="56"/>
        <v>0.19291089387439347</v>
      </c>
      <c r="N232" s="76"/>
      <c r="O232" s="21" t="s">
        <v>1346</v>
      </c>
      <c r="P232" s="3">
        <v>10.1</v>
      </c>
      <c r="Q232" s="17">
        <v>50</v>
      </c>
      <c r="R232" s="21" t="s">
        <v>1347</v>
      </c>
      <c r="S232" s="3">
        <v>9.43</v>
      </c>
      <c r="T232" s="3">
        <v>50</v>
      </c>
      <c r="U232" s="4" t="s">
        <v>1344</v>
      </c>
      <c r="V232" s="46"/>
      <c r="W232" s="29" t="s">
        <v>975</v>
      </c>
      <c r="X232" s="29" t="s">
        <v>975</v>
      </c>
      <c r="Y232" s="3">
        <v>25</v>
      </c>
      <c r="Z232" s="4" t="s">
        <v>1344</v>
      </c>
      <c r="AA232" s="46"/>
      <c r="AB232" s="17"/>
    </row>
    <row r="233" spans="1:28" s="3" customFormat="1">
      <c r="A233" s="3" t="s">
        <v>86</v>
      </c>
      <c r="B233" s="3" t="s">
        <v>6</v>
      </c>
      <c r="C233" s="4" t="s">
        <v>1344</v>
      </c>
      <c r="D233" s="4" t="s">
        <v>1344</v>
      </c>
      <c r="E233" s="4"/>
      <c r="F233" s="17" t="s">
        <v>1348</v>
      </c>
      <c r="G233" s="29">
        <v>160.41999999999999</v>
      </c>
      <c r="H233">
        <v>134.9</v>
      </c>
      <c r="I233" s="56" t="s">
        <v>633</v>
      </c>
      <c r="J233" s="29">
        <f t="shared" si="60"/>
        <v>157.32999999999998</v>
      </c>
      <c r="K233" s="55">
        <f t="shared" si="61"/>
        <v>132.49</v>
      </c>
      <c r="L233" s="43">
        <f t="shared" si="62"/>
        <v>24.839999999999975</v>
      </c>
      <c r="M233" s="63">
        <f t="shared" si="56"/>
        <v>0.18748584798852724</v>
      </c>
      <c r="N233" s="76"/>
      <c r="O233" s="21" t="s">
        <v>1349</v>
      </c>
      <c r="P233" s="29">
        <v>9.98</v>
      </c>
      <c r="Q233" s="17">
        <v>50</v>
      </c>
      <c r="R233" s="21" t="s">
        <v>1350</v>
      </c>
      <c r="S233" s="29">
        <v>9.6199999999999992</v>
      </c>
      <c r="T233" s="3">
        <v>50</v>
      </c>
      <c r="U233" s="4" t="s">
        <v>1344</v>
      </c>
      <c r="V233" s="46"/>
      <c r="W233" s="29" t="s">
        <v>975</v>
      </c>
      <c r="X233" s="29" t="s">
        <v>975</v>
      </c>
      <c r="Y233" s="3">
        <v>25</v>
      </c>
      <c r="Z233" s="4" t="s">
        <v>1344</v>
      </c>
      <c r="AA233" s="46"/>
      <c r="AB233" s="17"/>
    </row>
    <row r="234" spans="1:28" s="3" customFormat="1">
      <c r="A234" s="3" t="s">
        <v>86</v>
      </c>
      <c r="B234" s="3" t="s">
        <v>7</v>
      </c>
      <c r="C234" s="4" t="s">
        <v>1344</v>
      </c>
      <c r="D234" s="4" t="s">
        <v>1344</v>
      </c>
      <c r="E234" s="4"/>
      <c r="F234" s="17" t="s">
        <v>1351</v>
      </c>
      <c r="G234" s="29">
        <v>167.41</v>
      </c>
      <c r="H234">
        <v>140</v>
      </c>
      <c r="I234" s="56" t="s">
        <v>633</v>
      </c>
      <c r="J234" s="29">
        <f t="shared" si="60"/>
        <v>164.32</v>
      </c>
      <c r="K234" s="55">
        <f t="shared" si="61"/>
        <v>137.59</v>
      </c>
      <c r="L234" s="43">
        <f t="shared" si="62"/>
        <v>26.72999999999999</v>
      </c>
      <c r="M234" s="63">
        <f t="shared" si="56"/>
        <v>0.19427283959590078</v>
      </c>
      <c r="N234" s="76"/>
      <c r="O234" s="21" t="s">
        <v>1352</v>
      </c>
      <c r="P234" s="29">
        <v>10.15</v>
      </c>
      <c r="Q234" s="17">
        <v>50</v>
      </c>
      <c r="R234" s="21" t="s">
        <v>1353</v>
      </c>
      <c r="S234" s="29">
        <v>9.82</v>
      </c>
      <c r="T234" s="3">
        <v>50</v>
      </c>
      <c r="U234" s="4" t="s">
        <v>1344</v>
      </c>
      <c r="V234" s="46"/>
      <c r="W234" s="29" t="s">
        <v>975</v>
      </c>
      <c r="X234" s="29" t="s">
        <v>975</v>
      </c>
      <c r="Y234" s="3">
        <v>25</v>
      </c>
      <c r="Z234" s="4" t="s">
        <v>1344</v>
      </c>
      <c r="AA234" s="46"/>
      <c r="AB234" s="17"/>
    </row>
    <row r="235" spans="1:28" s="3" customFormat="1">
      <c r="A235" s="3" t="s">
        <v>86</v>
      </c>
      <c r="B235" s="3" t="s">
        <v>8</v>
      </c>
      <c r="C235" s="4" t="s">
        <v>1344</v>
      </c>
      <c r="D235" s="4" t="s">
        <v>1344</v>
      </c>
      <c r="E235" s="4"/>
      <c r="F235" s="17" t="s">
        <v>1354</v>
      </c>
      <c r="G235" s="29">
        <v>139.49</v>
      </c>
      <c r="H235">
        <v>116.2</v>
      </c>
      <c r="I235" s="56" t="s">
        <v>633</v>
      </c>
      <c r="J235" s="29">
        <f t="shared" si="60"/>
        <v>136.4</v>
      </c>
      <c r="K235" s="55">
        <f t="shared" si="61"/>
        <v>113.79</v>
      </c>
      <c r="L235" s="43">
        <f t="shared" si="62"/>
        <v>22.61</v>
      </c>
      <c r="M235" s="63">
        <f t="shared" si="56"/>
        <v>0.19869935846735212</v>
      </c>
      <c r="N235" s="76"/>
      <c r="O235" s="21" t="s">
        <v>1355</v>
      </c>
      <c r="P235" s="29">
        <v>10.38</v>
      </c>
      <c r="Q235" s="17">
        <v>50</v>
      </c>
      <c r="R235" s="21" t="s">
        <v>1356</v>
      </c>
      <c r="S235" s="29">
        <v>9.83</v>
      </c>
      <c r="T235" s="3">
        <v>50</v>
      </c>
      <c r="U235" s="4" t="s">
        <v>1344</v>
      </c>
      <c r="V235" s="46"/>
      <c r="W235" s="29" t="s">
        <v>975</v>
      </c>
      <c r="X235" s="29" t="s">
        <v>975</v>
      </c>
      <c r="Y235" s="3">
        <v>25</v>
      </c>
      <c r="Z235" s="4" t="s">
        <v>1344</v>
      </c>
      <c r="AA235" s="46"/>
      <c r="AB235" s="17"/>
    </row>
    <row r="236" spans="1:28" s="3" customFormat="1">
      <c r="A236" s="3" t="s">
        <v>86</v>
      </c>
      <c r="B236" s="3" t="s">
        <v>9</v>
      </c>
      <c r="C236" s="4" t="s">
        <v>1344</v>
      </c>
      <c r="D236" s="4" t="s">
        <v>1344</v>
      </c>
      <c r="E236" s="4"/>
      <c r="F236" s="17" t="s">
        <v>1357</v>
      </c>
      <c r="G236" s="29">
        <v>130.63999999999999</v>
      </c>
      <c r="H236">
        <v>109</v>
      </c>
      <c r="I236" s="56" t="s">
        <v>633</v>
      </c>
      <c r="J236" s="29">
        <f t="shared" si="60"/>
        <v>127.54999999999998</v>
      </c>
      <c r="K236" s="55">
        <f t="shared" si="61"/>
        <v>106.59</v>
      </c>
      <c r="L236" s="43">
        <f t="shared" si="62"/>
        <v>20.95999999999998</v>
      </c>
      <c r="M236" s="63">
        <f t="shared" si="56"/>
        <v>0.19664133596022121</v>
      </c>
      <c r="N236" s="76"/>
      <c r="O236" s="21" t="s">
        <v>1358</v>
      </c>
      <c r="P236" s="29">
        <v>9.9600000000000009</v>
      </c>
      <c r="Q236" s="17">
        <v>50</v>
      </c>
      <c r="R236" s="21" t="s">
        <v>1359</v>
      </c>
      <c r="S236" s="29">
        <v>10.09</v>
      </c>
      <c r="T236" s="3">
        <v>50</v>
      </c>
      <c r="U236" s="4" t="s">
        <v>1344</v>
      </c>
      <c r="V236" s="46"/>
      <c r="W236" s="29" t="s">
        <v>975</v>
      </c>
      <c r="X236" s="29" t="s">
        <v>975</v>
      </c>
      <c r="Y236" s="3">
        <v>25</v>
      </c>
      <c r="Z236" s="4" t="s">
        <v>1344</v>
      </c>
      <c r="AA236" s="46"/>
      <c r="AB236" s="17"/>
    </row>
    <row r="237" spans="1:28" s="3" customFormat="1">
      <c r="A237" s="3" t="s">
        <v>51</v>
      </c>
      <c r="B237" s="3" t="s">
        <v>5</v>
      </c>
      <c r="C237" s="4" t="s">
        <v>1344</v>
      </c>
      <c r="D237" s="4" t="s">
        <v>1344</v>
      </c>
      <c r="E237" s="4"/>
      <c r="F237" s="17" t="s">
        <v>1360</v>
      </c>
      <c r="G237" s="29">
        <v>162.26</v>
      </c>
      <c r="H237">
        <v>134.19999999999999</v>
      </c>
      <c r="I237" s="56" t="s">
        <v>633</v>
      </c>
      <c r="J237" s="29">
        <f t="shared" si="60"/>
        <v>159.16999999999999</v>
      </c>
      <c r="K237" s="55">
        <f t="shared" si="61"/>
        <v>131.79</v>
      </c>
      <c r="L237" s="43">
        <f t="shared" si="62"/>
        <v>27.379999999999995</v>
      </c>
      <c r="M237" s="63">
        <f t="shared" si="56"/>
        <v>0.2077547613627741</v>
      </c>
      <c r="N237" s="76"/>
      <c r="O237" s="21" t="s">
        <v>1361</v>
      </c>
      <c r="P237" s="29">
        <v>10.35</v>
      </c>
      <c r="Q237" s="17">
        <v>50</v>
      </c>
      <c r="R237" s="21" t="s">
        <v>1362</v>
      </c>
      <c r="S237" s="29">
        <v>10.42</v>
      </c>
      <c r="T237" s="3">
        <v>50</v>
      </c>
      <c r="U237" s="4" t="s">
        <v>1344</v>
      </c>
      <c r="V237" s="46"/>
      <c r="W237" s="29" t="s">
        <v>975</v>
      </c>
      <c r="X237" s="29" t="s">
        <v>975</v>
      </c>
      <c r="Y237" s="3">
        <v>25</v>
      </c>
      <c r="Z237" s="4" t="s">
        <v>1344</v>
      </c>
      <c r="AA237" s="46"/>
      <c r="AB237" s="17"/>
    </row>
    <row r="238" spans="1:28" s="3" customFormat="1">
      <c r="A238" s="3" t="s">
        <v>51</v>
      </c>
      <c r="B238" s="3" t="s">
        <v>6</v>
      </c>
      <c r="C238" s="4" t="s">
        <v>1344</v>
      </c>
      <c r="D238" s="4" t="s">
        <v>1344</v>
      </c>
      <c r="E238" s="4"/>
      <c r="F238" s="17" t="s">
        <v>1363</v>
      </c>
      <c r="G238" s="29">
        <v>120.17</v>
      </c>
      <c r="H238">
        <v>100.2</v>
      </c>
      <c r="I238" s="56" t="s">
        <v>633</v>
      </c>
      <c r="J238" s="29">
        <f t="shared" si="60"/>
        <v>117.08</v>
      </c>
      <c r="K238" s="55">
        <f t="shared" si="61"/>
        <v>97.79</v>
      </c>
      <c r="L238" s="43">
        <f t="shared" si="62"/>
        <v>19.289999999999992</v>
      </c>
      <c r="M238" s="63">
        <f t="shared" si="56"/>
        <v>0.19725943347990582</v>
      </c>
      <c r="N238" s="76"/>
      <c r="O238" s="21" t="s">
        <v>1364</v>
      </c>
      <c r="P238" s="3">
        <v>10.199999999999999</v>
      </c>
      <c r="Q238" s="17">
        <v>50</v>
      </c>
      <c r="R238" s="21" t="s">
        <v>1365</v>
      </c>
      <c r="S238" s="29">
        <v>9.7799999999999994</v>
      </c>
      <c r="T238" s="3">
        <v>50</v>
      </c>
      <c r="U238" s="4" t="s">
        <v>1344</v>
      </c>
      <c r="V238" s="46"/>
      <c r="W238" s="29" t="s">
        <v>975</v>
      </c>
      <c r="X238" s="29" t="s">
        <v>975</v>
      </c>
      <c r="Y238" s="3">
        <v>25</v>
      </c>
      <c r="Z238" s="4" t="s">
        <v>1344</v>
      </c>
      <c r="AA238" s="46"/>
      <c r="AB238" s="17"/>
    </row>
    <row r="239" spans="1:28" s="3" customFormat="1">
      <c r="A239" s="3" t="s">
        <v>51</v>
      </c>
      <c r="B239" s="3" t="s">
        <v>7</v>
      </c>
      <c r="C239" s="4" t="s">
        <v>1344</v>
      </c>
      <c r="D239" s="4" t="s">
        <v>1344</v>
      </c>
      <c r="E239" s="4"/>
      <c r="F239" s="17" t="s">
        <v>1366</v>
      </c>
      <c r="G239" s="29">
        <v>117.53</v>
      </c>
      <c r="H239">
        <v>96.1</v>
      </c>
      <c r="I239" s="56" t="s">
        <v>633</v>
      </c>
      <c r="J239" s="29">
        <f t="shared" si="60"/>
        <v>114.44</v>
      </c>
      <c r="K239" s="55">
        <f t="shared" si="61"/>
        <v>93.69</v>
      </c>
      <c r="L239" s="43">
        <f t="shared" si="62"/>
        <v>20.75</v>
      </c>
      <c r="M239" s="63">
        <f t="shared" si="56"/>
        <v>0.22147507738285838</v>
      </c>
      <c r="N239" s="76"/>
      <c r="O239" s="21" t="s">
        <v>1367</v>
      </c>
      <c r="P239" s="29">
        <v>9.98</v>
      </c>
      <c r="Q239" s="17">
        <v>50</v>
      </c>
      <c r="R239" s="21" t="s">
        <v>1368</v>
      </c>
      <c r="S239" s="29">
        <v>9.77</v>
      </c>
      <c r="T239" s="3">
        <v>50</v>
      </c>
      <c r="U239" s="4" t="s">
        <v>1344</v>
      </c>
      <c r="V239" s="46"/>
      <c r="W239" s="29" t="s">
        <v>975</v>
      </c>
      <c r="X239" s="29" t="s">
        <v>975</v>
      </c>
      <c r="Y239" s="3">
        <v>25</v>
      </c>
      <c r="Z239" s="4" t="s">
        <v>1344</v>
      </c>
      <c r="AA239" s="46"/>
      <c r="AB239" s="17"/>
    </row>
    <row r="240" spans="1:28" s="3" customFormat="1">
      <c r="A240" s="3" t="s">
        <v>51</v>
      </c>
      <c r="B240" s="3" t="s">
        <v>8</v>
      </c>
      <c r="C240" s="4" t="s">
        <v>1344</v>
      </c>
      <c r="D240" s="4" t="s">
        <v>1344</v>
      </c>
      <c r="E240" s="4"/>
      <c r="F240" s="17" t="s">
        <v>1369</v>
      </c>
      <c r="G240" s="29">
        <v>149.63999999999999</v>
      </c>
      <c r="H240">
        <v>121.1</v>
      </c>
      <c r="I240" s="56" t="s">
        <v>633</v>
      </c>
      <c r="J240" s="29">
        <f t="shared" si="60"/>
        <v>146.54999999999998</v>
      </c>
      <c r="K240" s="55">
        <f t="shared" si="61"/>
        <v>118.69</v>
      </c>
      <c r="L240" s="43">
        <f t="shared" si="62"/>
        <v>27.859999999999985</v>
      </c>
      <c r="M240" s="63">
        <f t="shared" si="56"/>
        <v>0.23472912629539125</v>
      </c>
      <c r="N240" s="76"/>
      <c r="O240" s="21" t="s">
        <v>1370</v>
      </c>
      <c r="P240" s="29">
        <v>10.55</v>
      </c>
      <c r="Q240" s="17">
        <v>50</v>
      </c>
      <c r="R240" s="21" t="s">
        <v>1371</v>
      </c>
      <c r="S240" s="29">
        <v>10.039999999999999</v>
      </c>
      <c r="T240" s="3">
        <v>50</v>
      </c>
      <c r="U240" s="4" t="s">
        <v>1344</v>
      </c>
      <c r="V240" s="46"/>
      <c r="W240" s="29" t="s">
        <v>975</v>
      </c>
      <c r="X240" s="29" t="s">
        <v>975</v>
      </c>
      <c r="Y240" s="3">
        <v>25</v>
      </c>
      <c r="Z240" s="4" t="s">
        <v>1344</v>
      </c>
      <c r="AA240" s="46"/>
      <c r="AB240" s="17" t="s">
        <v>1372</v>
      </c>
    </row>
    <row r="241" spans="1:28" s="3" customFormat="1">
      <c r="A241" s="3" t="s">
        <v>51</v>
      </c>
      <c r="B241" s="3" t="s">
        <v>9</v>
      </c>
      <c r="C241" s="4" t="s">
        <v>1344</v>
      </c>
      <c r="D241" s="4" t="s">
        <v>1344</v>
      </c>
      <c r="E241" s="4"/>
      <c r="F241" s="17" t="s">
        <v>1373</v>
      </c>
      <c r="G241" s="29">
        <v>138.21</v>
      </c>
      <c r="H241">
        <v>112.2</v>
      </c>
      <c r="I241" s="56" t="s">
        <v>633</v>
      </c>
      <c r="J241" s="29">
        <f t="shared" si="60"/>
        <v>135.12</v>
      </c>
      <c r="K241" s="55">
        <f t="shared" si="61"/>
        <v>109.79</v>
      </c>
      <c r="L241" s="43">
        <f t="shared" si="62"/>
        <v>25.33</v>
      </c>
      <c r="M241" s="63">
        <f t="shared" si="56"/>
        <v>0.23071317970671279</v>
      </c>
      <c r="N241" s="76"/>
      <c r="O241" s="21" t="s">
        <v>1374</v>
      </c>
      <c r="P241" s="29">
        <v>10.29</v>
      </c>
      <c r="Q241" s="17">
        <v>50</v>
      </c>
      <c r="R241" s="21" t="s">
        <v>1375</v>
      </c>
      <c r="S241" s="29">
        <v>10.08</v>
      </c>
      <c r="T241" s="3">
        <v>50</v>
      </c>
      <c r="U241" s="4" t="s">
        <v>1344</v>
      </c>
      <c r="V241" s="46"/>
      <c r="W241" s="29" t="s">
        <v>975</v>
      </c>
      <c r="X241" s="29" t="s">
        <v>975</v>
      </c>
      <c r="Y241" s="3">
        <v>25</v>
      </c>
      <c r="Z241" s="4" t="s">
        <v>1344</v>
      </c>
      <c r="AA241" s="46"/>
      <c r="AB241" s="17"/>
    </row>
    <row r="242" spans="1:28" s="3" customFormat="1">
      <c r="A242" s="3" t="s">
        <v>839</v>
      </c>
      <c r="B242" s="3" t="s">
        <v>26</v>
      </c>
      <c r="C242" s="3" t="s">
        <v>26</v>
      </c>
      <c r="D242" s="4" t="s">
        <v>1344</v>
      </c>
      <c r="E242" s="4"/>
      <c r="F242" s="17" t="s">
        <v>1376</v>
      </c>
      <c r="G242" s="29" t="s">
        <v>26</v>
      </c>
      <c r="H242" s="43" t="s">
        <v>26</v>
      </c>
      <c r="I242" s="56" t="s">
        <v>26</v>
      </c>
      <c r="J242" s="29" t="s">
        <v>26</v>
      </c>
      <c r="K242" s="44" t="s">
        <v>26</v>
      </c>
      <c r="L242" s="44" t="s">
        <v>26</v>
      </c>
      <c r="M242" s="44" t="s">
        <v>26</v>
      </c>
      <c r="N242" s="76" t="s">
        <v>26</v>
      </c>
      <c r="O242" s="3" t="s">
        <v>1376</v>
      </c>
      <c r="P242" s="29" t="s">
        <v>26</v>
      </c>
      <c r="Q242" s="17">
        <v>50</v>
      </c>
      <c r="R242" s="3" t="s">
        <v>26</v>
      </c>
      <c r="S242" s="31" t="s">
        <v>26</v>
      </c>
      <c r="T242" s="31" t="s">
        <v>26</v>
      </c>
      <c r="U242" s="31" t="s">
        <v>26</v>
      </c>
      <c r="V242" s="17" t="s">
        <v>26</v>
      </c>
      <c r="W242" s="3" t="s">
        <v>26</v>
      </c>
      <c r="X242" s="31" t="s">
        <v>26</v>
      </c>
      <c r="Y242" s="31" t="s">
        <v>26</v>
      </c>
      <c r="Z242" s="31" t="s">
        <v>26</v>
      </c>
      <c r="AA242" s="17" t="s">
        <v>26</v>
      </c>
      <c r="AB242" s="17"/>
    </row>
    <row r="243" spans="1:28" s="3" customFormat="1">
      <c r="A243" s="3" t="s">
        <v>839</v>
      </c>
      <c r="B243" s="3" t="s">
        <v>26</v>
      </c>
      <c r="C243" s="3" t="s">
        <v>26</v>
      </c>
      <c r="D243" s="4" t="s">
        <v>1344</v>
      </c>
      <c r="E243" s="4"/>
      <c r="F243" s="17" t="s">
        <v>1376</v>
      </c>
      <c r="G243" s="29" t="s">
        <v>26</v>
      </c>
      <c r="H243" s="43" t="s">
        <v>26</v>
      </c>
      <c r="I243" s="56" t="s">
        <v>26</v>
      </c>
      <c r="J243" s="29" t="s">
        <v>26</v>
      </c>
      <c r="K243" s="44" t="s">
        <v>26</v>
      </c>
      <c r="L243" s="44" t="s">
        <v>26</v>
      </c>
      <c r="M243" s="44" t="s">
        <v>26</v>
      </c>
      <c r="N243" s="76" t="s">
        <v>26</v>
      </c>
      <c r="O243" s="3" t="s">
        <v>1376</v>
      </c>
      <c r="P243" s="29" t="s">
        <v>26</v>
      </c>
      <c r="Q243" s="17">
        <v>50</v>
      </c>
      <c r="R243" s="3" t="s">
        <v>26</v>
      </c>
      <c r="S243" s="31" t="s">
        <v>26</v>
      </c>
      <c r="T243" s="31" t="s">
        <v>26</v>
      </c>
      <c r="U243" s="31" t="s">
        <v>26</v>
      </c>
      <c r="V243" s="17" t="s">
        <v>26</v>
      </c>
      <c r="W243" s="3" t="s">
        <v>26</v>
      </c>
      <c r="X243" s="31" t="s">
        <v>26</v>
      </c>
      <c r="Y243" s="31" t="s">
        <v>26</v>
      </c>
      <c r="Z243" s="31" t="s">
        <v>26</v>
      </c>
      <c r="AA243" s="17" t="s">
        <v>26</v>
      </c>
      <c r="AB243" s="17"/>
    </row>
    <row r="244" spans="1:28" s="3" customFormat="1">
      <c r="A244" s="3" t="s">
        <v>839</v>
      </c>
      <c r="B244" s="3" t="s">
        <v>26</v>
      </c>
      <c r="C244" s="3" t="s">
        <v>26</v>
      </c>
      <c r="D244" s="4" t="s">
        <v>1344</v>
      </c>
      <c r="E244" s="4"/>
      <c r="F244" s="17" t="s">
        <v>1376</v>
      </c>
      <c r="G244" s="29" t="s">
        <v>26</v>
      </c>
      <c r="H244" s="43" t="s">
        <v>26</v>
      </c>
      <c r="I244" s="56" t="s">
        <v>26</v>
      </c>
      <c r="J244" s="29" t="s">
        <v>26</v>
      </c>
      <c r="K244" s="44" t="s">
        <v>26</v>
      </c>
      <c r="L244" s="44" t="s">
        <v>26</v>
      </c>
      <c r="M244" s="44" t="s">
        <v>26</v>
      </c>
      <c r="N244" s="76" t="s">
        <v>26</v>
      </c>
      <c r="O244" s="3" t="s">
        <v>1376</v>
      </c>
      <c r="P244" s="29" t="s">
        <v>26</v>
      </c>
      <c r="Q244" s="17">
        <v>50</v>
      </c>
      <c r="R244" s="3" t="s">
        <v>26</v>
      </c>
      <c r="S244" s="31" t="s">
        <v>26</v>
      </c>
      <c r="T244" s="31" t="s">
        <v>26</v>
      </c>
      <c r="U244" s="31" t="s">
        <v>26</v>
      </c>
      <c r="V244" s="17" t="s">
        <v>26</v>
      </c>
      <c r="W244" s="3" t="s">
        <v>26</v>
      </c>
      <c r="X244" s="31" t="s">
        <v>26</v>
      </c>
      <c r="Y244" s="31" t="s">
        <v>26</v>
      </c>
      <c r="Z244" s="31" t="s">
        <v>26</v>
      </c>
      <c r="AA244" s="17" t="s">
        <v>26</v>
      </c>
      <c r="AB244" s="17"/>
    </row>
    <row r="245" spans="1:28" s="19" customFormat="1">
      <c r="F245" s="20"/>
      <c r="G245" s="28"/>
      <c r="H245" s="42"/>
      <c r="I245" s="42"/>
      <c r="J245" s="28"/>
      <c r="K245" s="42"/>
      <c r="L245" s="42"/>
      <c r="M245" s="42"/>
      <c r="N245" s="75"/>
      <c r="P245" s="28"/>
      <c r="Q245" s="20"/>
      <c r="S245" s="28"/>
      <c r="V245" s="20"/>
      <c r="X245" s="28"/>
      <c r="AA245" s="20"/>
      <c r="AB245" s="20"/>
    </row>
    <row r="246" spans="1:28" s="3" customFormat="1">
      <c r="A246" s="3" t="s">
        <v>581</v>
      </c>
      <c r="B246" s="3" t="s">
        <v>5</v>
      </c>
      <c r="C246" s="4" t="s">
        <v>1377</v>
      </c>
      <c r="D246" s="4" t="s">
        <v>1377</v>
      </c>
      <c r="E246" s="4"/>
      <c r="F246" s="17" t="s">
        <v>1378</v>
      </c>
      <c r="G246" s="29">
        <v>122.63</v>
      </c>
      <c r="H246">
        <v>97.2</v>
      </c>
      <c r="I246" s="56" t="s">
        <v>633</v>
      </c>
      <c r="J246" s="29">
        <f t="shared" ref="J246:J255" si="63">G246-$J$3</f>
        <v>119.53999999999999</v>
      </c>
      <c r="K246" s="55">
        <f t="shared" ref="K246:K255" si="64">H246-2.41</f>
        <v>94.79</v>
      </c>
      <c r="L246" s="43">
        <f t="shared" ref="L246:L255" si="65">J246-K246</f>
        <v>24.749999999999986</v>
      </c>
      <c r="M246" s="63">
        <f t="shared" si="56"/>
        <v>0.26110349192952825</v>
      </c>
      <c r="N246" s="76"/>
      <c r="O246" s="21" t="s">
        <v>1379</v>
      </c>
      <c r="P246" s="3">
        <v>9.99</v>
      </c>
      <c r="Q246" s="17">
        <v>50</v>
      </c>
      <c r="R246" s="21" t="s">
        <v>1380</v>
      </c>
      <c r="S246" s="3">
        <v>10.47</v>
      </c>
      <c r="T246" s="3">
        <v>50</v>
      </c>
      <c r="U246" s="4" t="s">
        <v>1377</v>
      </c>
      <c r="V246" s="46"/>
      <c r="W246" s="21" t="s">
        <v>1381</v>
      </c>
      <c r="X246" s="29">
        <v>5.08</v>
      </c>
      <c r="Y246" s="3">
        <v>25</v>
      </c>
      <c r="Z246" s="4" t="s">
        <v>1377</v>
      </c>
      <c r="AA246" s="46"/>
      <c r="AB246" s="17"/>
    </row>
    <row r="247" spans="1:28" s="3" customFormat="1">
      <c r="A247" s="3" t="s">
        <v>581</v>
      </c>
      <c r="B247" s="3" t="s">
        <v>6</v>
      </c>
      <c r="C247" s="4" t="s">
        <v>1377</v>
      </c>
      <c r="D247" s="4" t="s">
        <v>1377</v>
      </c>
      <c r="E247" s="4"/>
      <c r="F247" s="17" t="s">
        <v>1382</v>
      </c>
      <c r="G247" s="29">
        <v>131.09</v>
      </c>
      <c r="H247">
        <v>98.4</v>
      </c>
      <c r="I247" s="56" t="s">
        <v>633</v>
      </c>
      <c r="J247" s="29">
        <f t="shared" si="63"/>
        <v>128</v>
      </c>
      <c r="K247" s="55">
        <f t="shared" si="64"/>
        <v>95.990000000000009</v>
      </c>
      <c r="L247" s="43">
        <f t="shared" si="65"/>
        <v>32.009999999999991</v>
      </c>
      <c r="M247" s="63">
        <f t="shared" si="56"/>
        <v>0.33347223669132187</v>
      </c>
      <c r="N247" s="76"/>
      <c r="O247" s="21" t="s">
        <v>1383</v>
      </c>
      <c r="P247" s="29">
        <v>9.92</v>
      </c>
      <c r="Q247" s="17">
        <v>50</v>
      </c>
      <c r="R247" s="21" t="s">
        <v>1384</v>
      </c>
      <c r="S247" s="29">
        <v>9.9700000000000006</v>
      </c>
      <c r="T247" s="3">
        <v>50</v>
      </c>
      <c r="U247" s="4" t="s">
        <v>1377</v>
      </c>
      <c r="V247" s="46"/>
      <c r="W247" s="21" t="s">
        <v>1385</v>
      </c>
      <c r="X247" s="29">
        <v>4.8099999999999996</v>
      </c>
      <c r="Y247" s="3">
        <v>25</v>
      </c>
      <c r="Z247" s="4" t="s">
        <v>1377</v>
      </c>
      <c r="AA247" s="46"/>
      <c r="AB247" s="17"/>
    </row>
    <row r="248" spans="1:28" s="3" customFormat="1">
      <c r="A248" s="3" t="s">
        <v>581</v>
      </c>
      <c r="B248" s="3" t="s">
        <v>7</v>
      </c>
      <c r="C248" s="4" t="s">
        <v>1377</v>
      </c>
      <c r="D248" s="4" t="s">
        <v>1377</v>
      </c>
      <c r="E248" s="4"/>
      <c r="F248" s="17" t="s">
        <v>1386</v>
      </c>
      <c r="G248" s="29">
        <v>114.68</v>
      </c>
      <c r="H248">
        <v>90.1</v>
      </c>
      <c r="I248" s="56" t="s">
        <v>633</v>
      </c>
      <c r="J248" s="29">
        <f t="shared" si="63"/>
        <v>111.59</v>
      </c>
      <c r="K248" s="55">
        <f t="shared" si="64"/>
        <v>87.69</v>
      </c>
      <c r="L248" s="43">
        <f t="shared" si="65"/>
        <v>23.900000000000006</v>
      </c>
      <c r="M248" s="63">
        <f t="shared" si="56"/>
        <v>0.27255103204470299</v>
      </c>
      <c r="N248" s="76"/>
      <c r="O248" s="21" t="s">
        <v>1387</v>
      </c>
      <c r="P248" s="29">
        <v>9.9499999999999993</v>
      </c>
      <c r="Q248" s="17">
        <v>50</v>
      </c>
      <c r="R248" s="21" t="s">
        <v>1388</v>
      </c>
      <c r="S248" s="29">
        <v>9.64</v>
      </c>
      <c r="T248" s="3">
        <v>50</v>
      </c>
      <c r="U248" s="4" t="s">
        <v>1377</v>
      </c>
      <c r="V248" s="46"/>
      <c r="W248" s="21" t="s">
        <v>1389</v>
      </c>
      <c r="X248" s="29">
        <v>5.15</v>
      </c>
      <c r="Y248" s="3">
        <v>25</v>
      </c>
      <c r="Z248" s="4" t="s">
        <v>1377</v>
      </c>
      <c r="AA248" s="46"/>
      <c r="AB248" s="17"/>
    </row>
    <row r="249" spans="1:28" s="3" customFormat="1">
      <c r="A249" s="3" t="s">
        <v>581</v>
      </c>
      <c r="B249" s="3" t="s">
        <v>8</v>
      </c>
      <c r="C249" s="4" t="s">
        <v>1377</v>
      </c>
      <c r="D249" s="4" t="s">
        <v>1377</v>
      </c>
      <c r="E249" s="4"/>
      <c r="F249" s="17" t="s">
        <v>1390</v>
      </c>
      <c r="G249" s="29">
        <v>159.82</v>
      </c>
      <c r="H249">
        <v>126.4</v>
      </c>
      <c r="I249" s="56" t="s">
        <v>633</v>
      </c>
      <c r="J249" s="29">
        <f t="shared" si="63"/>
        <v>156.72999999999999</v>
      </c>
      <c r="K249" s="55">
        <f t="shared" si="64"/>
        <v>123.99000000000001</v>
      </c>
      <c r="L249" s="43">
        <f t="shared" si="65"/>
        <v>32.739999999999981</v>
      </c>
      <c r="M249" s="63">
        <f t="shared" si="56"/>
        <v>0.26405355270586323</v>
      </c>
      <c r="N249" s="76"/>
      <c r="O249" s="21" t="s">
        <v>1391</v>
      </c>
      <c r="P249" s="29">
        <v>9.65</v>
      </c>
      <c r="Q249" s="17">
        <v>50</v>
      </c>
      <c r="R249" s="21" t="s">
        <v>1392</v>
      </c>
      <c r="S249" s="29">
        <v>9.7200000000000006</v>
      </c>
      <c r="T249" s="3">
        <v>50</v>
      </c>
      <c r="U249" s="4" t="s">
        <v>1377</v>
      </c>
      <c r="V249" s="46"/>
      <c r="W249" s="21" t="s">
        <v>1393</v>
      </c>
      <c r="X249" s="29">
        <v>4.9000000000000004</v>
      </c>
      <c r="Y249" s="3">
        <v>25</v>
      </c>
      <c r="Z249" s="4" t="s">
        <v>1377</v>
      </c>
      <c r="AA249" s="46"/>
      <c r="AB249" s="17"/>
    </row>
    <row r="250" spans="1:28" s="3" customFormat="1">
      <c r="A250" s="3" t="s">
        <v>581</v>
      </c>
      <c r="B250" s="3" t="s">
        <v>9</v>
      </c>
      <c r="C250" s="4" t="s">
        <v>1377</v>
      </c>
      <c r="D250" s="4" t="s">
        <v>1377</v>
      </c>
      <c r="E250" s="4"/>
      <c r="F250" s="17" t="s">
        <v>1394</v>
      </c>
      <c r="G250" s="29" t="s">
        <v>26</v>
      </c>
      <c r="H250" s="29" t="s">
        <v>26</v>
      </c>
      <c r="I250" s="29" t="s">
        <v>26</v>
      </c>
      <c r="J250" s="29" t="s">
        <v>26</v>
      </c>
      <c r="K250" s="29" t="s">
        <v>26</v>
      </c>
      <c r="L250" s="29" t="s">
        <v>26</v>
      </c>
      <c r="M250" s="44" t="s">
        <v>26</v>
      </c>
      <c r="N250" s="76" t="s">
        <v>26</v>
      </c>
      <c r="O250" s="21" t="s">
        <v>1395</v>
      </c>
      <c r="P250" s="29" t="s">
        <v>26</v>
      </c>
      <c r="Q250" s="17">
        <v>50</v>
      </c>
      <c r="R250" s="21" t="s">
        <v>1396</v>
      </c>
      <c r="S250" s="29" t="s">
        <v>26</v>
      </c>
      <c r="T250" s="3">
        <v>50</v>
      </c>
      <c r="U250" s="4" t="s">
        <v>1377</v>
      </c>
      <c r="V250" s="46"/>
      <c r="W250" s="21" t="s">
        <v>1397</v>
      </c>
      <c r="X250" s="29" t="s">
        <v>26</v>
      </c>
      <c r="Y250" s="3">
        <v>25</v>
      </c>
      <c r="Z250" s="4" t="s">
        <v>1377</v>
      </c>
      <c r="AA250" s="46"/>
      <c r="AB250" s="17" t="s">
        <v>1398</v>
      </c>
    </row>
    <row r="251" spans="1:28" s="3" customFormat="1">
      <c r="A251" s="3" t="s">
        <v>758</v>
      </c>
      <c r="B251" s="3" t="s">
        <v>5</v>
      </c>
      <c r="C251" s="4" t="s">
        <v>1377</v>
      </c>
      <c r="D251" s="4" t="s">
        <v>1377</v>
      </c>
      <c r="E251" s="4"/>
      <c r="F251" s="17" t="s">
        <v>1399</v>
      </c>
      <c r="G251" s="29">
        <v>163.30000000000001</v>
      </c>
      <c r="H251">
        <v>142.80000000000001</v>
      </c>
      <c r="I251" s="56" t="s">
        <v>633</v>
      </c>
      <c r="J251" s="29">
        <f t="shared" si="63"/>
        <v>160.21</v>
      </c>
      <c r="K251" s="55">
        <f t="shared" si="64"/>
        <v>140.39000000000001</v>
      </c>
      <c r="L251" s="43">
        <f t="shared" si="65"/>
        <v>19.819999999999993</v>
      </c>
      <c r="M251" s="63">
        <f t="shared" si="56"/>
        <v>0.14117814659163752</v>
      </c>
      <c r="N251" s="76"/>
      <c r="O251" s="21" t="s">
        <v>1400</v>
      </c>
      <c r="P251" s="29">
        <v>9.98</v>
      </c>
      <c r="Q251" s="17">
        <v>50</v>
      </c>
      <c r="R251" s="21" t="s">
        <v>1401</v>
      </c>
      <c r="S251" s="29">
        <v>9.65</v>
      </c>
      <c r="T251" s="3">
        <v>50</v>
      </c>
      <c r="U251" s="4" t="s">
        <v>1377</v>
      </c>
      <c r="V251" s="46"/>
      <c r="W251" s="21" t="s">
        <v>1402</v>
      </c>
      <c r="X251" s="29">
        <v>5.0999999999999996</v>
      </c>
      <c r="Y251" s="3">
        <v>25</v>
      </c>
      <c r="Z251" s="4" t="s">
        <v>1377</v>
      </c>
      <c r="AA251" s="46"/>
      <c r="AB251" s="17"/>
    </row>
    <row r="252" spans="1:28" s="3" customFormat="1">
      <c r="A252" s="3" t="s">
        <v>758</v>
      </c>
      <c r="B252" s="3" t="s">
        <v>6</v>
      </c>
      <c r="C252" s="4" t="s">
        <v>1377</v>
      </c>
      <c r="D252" s="4" t="s">
        <v>1377</v>
      </c>
      <c r="E252" s="4"/>
      <c r="F252" s="17" t="s">
        <v>1403</v>
      </c>
      <c r="G252" s="29">
        <v>156.56</v>
      </c>
      <c r="H252">
        <v>137.80000000000001</v>
      </c>
      <c r="I252" s="56" t="s">
        <v>633</v>
      </c>
      <c r="J252" s="29">
        <f t="shared" si="63"/>
        <v>153.47</v>
      </c>
      <c r="K252" s="55">
        <f t="shared" si="64"/>
        <v>135.39000000000001</v>
      </c>
      <c r="L252" s="43">
        <f t="shared" si="65"/>
        <v>18.079999999999984</v>
      </c>
      <c r="M252" s="63">
        <f t="shared" si="56"/>
        <v>0.13354014328975539</v>
      </c>
      <c r="N252" s="76"/>
      <c r="O252" s="21" t="s">
        <v>1404</v>
      </c>
      <c r="P252" s="3">
        <v>10.52</v>
      </c>
      <c r="Q252" s="17">
        <v>50</v>
      </c>
      <c r="R252" s="21" t="s">
        <v>1405</v>
      </c>
      <c r="S252" s="29">
        <v>10.15</v>
      </c>
      <c r="T252" s="3">
        <v>50</v>
      </c>
      <c r="U252" s="4" t="s">
        <v>1377</v>
      </c>
      <c r="V252" s="46"/>
      <c r="W252" s="21" t="s">
        <v>1406</v>
      </c>
      <c r="X252" s="29">
        <v>5.1100000000000003</v>
      </c>
      <c r="Y252" s="3">
        <v>25</v>
      </c>
      <c r="Z252" s="4" t="s">
        <v>1377</v>
      </c>
      <c r="AA252" s="46"/>
      <c r="AB252" s="17"/>
    </row>
    <row r="253" spans="1:28" s="3" customFormat="1">
      <c r="A253" s="3" t="s">
        <v>758</v>
      </c>
      <c r="B253" s="3" t="s">
        <v>7</v>
      </c>
      <c r="C253" s="4" t="s">
        <v>1377</v>
      </c>
      <c r="D253" s="4" t="s">
        <v>1377</v>
      </c>
      <c r="E253" s="4"/>
      <c r="F253" s="17" t="s">
        <v>1407</v>
      </c>
      <c r="G253" s="29">
        <v>115.94</v>
      </c>
      <c r="H253">
        <v>102.3</v>
      </c>
      <c r="I253" s="56" t="s">
        <v>633</v>
      </c>
      <c r="J253" s="29">
        <f t="shared" si="63"/>
        <v>112.85</v>
      </c>
      <c r="K253" s="55">
        <f t="shared" si="64"/>
        <v>99.89</v>
      </c>
      <c r="L253" s="43">
        <f t="shared" si="65"/>
        <v>12.959999999999994</v>
      </c>
      <c r="M253" s="63">
        <f t="shared" si="56"/>
        <v>0.1297427169886875</v>
      </c>
      <c r="N253" s="76"/>
      <c r="O253" s="21" t="s">
        <v>1408</v>
      </c>
      <c r="P253" s="29">
        <v>10.41</v>
      </c>
      <c r="Q253" s="17">
        <v>50</v>
      </c>
      <c r="R253" s="21" t="s">
        <v>1409</v>
      </c>
      <c r="S253" s="29">
        <v>10.48</v>
      </c>
      <c r="T253" s="3">
        <v>50</v>
      </c>
      <c r="U253" s="4" t="s">
        <v>1377</v>
      </c>
      <c r="V253" s="46"/>
      <c r="W253" s="21" t="s">
        <v>1410</v>
      </c>
      <c r="X253" s="29">
        <v>4.78</v>
      </c>
      <c r="Y253" s="3">
        <v>25</v>
      </c>
      <c r="Z253" s="4" t="s">
        <v>1377</v>
      </c>
      <c r="AA253" s="46"/>
      <c r="AB253" s="17"/>
    </row>
    <row r="254" spans="1:28" s="3" customFormat="1">
      <c r="A254" s="3" t="s">
        <v>758</v>
      </c>
      <c r="B254" s="3" t="s">
        <v>8</v>
      </c>
      <c r="C254" s="4" t="s">
        <v>1377</v>
      </c>
      <c r="D254" s="4" t="s">
        <v>1377</v>
      </c>
      <c r="E254" s="4"/>
      <c r="F254" s="17" t="s">
        <v>1411</v>
      </c>
      <c r="G254" s="29">
        <v>96.92</v>
      </c>
      <c r="H254">
        <v>86.2</v>
      </c>
      <c r="I254" s="56" t="s">
        <v>633</v>
      </c>
      <c r="J254" s="29">
        <f t="shared" si="63"/>
        <v>93.83</v>
      </c>
      <c r="K254" s="55">
        <f t="shared" si="64"/>
        <v>83.79</v>
      </c>
      <c r="L254" s="43">
        <f t="shared" si="65"/>
        <v>10.039999999999992</v>
      </c>
      <c r="M254" s="63">
        <f t="shared" si="56"/>
        <v>0.11982336794366859</v>
      </c>
      <c r="N254" s="76"/>
      <c r="O254" s="21" t="s">
        <v>1412</v>
      </c>
      <c r="P254" s="29">
        <v>9.3800000000000008</v>
      </c>
      <c r="Q254" s="17">
        <v>50</v>
      </c>
      <c r="R254" s="21" t="s">
        <v>1413</v>
      </c>
      <c r="S254" s="29">
        <v>10.07</v>
      </c>
      <c r="T254" s="3">
        <v>50</v>
      </c>
      <c r="U254" s="4" t="s">
        <v>1377</v>
      </c>
      <c r="V254" s="46"/>
      <c r="W254" s="21" t="s">
        <v>1414</v>
      </c>
      <c r="X254" s="29">
        <v>5.15</v>
      </c>
      <c r="Y254" s="3">
        <v>25</v>
      </c>
      <c r="Z254" s="4" t="s">
        <v>1377</v>
      </c>
      <c r="AA254" s="46"/>
      <c r="AB254" s="17"/>
    </row>
    <row r="255" spans="1:28" s="3" customFormat="1">
      <c r="A255" s="3" t="s">
        <v>758</v>
      </c>
      <c r="B255" s="3" t="s">
        <v>9</v>
      </c>
      <c r="C255" s="4" t="s">
        <v>1377</v>
      </c>
      <c r="D255" s="4" t="s">
        <v>1377</v>
      </c>
      <c r="E255" s="4"/>
      <c r="F255" s="17" t="s">
        <v>1415</v>
      </c>
      <c r="G255" s="29">
        <v>116.84</v>
      </c>
      <c r="H255">
        <v>103.7</v>
      </c>
      <c r="I255" s="56" t="s">
        <v>633</v>
      </c>
      <c r="J255" s="29">
        <f t="shared" si="63"/>
        <v>113.75</v>
      </c>
      <c r="K255" s="55">
        <f t="shared" si="64"/>
        <v>101.29</v>
      </c>
      <c r="L255" s="43">
        <f t="shared" si="65"/>
        <v>12.459999999999994</v>
      </c>
      <c r="M255" s="63">
        <f t="shared" si="56"/>
        <v>0.12301313061506558</v>
      </c>
      <c r="N255" s="76"/>
      <c r="O255" s="21" t="s">
        <v>1416</v>
      </c>
      <c r="P255" s="29">
        <v>10.32</v>
      </c>
      <c r="Q255" s="17">
        <v>50</v>
      </c>
      <c r="R255" s="21" t="s">
        <v>1417</v>
      </c>
      <c r="S255" s="29">
        <v>10.16</v>
      </c>
      <c r="T255" s="3">
        <v>50</v>
      </c>
      <c r="U255" s="4" t="s">
        <v>1377</v>
      </c>
      <c r="V255" s="46"/>
      <c r="W255" s="21" t="s">
        <v>1418</v>
      </c>
      <c r="X255" s="29">
        <v>5.18</v>
      </c>
      <c r="Y255" s="3">
        <v>25</v>
      </c>
      <c r="Z255" s="4" t="s">
        <v>1377</v>
      </c>
      <c r="AA255" s="46"/>
      <c r="AB255" s="17"/>
    </row>
    <row r="256" spans="1:28" s="3" customFormat="1">
      <c r="A256" s="3" t="s">
        <v>839</v>
      </c>
      <c r="B256" s="3" t="s">
        <v>26</v>
      </c>
      <c r="C256" s="3" t="s">
        <v>26</v>
      </c>
      <c r="D256" s="4" t="s">
        <v>1377</v>
      </c>
      <c r="E256" s="4"/>
      <c r="F256" s="17" t="s">
        <v>1419</v>
      </c>
      <c r="G256" s="29" t="s">
        <v>26</v>
      </c>
      <c r="H256" s="43" t="s">
        <v>26</v>
      </c>
      <c r="I256" s="56" t="s">
        <v>26</v>
      </c>
      <c r="J256" s="29" t="s">
        <v>26</v>
      </c>
      <c r="K256" s="44" t="s">
        <v>26</v>
      </c>
      <c r="L256" s="44" t="s">
        <v>26</v>
      </c>
      <c r="M256" s="44" t="s">
        <v>26</v>
      </c>
      <c r="N256" s="76" t="s">
        <v>26</v>
      </c>
      <c r="O256" s="3" t="s">
        <v>1419</v>
      </c>
      <c r="P256" s="29" t="s">
        <v>26</v>
      </c>
      <c r="Q256" s="17">
        <v>50</v>
      </c>
      <c r="R256" s="3" t="s">
        <v>26</v>
      </c>
      <c r="S256" s="31" t="s">
        <v>26</v>
      </c>
      <c r="T256" s="31" t="s">
        <v>26</v>
      </c>
      <c r="U256" s="31" t="s">
        <v>26</v>
      </c>
      <c r="V256" s="17" t="s">
        <v>26</v>
      </c>
      <c r="W256" s="3" t="s">
        <v>26</v>
      </c>
      <c r="X256" s="31" t="s">
        <v>26</v>
      </c>
      <c r="Y256" s="31" t="s">
        <v>26</v>
      </c>
      <c r="Z256" s="31" t="s">
        <v>26</v>
      </c>
      <c r="AA256" s="17" t="s">
        <v>26</v>
      </c>
      <c r="AB256" s="17"/>
    </row>
    <row r="257" spans="1:29" s="3" customFormat="1">
      <c r="A257" s="3" t="s">
        <v>839</v>
      </c>
      <c r="B257" s="3" t="s">
        <v>26</v>
      </c>
      <c r="C257" s="3" t="s">
        <v>26</v>
      </c>
      <c r="D257" s="4" t="s">
        <v>1377</v>
      </c>
      <c r="E257" s="4"/>
      <c r="F257" s="17" t="s">
        <v>1419</v>
      </c>
      <c r="G257" s="29" t="s">
        <v>26</v>
      </c>
      <c r="H257" s="43" t="s">
        <v>26</v>
      </c>
      <c r="I257" s="56" t="s">
        <v>26</v>
      </c>
      <c r="J257" s="29" t="s">
        <v>26</v>
      </c>
      <c r="K257" s="44" t="s">
        <v>26</v>
      </c>
      <c r="L257" s="44" t="s">
        <v>26</v>
      </c>
      <c r="M257" s="44" t="s">
        <v>26</v>
      </c>
      <c r="N257" s="76" t="s">
        <v>26</v>
      </c>
      <c r="O257" s="3" t="s">
        <v>1419</v>
      </c>
      <c r="P257" s="29" t="s">
        <v>26</v>
      </c>
      <c r="Q257" s="17">
        <v>50</v>
      </c>
      <c r="R257" s="3" t="s">
        <v>26</v>
      </c>
      <c r="S257" s="31" t="s">
        <v>26</v>
      </c>
      <c r="T257" s="31" t="s">
        <v>26</v>
      </c>
      <c r="U257" s="31" t="s">
        <v>26</v>
      </c>
      <c r="V257" s="17" t="s">
        <v>26</v>
      </c>
      <c r="W257" s="3" t="s">
        <v>26</v>
      </c>
      <c r="X257" s="31" t="s">
        <v>26</v>
      </c>
      <c r="Y257" s="31" t="s">
        <v>26</v>
      </c>
      <c r="Z257" s="31" t="s">
        <v>26</v>
      </c>
      <c r="AA257" s="17" t="s">
        <v>26</v>
      </c>
      <c r="AB257" s="17"/>
    </row>
    <row r="258" spans="1:29" s="3" customFormat="1">
      <c r="A258" s="3" t="s">
        <v>839</v>
      </c>
      <c r="B258" s="3" t="s">
        <v>26</v>
      </c>
      <c r="C258" s="3" t="s">
        <v>26</v>
      </c>
      <c r="D258" s="4" t="s">
        <v>1377</v>
      </c>
      <c r="E258" s="4"/>
      <c r="F258" s="17" t="s">
        <v>1419</v>
      </c>
      <c r="G258" s="29" t="s">
        <v>26</v>
      </c>
      <c r="H258" s="43" t="s">
        <v>26</v>
      </c>
      <c r="I258" s="56" t="s">
        <v>26</v>
      </c>
      <c r="J258" s="29" t="s">
        <v>26</v>
      </c>
      <c r="K258" s="44" t="s">
        <v>26</v>
      </c>
      <c r="L258" s="44" t="s">
        <v>26</v>
      </c>
      <c r="M258" s="44" t="s">
        <v>26</v>
      </c>
      <c r="N258" s="76" t="s">
        <v>26</v>
      </c>
      <c r="O258" s="3" t="s">
        <v>1419</v>
      </c>
      <c r="P258" s="29" t="s">
        <v>26</v>
      </c>
      <c r="Q258" s="17">
        <v>50</v>
      </c>
      <c r="R258" s="3" t="s">
        <v>26</v>
      </c>
      <c r="S258" s="31" t="s">
        <v>26</v>
      </c>
      <c r="T258" s="31" t="s">
        <v>26</v>
      </c>
      <c r="U258" s="31" t="s">
        <v>26</v>
      </c>
      <c r="V258" s="17" t="s">
        <v>26</v>
      </c>
      <c r="W258" s="3" t="s">
        <v>26</v>
      </c>
      <c r="X258" s="31" t="s">
        <v>26</v>
      </c>
      <c r="Y258" s="31" t="s">
        <v>26</v>
      </c>
      <c r="Z258" s="31" t="s">
        <v>26</v>
      </c>
      <c r="AA258" s="17" t="s">
        <v>26</v>
      </c>
      <c r="AB258" s="17"/>
    </row>
    <row r="259" spans="1:29" s="3" customFormat="1">
      <c r="A259" s="3" t="s">
        <v>1420</v>
      </c>
      <c r="B259" s="3" t="s">
        <v>5</v>
      </c>
      <c r="C259" s="4" t="s">
        <v>1377</v>
      </c>
      <c r="D259" s="4" t="s">
        <v>1377</v>
      </c>
      <c r="E259" s="4"/>
      <c r="F259" s="17" t="s">
        <v>1421</v>
      </c>
      <c r="G259" s="29" t="s">
        <v>26</v>
      </c>
      <c r="H259" s="43" t="s">
        <v>26</v>
      </c>
      <c r="I259" s="56" t="s">
        <v>26</v>
      </c>
      <c r="J259" s="29" t="s">
        <v>26</v>
      </c>
      <c r="K259" s="44" t="s">
        <v>26</v>
      </c>
      <c r="L259" s="44" t="s">
        <v>26</v>
      </c>
      <c r="M259" s="44" t="s">
        <v>26</v>
      </c>
      <c r="N259" s="76" t="s">
        <v>26</v>
      </c>
      <c r="O259" s="21" t="s">
        <v>1422</v>
      </c>
      <c r="P259" s="3">
        <v>10.47</v>
      </c>
      <c r="Q259" s="17">
        <v>50</v>
      </c>
      <c r="R259" s="21" t="s">
        <v>1423</v>
      </c>
      <c r="S259" s="3">
        <v>10.32</v>
      </c>
      <c r="T259" s="3">
        <v>50</v>
      </c>
      <c r="U259" s="4" t="s">
        <v>1377</v>
      </c>
      <c r="V259" s="46"/>
      <c r="W259" s="21" t="s">
        <v>1424</v>
      </c>
      <c r="X259" s="29"/>
      <c r="Y259" s="3">
        <v>25</v>
      </c>
      <c r="Z259" s="4" t="s">
        <v>1377</v>
      </c>
      <c r="AA259" s="46"/>
      <c r="AB259" s="17" t="s">
        <v>1425</v>
      </c>
      <c r="AC259" s="3" t="s">
        <v>1426</v>
      </c>
    </row>
    <row r="260" spans="1:29" s="3" customFormat="1">
      <c r="A260" s="3" t="s">
        <v>1420</v>
      </c>
      <c r="B260" s="3" t="s">
        <v>6</v>
      </c>
      <c r="C260" s="4" t="s">
        <v>1377</v>
      </c>
      <c r="D260" s="4" t="s">
        <v>1377</v>
      </c>
      <c r="E260" s="4"/>
      <c r="F260" s="17" t="s">
        <v>1427</v>
      </c>
      <c r="G260" s="29" t="s">
        <v>26</v>
      </c>
      <c r="H260" s="43" t="s">
        <v>26</v>
      </c>
      <c r="I260" s="56" t="s">
        <v>26</v>
      </c>
      <c r="J260" s="29" t="s">
        <v>26</v>
      </c>
      <c r="K260" s="44" t="s">
        <v>26</v>
      </c>
      <c r="L260" s="44" t="s">
        <v>26</v>
      </c>
      <c r="M260" s="44" t="s">
        <v>26</v>
      </c>
      <c r="N260" s="76" t="s">
        <v>26</v>
      </c>
      <c r="O260" s="21" t="s">
        <v>1428</v>
      </c>
      <c r="P260" s="29">
        <v>10.02</v>
      </c>
      <c r="Q260" s="17">
        <v>50</v>
      </c>
      <c r="R260" s="21" t="s">
        <v>1429</v>
      </c>
      <c r="S260" s="29">
        <v>9.7200000000000006</v>
      </c>
      <c r="T260" s="3">
        <v>50</v>
      </c>
      <c r="U260" s="4" t="s">
        <v>1377</v>
      </c>
      <c r="V260" s="46"/>
      <c r="W260" s="21" t="s">
        <v>1430</v>
      </c>
      <c r="X260" s="29"/>
      <c r="Y260" s="3">
        <v>25</v>
      </c>
      <c r="Z260" s="4" t="s">
        <v>1377</v>
      </c>
      <c r="AA260" s="46"/>
      <c r="AB260" s="17" t="s">
        <v>1425</v>
      </c>
      <c r="AC260" s="3" t="s">
        <v>1426</v>
      </c>
    </row>
    <row r="261" spans="1:29" s="3" customFormat="1">
      <c r="A261" s="3" t="s">
        <v>1420</v>
      </c>
      <c r="B261" s="3" t="s">
        <v>7</v>
      </c>
      <c r="C261" s="4" t="s">
        <v>1377</v>
      </c>
      <c r="D261" s="4" t="s">
        <v>1377</v>
      </c>
      <c r="E261" s="4"/>
      <c r="F261" s="17" t="s">
        <v>1431</v>
      </c>
      <c r="G261" s="29" t="s">
        <v>26</v>
      </c>
      <c r="H261" s="43" t="s">
        <v>26</v>
      </c>
      <c r="I261" s="56" t="s">
        <v>26</v>
      </c>
      <c r="J261" s="29" t="s">
        <v>26</v>
      </c>
      <c r="K261" s="44" t="s">
        <v>26</v>
      </c>
      <c r="L261" s="44" t="s">
        <v>26</v>
      </c>
      <c r="M261" s="44" t="s">
        <v>26</v>
      </c>
      <c r="N261" s="76" t="s">
        <v>26</v>
      </c>
      <c r="O261" s="21" t="s">
        <v>1432</v>
      </c>
      <c r="P261" s="29">
        <v>9.5500000000000007</v>
      </c>
      <c r="Q261" s="17">
        <v>50</v>
      </c>
      <c r="R261" s="21" t="s">
        <v>1433</v>
      </c>
      <c r="S261" s="29">
        <v>9.81</v>
      </c>
      <c r="T261" s="3">
        <v>50</v>
      </c>
      <c r="U261" s="4" t="s">
        <v>1377</v>
      </c>
      <c r="V261" s="46"/>
      <c r="W261" s="21" t="s">
        <v>1434</v>
      </c>
      <c r="X261" s="29"/>
      <c r="Y261" s="3">
        <v>25</v>
      </c>
      <c r="Z261" s="4" t="s">
        <v>1377</v>
      </c>
      <c r="AA261" s="46"/>
      <c r="AB261" s="17" t="s">
        <v>1425</v>
      </c>
      <c r="AC261" s="3" t="s">
        <v>1426</v>
      </c>
    </row>
    <row r="262" spans="1:29" s="3" customFormat="1">
      <c r="A262" s="3" t="s">
        <v>1420</v>
      </c>
      <c r="B262" s="3" t="s">
        <v>8</v>
      </c>
      <c r="C262" s="4" t="s">
        <v>1377</v>
      </c>
      <c r="D262" s="4" t="s">
        <v>1377</v>
      </c>
      <c r="E262" s="4"/>
      <c r="F262" s="17" t="s">
        <v>1435</v>
      </c>
      <c r="G262" s="29" t="s">
        <v>26</v>
      </c>
      <c r="H262" s="43" t="s">
        <v>26</v>
      </c>
      <c r="I262" s="56" t="s">
        <v>26</v>
      </c>
      <c r="J262" s="29" t="s">
        <v>26</v>
      </c>
      <c r="K262" s="44" t="s">
        <v>26</v>
      </c>
      <c r="L262" s="44" t="s">
        <v>26</v>
      </c>
      <c r="M262" s="44" t="s">
        <v>26</v>
      </c>
      <c r="N262" s="76" t="s">
        <v>26</v>
      </c>
      <c r="O262" s="21" t="s">
        <v>1436</v>
      </c>
      <c r="P262" s="29">
        <v>10.050000000000001</v>
      </c>
      <c r="Q262" s="17">
        <v>50</v>
      </c>
      <c r="R262" s="21" t="s">
        <v>1437</v>
      </c>
      <c r="S262" s="29">
        <v>9.8000000000000007</v>
      </c>
      <c r="T262" s="3">
        <v>50</v>
      </c>
      <c r="U262" s="4" t="s">
        <v>1377</v>
      </c>
      <c r="V262" s="46"/>
      <c r="W262" s="21" t="s">
        <v>1438</v>
      </c>
      <c r="X262" s="29"/>
      <c r="Y262" s="3">
        <v>25</v>
      </c>
      <c r="Z262" s="4" t="s">
        <v>1377</v>
      </c>
      <c r="AA262" s="46"/>
      <c r="AB262" s="17" t="s">
        <v>1425</v>
      </c>
      <c r="AC262" s="3" t="s">
        <v>1426</v>
      </c>
    </row>
    <row r="263" spans="1:29" s="3" customFormat="1">
      <c r="A263" s="3" t="s">
        <v>1420</v>
      </c>
      <c r="B263" s="3" t="s">
        <v>9</v>
      </c>
      <c r="C263" s="4" t="s">
        <v>1377</v>
      </c>
      <c r="D263" s="4" t="s">
        <v>1377</v>
      </c>
      <c r="E263" s="4"/>
      <c r="F263" s="17" t="s">
        <v>1439</v>
      </c>
      <c r="G263" s="29" t="s">
        <v>26</v>
      </c>
      <c r="H263" s="43" t="s">
        <v>26</v>
      </c>
      <c r="I263" s="56" t="s">
        <v>26</v>
      </c>
      <c r="J263" s="29" t="s">
        <v>26</v>
      </c>
      <c r="K263" s="44" t="s">
        <v>26</v>
      </c>
      <c r="L263" s="44" t="s">
        <v>26</v>
      </c>
      <c r="M263" s="44" t="s">
        <v>26</v>
      </c>
      <c r="N263" s="76" t="s">
        <v>26</v>
      </c>
      <c r="O263" s="21" t="s">
        <v>1440</v>
      </c>
      <c r="P263" s="31" t="s">
        <v>26</v>
      </c>
      <c r="Q263" s="17">
        <v>50</v>
      </c>
      <c r="R263" s="21" t="s">
        <v>1441</v>
      </c>
      <c r="S263" s="31" t="s">
        <v>26</v>
      </c>
      <c r="T263" s="3">
        <v>50</v>
      </c>
      <c r="U263" s="4" t="s">
        <v>1377</v>
      </c>
      <c r="W263" s="21" t="s">
        <v>1442</v>
      </c>
      <c r="X263" s="29"/>
      <c r="Y263" s="3">
        <v>25</v>
      </c>
      <c r="Z263" s="4" t="s">
        <v>1377</v>
      </c>
      <c r="AA263" s="46"/>
      <c r="AB263" s="17" t="s">
        <v>1398</v>
      </c>
    </row>
    <row r="264" spans="1:29" s="3" customFormat="1">
      <c r="A264" s="3" t="s">
        <v>1443</v>
      </c>
      <c r="B264" s="3" t="s">
        <v>5</v>
      </c>
      <c r="C264" s="4" t="s">
        <v>1377</v>
      </c>
      <c r="D264" s="4" t="s">
        <v>1377</v>
      </c>
      <c r="E264" s="4"/>
      <c r="F264" s="17" t="s">
        <v>1444</v>
      </c>
      <c r="G264" s="29" t="s">
        <v>26</v>
      </c>
      <c r="H264" s="43" t="s">
        <v>26</v>
      </c>
      <c r="I264" s="56" t="s">
        <v>26</v>
      </c>
      <c r="J264" s="29" t="s">
        <v>26</v>
      </c>
      <c r="K264" s="44" t="s">
        <v>26</v>
      </c>
      <c r="L264" s="44" t="s">
        <v>26</v>
      </c>
      <c r="M264" s="44" t="s">
        <v>26</v>
      </c>
      <c r="N264" s="76" t="s">
        <v>26</v>
      </c>
      <c r="O264" s="21" t="s">
        <v>1445</v>
      </c>
      <c r="P264" s="29">
        <v>10.050000000000001</v>
      </c>
      <c r="Q264" s="17">
        <v>50</v>
      </c>
      <c r="R264" s="21" t="s">
        <v>1446</v>
      </c>
      <c r="S264" s="3">
        <v>10.24</v>
      </c>
      <c r="T264" s="3">
        <v>50</v>
      </c>
      <c r="U264" s="4" t="s">
        <v>1377</v>
      </c>
      <c r="V264" s="46"/>
      <c r="W264" s="21" t="s">
        <v>1447</v>
      </c>
      <c r="X264" s="29"/>
      <c r="Y264" s="3">
        <v>25</v>
      </c>
      <c r="Z264" s="4" t="s">
        <v>1377</v>
      </c>
      <c r="AA264" s="46"/>
      <c r="AB264" s="17" t="s">
        <v>1425</v>
      </c>
      <c r="AC264" s="77" t="s">
        <v>1426</v>
      </c>
    </row>
    <row r="265" spans="1:29" s="3" customFormat="1">
      <c r="A265" s="3" t="s">
        <v>1443</v>
      </c>
      <c r="B265" s="3" t="s">
        <v>6</v>
      </c>
      <c r="C265" s="4" t="s">
        <v>1377</v>
      </c>
      <c r="D265" s="4" t="s">
        <v>1377</v>
      </c>
      <c r="E265" s="4"/>
      <c r="F265" s="17" t="s">
        <v>1448</v>
      </c>
      <c r="G265" s="29" t="s">
        <v>26</v>
      </c>
      <c r="H265" s="43" t="s">
        <v>26</v>
      </c>
      <c r="I265" s="56" t="s">
        <v>26</v>
      </c>
      <c r="J265" s="29" t="s">
        <v>26</v>
      </c>
      <c r="K265" s="44" t="s">
        <v>26</v>
      </c>
      <c r="L265" s="44" t="s">
        <v>26</v>
      </c>
      <c r="M265" s="44" t="s">
        <v>26</v>
      </c>
      <c r="N265" s="76" t="s">
        <v>26</v>
      </c>
      <c r="O265" s="21" t="s">
        <v>1449</v>
      </c>
      <c r="P265" s="3">
        <v>9.61</v>
      </c>
      <c r="Q265" s="17">
        <v>50</v>
      </c>
      <c r="R265" s="21" t="s">
        <v>1450</v>
      </c>
      <c r="S265" s="29">
        <v>9.74</v>
      </c>
      <c r="T265" s="3">
        <v>50</v>
      </c>
      <c r="U265" s="4" t="s">
        <v>1377</v>
      </c>
      <c r="V265" s="46"/>
      <c r="W265" s="21" t="s">
        <v>1451</v>
      </c>
      <c r="X265" s="29"/>
      <c r="Y265" s="3">
        <v>25</v>
      </c>
      <c r="Z265" s="4" t="s">
        <v>1377</v>
      </c>
      <c r="AA265" s="46"/>
      <c r="AB265" s="17" t="s">
        <v>1425</v>
      </c>
      <c r="AC265" s="77" t="s">
        <v>1426</v>
      </c>
    </row>
    <row r="266" spans="1:29" s="3" customFormat="1">
      <c r="A266" s="3" t="s">
        <v>1443</v>
      </c>
      <c r="B266" s="3" t="s">
        <v>7</v>
      </c>
      <c r="C266" s="4" t="s">
        <v>1377</v>
      </c>
      <c r="D266" s="4" t="s">
        <v>1377</v>
      </c>
      <c r="E266" s="4"/>
      <c r="F266" s="17" t="s">
        <v>1452</v>
      </c>
      <c r="G266" s="29" t="s">
        <v>26</v>
      </c>
      <c r="H266" s="43" t="s">
        <v>26</v>
      </c>
      <c r="I266" s="56" t="s">
        <v>26</v>
      </c>
      <c r="J266" s="29" t="s">
        <v>26</v>
      </c>
      <c r="K266" s="44" t="s">
        <v>26</v>
      </c>
      <c r="L266" s="44" t="s">
        <v>26</v>
      </c>
      <c r="M266" s="44" t="s">
        <v>26</v>
      </c>
      <c r="N266" s="76" t="s">
        <v>26</v>
      </c>
      <c r="O266" s="21" t="s">
        <v>1453</v>
      </c>
      <c r="P266" s="29">
        <v>9.68</v>
      </c>
      <c r="Q266" s="17">
        <v>50</v>
      </c>
      <c r="R266" s="21" t="s">
        <v>1454</v>
      </c>
      <c r="S266" s="29">
        <v>10.01</v>
      </c>
      <c r="T266" s="3">
        <v>50</v>
      </c>
      <c r="U266" s="4" t="s">
        <v>1377</v>
      </c>
      <c r="V266" s="46"/>
      <c r="W266" s="21" t="s">
        <v>1455</v>
      </c>
      <c r="X266" s="29"/>
      <c r="Y266" s="3">
        <v>25</v>
      </c>
      <c r="Z266" s="4" t="s">
        <v>1377</v>
      </c>
      <c r="AA266" s="46"/>
      <c r="AB266" s="17" t="s">
        <v>1425</v>
      </c>
      <c r="AC266" s="77" t="s">
        <v>1426</v>
      </c>
    </row>
    <row r="267" spans="1:29" s="3" customFormat="1">
      <c r="A267" s="3" t="s">
        <v>1443</v>
      </c>
      <c r="B267" s="3" t="s">
        <v>8</v>
      </c>
      <c r="C267" s="4" t="s">
        <v>1377</v>
      </c>
      <c r="D267" s="4" t="s">
        <v>1377</v>
      </c>
      <c r="E267" s="4"/>
      <c r="F267" s="17" t="s">
        <v>1456</v>
      </c>
      <c r="G267" s="29" t="s">
        <v>26</v>
      </c>
      <c r="H267" s="43" t="s">
        <v>26</v>
      </c>
      <c r="I267" s="56" t="s">
        <v>26</v>
      </c>
      <c r="J267" s="29" t="s">
        <v>26</v>
      </c>
      <c r="K267" s="44" t="s">
        <v>26</v>
      </c>
      <c r="L267" s="44" t="s">
        <v>26</v>
      </c>
      <c r="M267" s="44" t="s">
        <v>26</v>
      </c>
      <c r="N267" s="76" t="s">
        <v>26</v>
      </c>
      <c r="O267" s="21" t="s">
        <v>1457</v>
      </c>
      <c r="P267" s="29">
        <v>10.29</v>
      </c>
      <c r="Q267" s="17">
        <v>50</v>
      </c>
      <c r="R267" s="21" t="s">
        <v>1458</v>
      </c>
      <c r="S267" s="29">
        <v>9.73</v>
      </c>
      <c r="T267" s="3">
        <v>50</v>
      </c>
      <c r="U267" s="4" t="s">
        <v>1377</v>
      </c>
      <c r="V267" s="46"/>
      <c r="W267" s="21" t="s">
        <v>1459</v>
      </c>
      <c r="X267" s="29"/>
      <c r="Y267" s="3">
        <v>25</v>
      </c>
      <c r="Z267" s="4" t="s">
        <v>1377</v>
      </c>
      <c r="AA267" s="46"/>
      <c r="AB267" s="17" t="s">
        <v>1425</v>
      </c>
      <c r="AC267" s="77" t="s">
        <v>1426</v>
      </c>
    </row>
    <row r="268" spans="1:29" s="3" customFormat="1">
      <c r="A268" s="3" t="s">
        <v>1443</v>
      </c>
      <c r="B268" s="3" t="s">
        <v>9</v>
      </c>
      <c r="C268" s="4" t="s">
        <v>1377</v>
      </c>
      <c r="D268" s="4" t="s">
        <v>1377</v>
      </c>
      <c r="E268" s="4"/>
      <c r="F268" s="17" t="s">
        <v>1460</v>
      </c>
      <c r="G268" s="29" t="s">
        <v>26</v>
      </c>
      <c r="H268" s="43" t="s">
        <v>26</v>
      </c>
      <c r="I268" s="56" t="s">
        <v>26</v>
      </c>
      <c r="J268" s="29" t="s">
        <v>26</v>
      </c>
      <c r="K268" s="44" t="s">
        <v>26</v>
      </c>
      <c r="L268" s="44" t="s">
        <v>26</v>
      </c>
      <c r="M268" s="44" t="s">
        <v>26</v>
      </c>
      <c r="N268" s="76" t="s">
        <v>26</v>
      </c>
      <c r="O268" s="21" t="s">
        <v>1461</v>
      </c>
      <c r="P268" s="29">
        <v>10.23</v>
      </c>
      <c r="Q268" s="17">
        <v>50</v>
      </c>
      <c r="R268" s="21" t="s">
        <v>1462</v>
      </c>
      <c r="S268" s="29">
        <v>10.5</v>
      </c>
      <c r="T268" s="3">
        <v>50</v>
      </c>
      <c r="U268" s="4" t="s">
        <v>1377</v>
      </c>
      <c r="V268" s="46"/>
      <c r="W268" s="21" t="s">
        <v>1463</v>
      </c>
      <c r="X268" s="29"/>
      <c r="Y268" s="3">
        <v>25</v>
      </c>
      <c r="Z268" s="4" t="s">
        <v>1377</v>
      </c>
      <c r="AA268" s="46"/>
      <c r="AB268" s="17" t="s">
        <v>1425</v>
      </c>
      <c r="AC268" s="77" t="s">
        <v>1426</v>
      </c>
    </row>
    <row r="269" spans="1:29" s="19" customFormat="1">
      <c r="F269" s="20"/>
      <c r="G269" s="28"/>
      <c r="H269" s="42"/>
      <c r="I269" s="42"/>
      <c r="J269" s="28"/>
      <c r="K269" s="42"/>
      <c r="L269" s="42"/>
      <c r="M269" s="42"/>
      <c r="N269" s="75"/>
      <c r="P269" s="28"/>
      <c r="Q269" s="20"/>
      <c r="S269" s="28"/>
      <c r="V269" s="20"/>
      <c r="X269" s="28"/>
      <c r="AA269" s="20"/>
      <c r="AB269" s="20"/>
    </row>
    <row r="270" spans="1:29" s="3" customFormat="1">
      <c r="A270" s="3" t="s">
        <v>1021</v>
      </c>
      <c r="B270" s="3" t="s">
        <v>5</v>
      </c>
      <c r="C270" s="4" t="s">
        <v>1464</v>
      </c>
      <c r="D270" s="4" t="s">
        <v>1464</v>
      </c>
      <c r="E270" s="4"/>
      <c r="F270" s="17" t="s">
        <v>1465</v>
      </c>
      <c r="G270" s="29">
        <v>185.88</v>
      </c>
      <c r="H270">
        <v>151</v>
      </c>
      <c r="I270" s="56" t="s">
        <v>633</v>
      </c>
      <c r="J270" s="29">
        <f t="shared" ref="J270:J279" si="66">G270-$J$3</f>
        <v>182.79</v>
      </c>
      <c r="K270" s="55">
        <f t="shared" ref="K270:K279" si="67">H270-2.41</f>
        <v>148.59</v>
      </c>
      <c r="L270" s="43">
        <f t="shared" ref="L270:L279" si="68">J270-K270</f>
        <v>34.199999999999989</v>
      </c>
      <c r="M270" s="63">
        <f t="shared" ref="M270:M318" si="69">(J270-K270)/(K270)</f>
        <v>0.23016353725015135</v>
      </c>
      <c r="N270" s="76"/>
      <c r="O270" s="21" t="s">
        <v>1466</v>
      </c>
      <c r="P270" s="3">
        <v>9.89</v>
      </c>
      <c r="Q270" s="17">
        <v>50</v>
      </c>
      <c r="R270" s="21" t="s">
        <v>1467</v>
      </c>
      <c r="S270" s="3">
        <v>10.4</v>
      </c>
      <c r="T270" s="3">
        <v>50</v>
      </c>
      <c r="U270" s="4" t="s">
        <v>1464</v>
      </c>
      <c r="V270" s="46"/>
      <c r="W270" s="21" t="s">
        <v>1468</v>
      </c>
      <c r="X270" s="29">
        <v>4.74</v>
      </c>
      <c r="Y270" s="3">
        <v>25</v>
      </c>
      <c r="Z270" s="4" t="s">
        <v>1464</v>
      </c>
      <c r="AA270" s="46"/>
      <c r="AB270" s="17"/>
    </row>
    <row r="271" spans="1:29" s="3" customFormat="1">
      <c r="A271" s="3" t="s">
        <v>1021</v>
      </c>
      <c r="B271" s="3" t="s">
        <v>6</v>
      </c>
      <c r="C271" s="4" t="s">
        <v>1464</v>
      </c>
      <c r="D271" s="4" t="s">
        <v>1464</v>
      </c>
      <c r="E271" s="4"/>
      <c r="F271" s="17" t="s">
        <v>1469</v>
      </c>
      <c r="G271" s="29">
        <v>171.83</v>
      </c>
      <c r="H271">
        <v>138.69999999999999</v>
      </c>
      <c r="I271" s="56" t="s">
        <v>633</v>
      </c>
      <c r="J271" s="29">
        <f t="shared" si="66"/>
        <v>168.74</v>
      </c>
      <c r="K271" s="55">
        <f t="shared" si="67"/>
        <v>136.29</v>
      </c>
      <c r="L271" s="43">
        <f t="shared" si="68"/>
        <v>32.450000000000017</v>
      </c>
      <c r="M271" s="63">
        <f t="shared" si="69"/>
        <v>0.23809523809523822</v>
      </c>
      <c r="N271" s="76"/>
      <c r="O271" s="21" t="s">
        <v>1470</v>
      </c>
      <c r="P271" s="29">
        <v>10.39</v>
      </c>
      <c r="Q271" s="17">
        <v>50</v>
      </c>
      <c r="R271" s="21" t="s">
        <v>1471</v>
      </c>
      <c r="S271" s="29">
        <v>10.050000000000001</v>
      </c>
      <c r="T271" s="3">
        <v>50</v>
      </c>
      <c r="U271" s="4" t="s">
        <v>1464</v>
      </c>
      <c r="V271" s="46"/>
      <c r="W271" s="21" t="s">
        <v>1472</v>
      </c>
      <c r="X271" s="29">
        <v>4.83</v>
      </c>
      <c r="Y271" s="3">
        <v>25</v>
      </c>
      <c r="Z271" s="4" t="s">
        <v>1464</v>
      </c>
      <c r="AA271" s="46"/>
      <c r="AB271" s="17"/>
    </row>
    <row r="272" spans="1:29" s="3" customFormat="1">
      <c r="A272" s="3" t="s">
        <v>1021</v>
      </c>
      <c r="B272" s="3" t="s">
        <v>7</v>
      </c>
      <c r="C272" s="4" t="s">
        <v>1464</v>
      </c>
      <c r="D272" s="4" t="s">
        <v>1464</v>
      </c>
      <c r="E272" s="4"/>
      <c r="F272" s="17" t="s">
        <v>1473</v>
      </c>
      <c r="G272" s="29">
        <v>140.74</v>
      </c>
      <c r="H272">
        <v>113.9</v>
      </c>
      <c r="I272" s="56" t="s">
        <v>633</v>
      </c>
      <c r="J272" s="29">
        <f t="shared" si="66"/>
        <v>137.65</v>
      </c>
      <c r="K272" s="55">
        <f t="shared" si="67"/>
        <v>111.49000000000001</v>
      </c>
      <c r="L272" s="43">
        <f t="shared" si="68"/>
        <v>26.159999999999997</v>
      </c>
      <c r="M272" s="63">
        <f t="shared" si="69"/>
        <v>0.2346398780159655</v>
      </c>
      <c r="N272" s="76"/>
      <c r="O272" s="21" t="s">
        <v>1474</v>
      </c>
      <c r="P272" s="29">
        <v>10.02</v>
      </c>
      <c r="Q272" s="17">
        <v>50</v>
      </c>
      <c r="R272" s="21" t="s">
        <v>1475</v>
      </c>
      <c r="S272" s="29">
        <v>9.77</v>
      </c>
      <c r="T272" s="3">
        <v>50</v>
      </c>
      <c r="U272" s="4" t="s">
        <v>1464</v>
      </c>
      <c r="V272" s="46"/>
      <c r="W272" s="21" t="s">
        <v>1476</v>
      </c>
      <c r="X272" s="29">
        <v>5.09</v>
      </c>
      <c r="Y272" s="3">
        <v>25</v>
      </c>
      <c r="Z272" s="4" t="s">
        <v>1464</v>
      </c>
      <c r="AA272" s="46"/>
      <c r="AB272" s="17"/>
    </row>
    <row r="273" spans="1:28" s="3" customFormat="1">
      <c r="A273" s="3" t="s">
        <v>1021</v>
      </c>
      <c r="B273" s="3" t="s">
        <v>8</v>
      </c>
      <c r="C273" s="4" t="s">
        <v>1464</v>
      </c>
      <c r="D273" s="4" t="s">
        <v>1464</v>
      </c>
      <c r="E273" s="4"/>
      <c r="F273" s="17" t="s">
        <v>1477</v>
      </c>
      <c r="G273" s="29">
        <v>132.59</v>
      </c>
      <c r="H273">
        <v>106.9</v>
      </c>
      <c r="I273" s="56" t="s">
        <v>633</v>
      </c>
      <c r="J273" s="29">
        <f t="shared" si="66"/>
        <v>129.5</v>
      </c>
      <c r="K273" s="55">
        <f t="shared" si="67"/>
        <v>104.49000000000001</v>
      </c>
      <c r="L273" s="43">
        <f t="shared" si="68"/>
        <v>25.009999999999991</v>
      </c>
      <c r="M273" s="63">
        <f t="shared" si="69"/>
        <v>0.23935304813857775</v>
      </c>
      <c r="N273" s="76"/>
      <c r="O273" s="21" t="s">
        <v>1478</v>
      </c>
      <c r="P273" s="29">
        <v>10.34</v>
      </c>
      <c r="Q273" s="17">
        <v>50</v>
      </c>
      <c r="R273" s="21" t="s">
        <v>1479</v>
      </c>
      <c r="S273" s="29">
        <v>9.94</v>
      </c>
      <c r="T273" s="3">
        <v>50</v>
      </c>
      <c r="U273" s="4" t="s">
        <v>1464</v>
      </c>
      <c r="V273" s="46"/>
      <c r="W273" s="21" t="s">
        <v>1480</v>
      </c>
      <c r="X273" s="29">
        <v>4.7699999999999996</v>
      </c>
      <c r="Y273" s="3">
        <v>25</v>
      </c>
      <c r="Z273" s="4" t="s">
        <v>1464</v>
      </c>
      <c r="AA273" s="46"/>
      <c r="AB273" s="17"/>
    </row>
    <row r="274" spans="1:28" s="3" customFormat="1">
      <c r="A274" s="3" t="s">
        <v>1021</v>
      </c>
      <c r="B274" s="3" t="s">
        <v>9</v>
      </c>
      <c r="C274" s="4" t="s">
        <v>1464</v>
      </c>
      <c r="D274" s="4" t="s">
        <v>1464</v>
      </c>
      <c r="E274" s="4"/>
      <c r="F274" s="17" t="s">
        <v>1481</v>
      </c>
      <c r="G274" s="29">
        <v>92.25</v>
      </c>
      <c r="H274">
        <v>75.2</v>
      </c>
      <c r="I274" s="56" t="s">
        <v>633</v>
      </c>
      <c r="J274" s="29">
        <f t="shared" si="66"/>
        <v>89.16</v>
      </c>
      <c r="K274" s="55">
        <f t="shared" si="67"/>
        <v>72.790000000000006</v>
      </c>
      <c r="L274" s="43">
        <f t="shared" si="68"/>
        <v>16.36999999999999</v>
      </c>
      <c r="M274" s="63">
        <f t="shared" si="69"/>
        <v>0.22489352933095191</v>
      </c>
      <c r="N274" s="76"/>
      <c r="O274" s="21" t="s">
        <v>1482</v>
      </c>
      <c r="P274" s="29">
        <v>9.9700000000000006</v>
      </c>
      <c r="Q274" s="17">
        <v>50</v>
      </c>
      <c r="R274" s="21" t="s">
        <v>1483</v>
      </c>
      <c r="S274" s="29">
        <v>10.25</v>
      </c>
      <c r="T274" s="3">
        <v>50</v>
      </c>
      <c r="U274" s="4" t="s">
        <v>1464</v>
      </c>
      <c r="V274" s="46"/>
      <c r="W274" s="21" t="s">
        <v>1484</v>
      </c>
      <c r="X274" s="29">
        <v>4.83</v>
      </c>
      <c r="Y274" s="3">
        <v>25</v>
      </c>
      <c r="Z274" s="4" t="s">
        <v>1464</v>
      </c>
      <c r="AA274" s="46"/>
      <c r="AB274" s="17" t="s">
        <v>1485</v>
      </c>
    </row>
    <row r="275" spans="1:28" s="3" customFormat="1">
      <c r="A275" s="3" t="s">
        <v>50</v>
      </c>
      <c r="B275" s="3" t="s">
        <v>5</v>
      </c>
      <c r="C275" s="4" t="s">
        <v>1464</v>
      </c>
      <c r="D275" s="4" t="s">
        <v>1464</v>
      </c>
      <c r="E275" s="4"/>
      <c r="F275" s="17" t="s">
        <v>1486</v>
      </c>
      <c r="G275" s="29">
        <v>131.72999999999999</v>
      </c>
      <c r="H275">
        <v>111</v>
      </c>
      <c r="I275" s="56" t="s">
        <v>633</v>
      </c>
      <c r="J275" s="29">
        <f t="shared" si="66"/>
        <v>128.63999999999999</v>
      </c>
      <c r="K275" s="55">
        <f t="shared" si="67"/>
        <v>108.59</v>
      </c>
      <c r="L275" s="43">
        <f t="shared" si="68"/>
        <v>20.049999999999983</v>
      </c>
      <c r="M275" s="63">
        <f t="shared" si="69"/>
        <v>0.18463946956441646</v>
      </c>
      <c r="N275" s="76"/>
      <c r="O275" s="21" t="s">
        <v>1487</v>
      </c>
      <c r="P275" s="29">
        <v>10.32</v>
      </c>
      <c r="Q275" s="17">
        <v>50</v>
      </c>
      <c r="R275" s="21" t="s">
        <v>1488</v>
      </c>
      <c r="S275" s="29">
        <v>9.65</v>
      </c>
      <c r="T275" s="3">
        <v>50</v>
      </c>
      <c r="U275" s="4" t="s">
        <v>1464</v>
      </c>
      <c r="V275" s="46"/>
      <c r="W275" s="21" t="s">
        <v>1489</v>
      </c>
      <c r="X275" s="29">
        <v>5.27</v>
      </c>
      <c r="Y275" s="3">
        <v>25</v>
      </c>
      <c r="Z275" s="4" t="s">
        <v>1464</v>
      </c>
      <c r="AA275" s="46"/>
      <c r="AB275" s="17" t="s">
        <v>1490</v>
      </c>
    </row>
    <row r="276" spans="1:28" s="3" customFormat="1">
      <c r="A276" s="3" t="s">
        <v>50</v>
      </c>
      <c r="B276" s="3" t="s">
        <v>6</v>
      </c>
      <c r="C276" s="4" t="s">
        <v>1464</v>
      </c>
      <c r="D276" s="4" t="s">
        <v>1464</v>
      </c>
      <c r="E276" s="4"/>
      <c r="F276" s="17" t="s">
        <v>1491</v>
      </c>
      <c r="G276" s="29">
        <v>150.86000000000001</v>
      </c>
      <c r="H276">
        <v>127.5</v>
      </c>
      <c r="I276" s="56" t="s">
        <v>633</v>
      </c>
      <c r="J276" s="29">
        <f t="shared" si="66"/>
        <v>147.77000000000001</v>
      </c>
      <c r="K276" s="55">
        <f t="shared" si="67"/>
        <v>125.09</v>
      </c>
      <c r="L276" s="43">
        <f t="shared" si="68"/>
        <v>22.680000000000007</v>
      </c>
      <c r="M276" s="63">
        <f t="shared" si="69"/>
        <v>0.18130945719082267</v>
      </c>
      <c r="N276" s="76"/>
      <c r="O276" s="21" t="s">
        <v>1492</v>
      </c>
      <c r="P276" s="3">
        <v>9.9</v>
      </c>
      <c r="Q276" s="17">
        <v>50</v>
      </c>
      <c r="R276" s="21" t="s">
        <v>1493</v>
      </c>
      <c r="S276" s="29">
        <v>10.37</v>
      </c>
      <c r="T276" s="3">
        <v>50</v>
      </c>
      <c r="U276" s="4" t="s">
        <v>1464</v>
      </c>
      <c r="V276" s="46"/>
      <c r="W276" s="21" t="s">
        <v>1494</v>
      </c>
      <c r="X276" s="29">
        <v>5.08</v>
      </c>
      <c r="Y276" s="3">
        <v>25</v>
      </c>
      <c r="Z276" s="4" t="s">
        <v>1464</v>
      </c>
      <c r="AA276" s="46"/>
      <c r="AB276" s="17" t="s">
        <v>1490</v>
      </c>
    </row>
    <row r="277" spans="1:28" s="3" customFormat="1">
      <c r="A277" s="3" t="s">
        <v>50</v>
      </c>
      <c r="B277" s="3" t="s">
        <v>7</v>
      </c>
      <c r="C277" s="4" t="s">
        <v>1464</v>
      </c>
      <c r="D277" s="4" t="s">
        <v>1464</v>
      </c>
      <c r="E277" s="4"/>
      <c r="F277" s="17" t="s">
        <v>1495</v>
      </c>
      <c r="G277" s="29">
        <v>157.06</v>
      </c>
      <c r="H277">
        <v>131.6</v>
      </c>
      <c r="I277" s="56" t="s">
        <v>633</v>
      </c>
      <c r="J277" s="29">
        <f t="shared" si="66"/>
        <v>153.97</v>
      </c>
      <c r="K277" s="55">
        <f t="shared" si="67"/>
        <v>129.19</v>
      </c>
      <c r="L277" s="43">
        <f t="shared" si="68"/>
        <v>24.78</v>
      </c>
      <c r="M277" s="63">
        <f t="shared" si="69"/>
        <v>0.19181051164950849</v>
      </c>
      <c r="N277" s="76"/>
      <c r="O277" s="21" t="s">
        <v>1496</v>
      </c>
      <c r="P277" s="29">
        <v>10.33</v>
      </c>
      <c r="Q277" s="17">
        <v>50</v>
      </c>
      <c r="R277" s="21" t="s">
        <v>1497</v>
      </c>
      <c r="S277" s="29">
        <v>9.77</v>
      </c>
      <c r="T277" s="3">
        <v>50</v>
      </c>
      <c r="U277" s="4" t="s">
        <v>1464</v>
      </c>
      <c r="V277" s="46"/>
      <c r="W277" s="21" t="s">
        <v>1498</v>
      </c>
      <c r="X277" s="29">
        <v>4.96</v>
      </c>
      <c r="Y277" s="3">
        <v>25</v>
      </c>
      <c r="Z277" s="4" t="s">
        <v>1464</v>
      </c>
      <c r="AA277" s="46"/>
      <c r="AB277" s="17" t="s">
        <v>1490</v>
      </c>
    </row>
    <row r="278" spans="1:28" s="3" customFormat="1">
      <c r="A278" s="3" t="s">
        <v>50</v>
      </c>
      <c r="B278" s="3" t="s">
        <v>8</v>
      </c>
      <c r="C278" s="4" t="s">
        <v>1464</v>
      </c>
      <c r="D278" s="4" t="s">
        <v>1464</v>
      </c>
      <c r="E278" s="4"/>
      <c r="F278" s="17" t="s">
        <v>1499</v>
      </c>
      <c r="G278" s="29">
        <v>124.72</v>
      </c>
      <c r="H278">
        <v>105.1</v>
      </c>
      <c r="I278" s="56" t="s">
        <v>633</v>
      </c>
      <c r="J278" s="29">
        <f t="shared" si="66"/>
        <v>121.63</v>
      </c>
      <c r="K278" s="55">
        <f t="shared" si="67"/>
        <v>102.69</v>
      </c>
      <c r="L278" s="43">
        <f t="shared" si="68"/>
        <v>18.939999999999998</v>
      </c>
      <c r="M278" s="63">
        <f t="shared" si="69"/>
        <v>0.18443860161651571</v>
      </c>
      <c r="N278" s="76"/>
      <c r="O278" s="21" t="s">
        <v>1500</v>
      </c>
      <c r="P278" s="29">
        <v>9.8699999999999992</v>
      </c>
      <c r="Q278" s="17">
        <v>50</v>
      </c>
      <c r="R278" s="21" t="s">
        <v>1501</v>
      </c>
      <c r="S278" s="29">
        <v>10.210000000000001</v>
      </c>
      <c r="T278" s="3">
        <v>50</v>
      </c>
      <c r="U278" s="4" t="s">
        <v>1464</v>
      </c>
      <c r="V278" s="46"/>
      <c r="W278" s="21" t="s">
        <v>1502</v>
      </c>
      <c r="X278" s="29">
        <v>5.01</v>
      </c>
      <c r="Y278" s="3">
        <v>25</v>
      </c>
      <c r="Z278" s="4" t="s">
        <v>1464</v>
      </c>
      <c r="AA278" s="46"/>
      <c r="AB278" s="17" t="s">
        <v>1490</v>
      </c>
    </row>
    <row r="279" spans="1:28" s="3" customFormat="1">
      <c r="A279" s="3" t="s">
        <v>50</v>
      </c>
      <c r="B279" s="3" t="s">
        <v>9</v>
      </c>
      <c r="C279" s="4" t="s">
        <v>1464</v>
      </c>
      <c r="D279" s="4" t="s">
        <v>1464</v>
      </c>
      <c r="E279" s="4"/>
      <c r="F279" s="17" t="s">
        <v>1503</v>
      </c>
      <c r="G279" s="29">
        <v>156.26</v>
      </c>
      <c r="H279">
        <v>129.80000000000001</v>
      </c>
      <c r="I279" s="56" t="s">
        <v>633</v>
      </c>
      <c r="J279" s="29">
        <f t="shared" si="66"/>
        <v>153.16999999999999</v>
      </c>
      <c r="K279" s="55">
        <f t="shared" si="67"/>
        <v>127.39000000000001</v>
      </c>
      <c r="L279" s="43">
        <f t="shared" si="68"/>
        <v>25.779999999999973</v>
      </c>
      <c r="M279" s="63">
        <f t="shared" si="69"/>
        <v>0.20237067273726328</v>
      </c>
      <c r="N279" s="76"/>
      <c r="O279" s="21" t="s">
        <v>1504</v>
      </c>
      <c r="P279" s="29">
        <v>10.14</v>
      </c>
      <c r="Q279" s="17">
        <v>50</v>
      </c>
      <c r="R279" s="21" t="s">
        <v>1505</v>
      </c>
      <c r="S279" s="29">
        <v>9.81</v>
      </c>
      <c r="T279" s="3">
        <v>50</v>
      </c>
      <c r="U279" s="4" t="s">
        <v>1464</v>
      </c>
      <c r="V279" s="46"/>
      <c r="W279" s="21" t="s">
        <v>1506</v>
      </c>
      <c r="X279" s="29">
        <v>4.9800000000000004</v>
      </c>
      <c r="Y279" s="3">
        <v>25</v>
      </c>
      <c r="Z279" s="4" t="s">
        <v>1464</v>
      </c>
      <c r="AA279" s="46"/>
      <c r="AB279" s="17" t="s">
        <v>1490</v>
      </c>
    </row>
    <row r="280" spans="1:28" s="3" customFormat="1">
      <c r="A280" s="3" t="s">
        <v>839</v>
      </c>
      <c r="B280" s="3" t="s">
        <v>26</v>
      </c>
      <c r="C280" s="3" t="s">
        <v>26</v>
      </c>
      <c r="D280" s="4" t="s">
        <v>1464</v>
      </c>
      <c r="E280" s="4"/>
      <c r="F280" s="17" t="s">
        <v>1507</v>
      </c>
      <c r="G280" s="29" t="s">
        <v>26</v>
      </c>
      <c r="H280" s="43" t="s">
        <v>26</v>
      </c>
      <c r="I280" s="56" t="s">
        <v>26</v>
      </c>
      <c r="J280" s="29" t="s">
        <v>26</v>
      </c>
      <c r="K280" s="44" t="s">
        <v>26</v>
      </c>
      <c r="L280" s="44" t="s">
        <v>26</v>
      </c>
      <c r="M280" s="44" t="s">
        <v>26</v>
      </c>
      <c r="N280" s="76" t="s">
        <v>26</v>
      </c>
      <c r="O280" s="3" t="s">
        <v>1507</v>
      </c>
      <c r="P280" s="29" t="s">
        <v>26</v>
      </c>
      <c r="Q280" s="17">
        <v>50</v>
      </c>
      <c r="R280" s="3" t="s">
        <v>26</v>
      </c>
      <c r="S280" s="31" t="s">
        <v>26</v>
      </c>
      <c r="T280" s="31" t="s">
        <v>26</v>
      </c>
      <c r="U280" s="31" t="s">
        <v>26</v>
      </c>
      <c r="V280" s="17" t="s">
        <v>26</v>
      </c>
      <c r="W280" s="3" t="s">
        <v>26</v>
      </c>
      <c r="X280" s="31" t="s">
        <v>26</v>
      </c>
      <c r="Y280" s="31" t="s">
        <v>26</v>
      </c>
      <c r="Z280" s="31" t="s">
        <v>26</v>
      </c>
      <c r="AA280" s="17" t="s">
        <v>26</v>
      </c>
      <c r="AB280" s="17"/>
    </row>
    <row r="281" spans="1:28" s="3" customFormat="1">
      <c r="A281" s="3" t="s">
        <v>839</v>
      </c>
      <c r="B281" s="3" t="s">
        <v>26</v>
      </c>
      <c r="C281" s="3" t="s">
        <v>26</v>
      </c>
      <c r="D281" s="4" t="s">
        <v>1464</v>
      </c>
      <c r="E281" s="4"/>
      <c r="F281" s="17" t="s">
        <v>1507</v>
      </c>
      <c r="G281" s="29" t="s">
        <v>26</v>
      </c>
      <c r="H281" s="43" t="s">
        <v>26</v>
      </c>
      <c r="I281" s="56" t="s">
        <v>26</v>
      </c>
      <c r="J281" s="29" t="s">
        <v>26</v>
      </c>
      <c r="K281" s="44" t="s">
        <v>26</v>
      </c>
      <c r="L281" s="44" t="s">
        <v>26</v>
      </c>
      <c r="M281" s="44" t="s">
        <v>26</v>
      </c>
      <c r="N281" s="76" t="s">
        <v>26</v>
      </c>
      <c r="O281" s="3" t="s">
        <v>1507</v>
      </c>
      <c r="P281" s="29" t="s">
        <v>26</v>
      </c>
      <c r="Q281" s="17">
        <v>50</v>
      </c>
      <c r="R281" s="3" t="s">
        <v>26</v>
      </c>
      <c r="S281" s="31" t="s">
        <v>26</v>
      </c>
      <c r="T281" s="31" t="s">
        <v>26</v>
      </c>
      <c r="U281" s="31" t="s">
        <v>26</v>
      </c>
      <c r="V281" s="17" t="s">
        <v>26</v>
      </c>
      <c r="W281" s="3" t="s">
        <v>26</v>
      </c>
      <c r="X281" s="31" t="s">
        <v>26</v>
      </c>
      <c r="Y281" s="31" t="s">
        <v>26</v>
      </c>
      <c r="Z281" s="31" t="s">
        <v>26</v>
      </c>
      <c r="AA281" s="17" t="s">
        <v>26</v>
      </c>
      <c r="AB281" s="17"/>
    </row>
    <row r="282" spans="1:28" s="3" customFormat="1">
      <c r="A282" s="3" t="s">
        <v>839</v>
      </c>
      <c r="B282" s="3" t="s">
        <v>26</v>
      </c>
      <c r="C282" s="3" t="s">
        <v>26</v>
      </c>
      <c r="D282" s="4" t="s">
        <v>1464</v>
      </c>
      <c r="E282" s="4"/>
      <c r="F282" s="17" t="s">
        <v>1507</v>
      </c>
      <c r="G282" s="29" t="s">
        <v>26</v>
      </c>
      <c r="H282" s="43" t="s">
        <v>26</v>
      </c>
      <c r="I282" s="56" t="s">
        <v>26</v>
      </c>
      <c r="J282" s="29" t="s">
        <v>26</v>
      </c>
      <c r="K282" s="44" t="s">
        <v>26</v>
      </c>
      <c r="L282" s="44" t="s">
        <v>26</v>
      </c>
      <c r="M282" s="44" t="s">
        <v>26</v>
      </c>
      <c r="N282" s="76" t="s">
        <v>26</v>
      </c>
      <c r="O282" s="3" t="s">
        <v>1507</v>
      </c>
      <c r="P282" s="29" t="s">
        <v>26</v>
      </c>
      <c r="Q282" s="17">
        <v>50</v>
      </c>
      <c r="R282" s="3" t="s">
        <v>26</v>
      </c>
      <c r="S282" s="31" t="s">
        <v>26</v>
      </c>
      <c r="T282" s="31" t="s">
        <v>26</v>
      </c>
      <c r="U282" s="31" t="s">
        <v>26</v>
      </c>
      <c r="V282" s="17" t="s">
        <v>26</v>
      </c>
      <c r="W282" s="3" t="s">
        <v>26</v>
      </c>
      <c r="X282" s="31" t="s">
        <v>26</v>
      </c>
      <c r="Y282" s="31" t="s">
        <v>26</v>
      </c>
      <c r="Z282" s="31" t="s">
        <v>26</v>
      </c>
      <c r="AA282" s="17" t="s">
        <v>26</v>
      </c>
      <c r="AB282" s="17"/>
    </row>
    <row r="283" spans="1:28" s="3" customFormat="1">
      <c r="A283" s="3" t="s">
        <v>1508</v>
      </c>
      <c r="B283" s="3" t="s">
        <v>26</v>
      </c>
      <c r="C283" s="3" t="s">
        <v>26</v>
      </c>
      <c r="D283" s="4" t="s">
        <v>1464</v>
      </c>
      <c r="E283" s="4"/>
      <c r="F283" s="17" t="s">
        <v>1509</v>
      </c>
      <c r="G283" s="29" t="s">
        <v>26</v>
      </c>
      <c r="H283" s="43" t="s">
        <v>26</v>
      </c>
      <c r="I283" s="56" t="s">
        <v>26</v>
      </c>
      <c r="J283" s="29" t="s">
        <v>26</v>
      </c>
      <c r="K283" s="44" t="s">
        <v>26</v>
      </c>
      <c r="L283" s="44" t="s">
        <v>26</v>
      </c>
      <c r="M283" s="44" t="s">
        <v>26</v>
      </c>
      <c r="N283" s="76" t="s">
        <v>26</v>
      </c>
      <c r="O283" s="3" t="s">
        <v>1509</v>
      </c>
      <c r="P283" s="29" t="s">
        <v>26</v>
      </c>
      <c r="Q283" s="17">
        <v>50</v>
      </c>
      <c r="R283" s="3" t="s">
        <v>26</v>
      </c>
      <c r="S283" s="31" t="s">
        <v>26</v>
      </c>
      <c r="T283" s="31" t="s">
        <v>26</v>
      </c>
      <c r="U283" s="31" t="s">
        <v>26</v>
      </c>
      <c r="V283" s="17" t="s">
        <v>26</v>
      </c>
      <c r="W283" s="3" t="s">
        <v>26</v>
      </c>
      <c r="X283" s="31" t="s">
        <v>26</v>
      </c>
      <c r="Y283" s="31" t="s">
        <v>26</v>
      </c>
      <c r="Z283" s="31" t="s">
        <v>26</v>
      </c>
      <c r="AA283" s="17" t="s">
        <v>26</v>
      </c>
      <c r="AB283" s="17" t="s">
        <v>1510</v>
      </c>
    </row>
    <row r="284" spans="1:28" s="3" customFormat="1">
      <c r="A284" s="3" t="s">
        <v>1508</v>
      </c>
      <c r="B284" s="3" t="s">
        <v>26</v>
      </c>
      <c r="C284" s="3" t="s">
        <v>26</v>
      </c>
      <c r="D284" s="4" t="s">
        <v>1464</v>
      </c>
      <c r="E284" s="4"/>
      <c r="F284" s="17" t="s">
        <v>1509</v>
      </c>
      <c r="G284" s="29" t="s">
        <v>26</v>
      </c>
      <c r="H284" s="43" t="s">
        <v>26</v>
      </c>
      <c r="I284" s="56" t="s">
        <v>26</v>
      </c>
      <c r="J284" s="29" t="s">
        <v>26</v>
      </c>
      <c r="K284" s="44" t="s">
        <v>26</v>
      </c>
      <c r="L284" s="44" t="s">
        <v>26</v>
      </c>
      <c r="M284" s="44" t="s">
        <v>26</v>
      </c>
      <c r="N284" s="76" t="s">
        <v>26</v>
      </c>
      <c r="O284" s="3" t="s">
        <v>1509</v>
      </c>
      <c r="P284" s="29" t="s">
        <v>26</v>
      </c>
      <c r="Q284" s="17">
        <v>50</v>
      </c>
      <c r="R284" s="3" t="s">
        <v>26</v>
      </c>
      <c r="S284" s="31" t="s">
        <v>26</v>
      </c>
      <c r="T284" s="31" t="s">
        <v>26</v>
      </c>
      <c r="U284" s="31" t="s">
        <v>26</v>
      </c>
      <c r="V284" s="17" t="s">
        <v>26</v>
      </c>
      <c r="W284" s="3" t="s">
        <v>26</v>
      </c>
      <c r="X284" s="31" t="s">
        <v>26</v>
      </c>
      <c r="Y284" s="31" t="s">
        <v>26</v>
      </c>
      <c r="Z284" s="31" t="s">
        <v>26</v>
      </c>
      <c r="AA284" s="17" t="s">
        <v>26</v>
      </c>
      <c r="AB284" s="17"/>
    </row>
    <row r="285" spans="1:28" s="3" customFormat="1">
      <c r="A285" s="3" t="s">
        <v>1508</v>
      </c>
      <c r="B285" s="3" t="s">
        <v>26</v>
      </c>
      <c r="C285" s="3" t="s">
        <v>26</v>
      </c>
      <c r="D285" s="4" t="s">
        <v>1464</v>
      </c>
      <c r="E285" s="4"/>
      <c r="F285" s="17" t="s">
        <v>1509</v>
      </c>
      <c r="G285" s="29" t="s">
        <v>26</v>
      </c>
      <c r="H285" s="43" t="s">
        <v>26</v>
      </c>
      <c r="I285" s="56" t="s">
        <v>26</v>
      </c>
      <c r="J285" s="29" t="s">
        <v>26</v>
      </c>
      <c r="K285" s="44" t="s">
        <v>26</v>
      </c>
      <c r="L285" s="44" t="s">
        <v>26</v>
      </c>
      <c r="M285" s="44" t="s">
        <v>26</v>
      </c>
      <c r="N285" s="76" t="s">
        <v>26</v>
      </c>
      <c r="O285" s="3" t="s">
        <v>1509</v>
      </c>
      <c r="P285" s="29" t="s">
        <v>26</v>
      </c>
      <c r="Q285" s="17">
        <v>50</v>
      </c>
      <c r="R285" s="3" t="s">
        <v>26</v>
      </c>
      <c r="S285" s="31" t="s">
        <v>26</v>
      </c>
      <c r="T285" s="31" t="s">
        <v>26</v>
      </c>
      <c r="U285" s="31" t="s">
        <v>26</v>
      </c>
      <c r="V285" s="17" t="s">
        <v>26</v>
      </c>
      <c r="W285" s="3" t="s">
        <v>26</v>
      </c>
      <c r="X285" s="31" t="s">
        <v>26</v>
      </c>
      <c r="Y285" s="31" t="s">
        <v>26</v>
      </c>
      <c r="Z285" s="31" t="s">
        <v>26</v>
      </c>
      <c r="AA285" s="17" t="s">
        <v>26</v>
      </c>
      <c r="AB285" s="17"/>
    </row>
    <row r="286" spans="1:28" s="19" customFormat="1">
      <c r="F286" s="20"/>
      <c r="G286" s="28"/>
      <c r="H286" s="42"/>
      <c r="I286" s="42"/>
      <c r="J286" s="28"/>
      <c r="K286" s="42"/>
      <c r="L286" s="42"/>
      <c r="M286" s="42"/>
      <c r="N286" s="75"/>
      <c r="P286" s="28"/>
      <c r="Q286" s="20"/>
      <c r="S286" s="28"/>
      <c r="V286" s="20"/>
      <c r="X286" s="28"/>
      <c r="AA286" s="20"/>
      <c r="AB286" s="20"/>
    </row>
    <row r="287" spans="1:28" s="3" customFormat="1">
      <c r="A287" s="3" t="s">
        <v>86</v>
      </c>
      <c r="B287" s="3" t="s">
        <v>5</v>
      </c>
      <c r="C287" s="4" t="s">
        <v>1511</v>
      </c>
      <c r="D287" s="4" t="s">
        <v>1511</v>
      </c>
      <c r="E287" s="4"/>
      <c r="F287" s="17" t="s">
        <v>1512</v>
      </c>
      <c r="G287" s="29">
        <v>131.47999999999999</v>
      </c>
      <c r="H287">
        <v>105.7</v>
      </c>
      <c r="I287" s="56" t="s">
        <v>633</v>
      </c>
      <c r="J287" s="29">
        <f t="shared" ref="J287:J291" si="70">G287-$J$3</f>
        <v>128.38999999999999</v>
      </c>
      <c r="K287" s="55">
        <f t="shared" ref="K287:K291" si="71">H287-2.41</f>
        <v>103.29</v>
      </c>
      <c r="L287" s="43">
        <f t="shared" ref="L287:L291" si="72">J287-K287</f>
        <v>25.09999999999998</v>
      </c>
      <c r="M287" s="63">
        <f t="shared" si="69"/>
        <v>0.24300513118404471</v>
      </c>
      <c r="N287" s="76"/>
      <c r="O287" s="21" t="s">
        <v>1513</v>
      </c>
      <c r="P287" s="29">
        <v>10.29</v>
      </c>
      <c r="Q287" s="17">
        <v>50</v>
      </c>
      <c r="R287" s="21" t="s">
        <v>1514</v>
      </c>
      <c r="S287" s="29">
        <v>10.1</v>
      </c>
      <c r="T287" s="3">
        <v>50</v>
      </c>
      <c r="U287" s="4" t="s">
        <v>1511</v>
      </c>
      <c r="V287" s="46"/>
      <c r="W287" s="21" t="s">
        <v>1515</v>
      </c>
      <c r="X287" s="29">
        <v>4.99</v>
      </c>
      <c r="Y287" s="3">
        <v>25</v>
      </c>
      <c r="Z287" s="4" t="s">
        <v>1511</v>
      </c>
      <c r="AA287" s="46"/>
      <c r="AB287" s="17"/>
    </row>
    <row r="288" spans="1:28" s="3" customFormat="1">
      <c r="A288" s="3" t="s">
        <v>86</v>
      </c>
      <c r="B288" s="3" t="s">
        <v>6</v>
      </c>
      <c r="C288" s="4" t="s">
        <v>1511</v>
      </c>
      <c r="D288" s="4" t="s">
        <v>1511</v>
      </c>
      <c r="E288" s="4"/>
      <c r="F288" s="17" t="s">
        <v>1516</v>
      </c>
      <c r="G288" s="29">
        <v>109.47</v>
      </c>
      <c r="H288">
        <v>88.8</v>
      </c>
      <c r="I288" s="56" t="s">
        <v>633</v>
      </c>
      <c r="J288" s="29">
        <f t="shared" si="70"/>
        <v>106.38</v>
      </c>
      <c r="K288" s="55">
        <f t="shared" si="71"/>
        <v>86.39</v>
      </c>
      <c r="L288" s="43">
        <f t="shared" si="72"/>
        <v>19.989999999999995</v>
      </c>
      <c r="M288" s="63">
        <f t="shared" si="69"/>
        <v>0.23139252228267154</v>
      </c>
      <c r="N288" s="76"/>
      <c r="O288" s="21" t="s">
        <v>1517</v>
      </c>
      <c r="P288" s="3">
        <v>9.59</v>
      </c>
      <c r="Q288" s="17">
        <v>50</v>
      </c>
      <c r="R288" s="21" t="s">
        <v>1518</v>
      </c>
      <c r="S288" s="29">
        <v>9.89</v>
      </c>
      <c r="T288" s="3">
        <v>50</v>
      </c>
      <c r="U288" s="4" t="s">
        <v>1511</v>
      </c>
      <c r="V288" s="46"/>
      <c r="W288" s="21" t="s">
        <v>1519</v>
      </c>
      <c r="X288" s="29">
        <v>5.24</v>
      </c>
      <c r="Y288" s="3">
        <v>25</v>
      </c>
      <c r="Z288" s="4" t="s">
        <v>1511</v>
      </c>
      <c r="AA288" s="46"/>
      <c r="AB288" s="17"/>
    </row>
    <row r="289" spans="1:28" s="3" customFormat="1">
      <c r="A289" s="3" t="s">
        <v>86</v>
      </c>
      <c r="B289" s="3" t="s">
        <v>7</v>
      </c>
      <c r="C289" s="4" t="s">
        <v>1511</v>
      </c>
      <c r="D289" s="4" t="s">
        <v>1511</v>
      </c>
      <c r="E289" s="4"/>
      <c r="F289" s="17" t="s">
        <v>1520</v>
      </c>
      <c r="G289" s="29">
        <v>182.48</v>
      </c>
      <c r="H289">
        <v>148.19999999999999</v>
      </c>
      <c r="I289" s="56" t="s">
        <v>633</v>
      </c>
      <c r="J289" s="29">
        <f t="shared" si="70"/>
        <v>179.39</v>
      </c>
      <c r="K289" s="55">
        <f t="shared" si="71"/>
        <v>145.79</v>
      </c>
      <c r="L289" s="43">
        <f t="shared" si="72"/>
        <v>33.599999999999994</v>
      </c>
      <c r="M289" s="63">
        <f t="shared" si="69"/>
        <v>0.23046848206324161</v>
      </c>
      <c r="N289" s="76"/>
      <c r="O289" s="21" t="s">
        <v>1521</v>
      </c>
      <c r="P289" s="29">
        <v>9.75</v>
      </c>
      <c r="Q289" s="17">
        <v>50</v>
      </c>
      <c r="R289" s="21" t="s">
        <v>1522</v>
      </c>
      <c r="S289" s="29">
        <v>10.08</v>
      </c>
      <c r="T289" s="3">
        <v>50</v>
      </c>
      <c r="U289" s="4" t="s">
        <v>1511</v>
      </c>
      <c r="V289" s="46"/>
      <c r="W289" s="21" t="s">
        <v>1523</v>
      </c>
      <c r="X289" s="29">
        <v>4.95</v>
      </c>
      <c r="Y289" s="3">
        <v>25</v>
      </c>
      <c r="Z289" s="4" t="s">
        <v>1511</v>
      </c>
      <c r="AA289" s="46"/>
      <c r="AB289" s="17"/>
    </row>
    <row r="290" spans="1:28" s="3" customFormat="1">
      <c r="A290" s="3" t="s">
        <v>86</v>
      </c>
      <c r="B290" s="3" t="s">
        <v>8</v>
      </c>
      <c r="C290" s="4" t="s">
        <v>1511</v>
      </c>
      <c r="D290" s="4" t="s">
        <v>1511</v>
      </c>
      <c r="E290" s="4"/>
      <c r="F290" s="17" t="s">
        <v>1524</v>
      </c>
      <c r="G290" s="29">
        <v>184.25</v>
      </c>
      <c r="H290">
        <v>150.1</v>
      </c>
      <c r="I290" s="56" t="s">
        <v>633</v>
      </c>
      <c r="J290" s="29">
        <f t="shared" si="70"/>
        <v>181.16</v>
      </c>
      <c r="K290" s="55">
        <f t="shared" si="71"/>
        <v>147.69</v>
      </c>
      <c r="L290" s="43">
        <f t="shared" si="72"/>
        <v>33.47</v>
      </c>
      <c r="M290" s="63">
        <f t="shared" si="69"/>
        <v>0.22662333265623941</v>
      </c>
      <c r="N290" s="76"/>
      <c r="O290" s="21" t="s">
        <v>1525</v>
      </c>
      <c r="P290" s="29">
        <v>10.28</v>
      </c>
      <c r="Q290" s="17">
        <v>50</v>
      </c>
      <c r="R290" s="21" t="s">
        <v>1526</v>
      </c>
      <c r="S290" s="29">
        <v>9.74</v>
      </c>
      <c r="T290" s="3">
        <v>50</v>
      </c>
      <c r="U290" s="4" t="s">
        <v>1511</v>
      </c>
      <c r="V290" s="46"/>
      <c r="W290" s="21" t="s">
        <v>1527</v>
      </c>
      <c r="X290" s="29">
        <v>4.96</v>
      </c>
      <c r="Y290" s="3">
        <v>25</v>
      </c>
      <c r="Z290" s="4" t="s">
        <v>1511</v>
      </c>
      <c r="AA290" s="46"/>
      <c r="AB290" s="17"/>
    </row>
    <row r="291" spans="1:28" s="3" customFormat="1">
      <c r="A291" s="3" t="s">
        <v>86</v>
      </c>
      <c r="B291" s="3" t="s">
        <v>9</v>
      </c>
      <c r="C291" s="4" t="s">
        <v>1511</v>
      </c>
      <c r="D291" s="4" t="s">
        <v>1511</v>
      </c>
      <c r="E291" s="4"/>
      <c r="F291" s="17" t="s">
        <v>1528</v>
      </c>
      <c r="G291" s="29">
        <v>127.34</v>
      </c>
      <c r="H291">
        <v>99.9</v>
      </c>
      <c r="I291" s="56" t="s">
        <v>633</v>
      </c>
      <c r="J291" s="29">
        <f t="shared" si="70"/>
        <v>124.25</v>
      </c>
      <c r="K291" s="55">
        <f t="shared" si="71"/>
        <v>97.490000000000009</v>
      </c>
      <c r="L291" s="43">
        <f t="shared" si="72"/>
        <v>26.759999999999991</v>
      </c>
      <c r="M291" s="63">
        <f t="shared" si="69"/>
        <v>0.27448969125038453</v>
      </c>
      <c r="N291" s="76"/>
      <c r="O291" s="21" t="s">
        <v>1529</v>
      </c>
      <c r="P291" s="29">
        <v>10.29</v>
      </c>
      <c r="Q291" s="17">
        <v>50</v>
      </c>
      <c r="R291" s="21" t="s">
        <v>1530</v>
      </c>
      <c r="S291" s="29">
        <v>9.99</v>
      </c>
      <c r="T291" s="3">
        <v>50</v>
      </c>
      <c r="U291" s="4" t="s">
        <v>1511</v>
      </c>
      <c r="V291" s="46"/>
      <c r="W291" s="21" t="s">
        <v>1531</v>
      </c>
      <c r="X291" s="29">
        <v>5.0199999999999996</v>
      </c>
      <c r="Y291" s="3">
        <v>25</v>
      </c>
      <c r="Z291" s="4" t="s">
        <v>1511</v>
      </c>
      <c r="AA291" s="46"/>
      <c r="AB291" s="17"/>
    </row>
    <row r="292" spans="1:28" s="3" customFormat="1">
      <c r="A292" s="3" t="s">
        <v>839</v>
      </c>
      <c r="B292" s="3" t="s">
        <v>26</v>
      </c>
      <c r="C292" s="3" t="s">
        <v>26</v>
      </c>
      <c r="D292" s="4" t="s">
        <v>1511</v>
      </c>
      <c r="E292" s="4"/>
      <c r="F292" s="17" t="s">
        <v>1532</v>
      </c>
      <c r="G292" s="29" t="s">
        <v>26</v>
      </c>
      <c r="H292" s="43" t="s">
        <v>26</v>
      </c>
      <c r="I292" s="56" t="s">
        <v>26</v>
      </c>
      <c r="J292" s="29" t="s">
        <v>26</v>
      </c>
      <c r="K292" s="44" t="s">
        <v>26</v>
      </c>
      <c r="L292" s="44" t="s">
        <v>26</v>
      </c>
      <c r="M292" s="44" t="s">
        <v>26</v>
      </c>
      <c r="N292" s="76" t="s">
        <v>26</v>
      </c>
      <c r="O292" s="3" t="s">
        <v>1532</v>
      </c>
      <c r="P292" s="29" t="s">
        <v>26</v>
      </c>
      <c r="Q292" s="17">
        <v>50</v>
      </c>
      <c r="R292" s="3" t="s">
        <v>26</v>
      </c>
      <c r="S292" s="31" t="s">
        <v>26</v>
      </c>
      <c r="T292" s="31" t="s">
        <v>26</v>
      </c>
      <c r="U292" s="31" t="s">
        <v>26</v>
      </c>
      <c r="V292" s="17" t="s">
        <v>26</v>
      </c>
      <c r="W292" s="3" t="s">
        <v>26</v>
      </c>
      <c r="X292" s="31" t="s">
        <v>26</v>
      </c>
      <c r="Y292" s="31" t="s">
        <v>26</v>
      </c>
      <c r="Z292" s="31" t="s">
        <v>26</v>
      </c>
      <c r="AA292" s="17" t="s">
        <v>26</v>
      </c>
      <c r="AB292" s="17"/>
    </row>
    <row r="293" spans="1:28" s="3" customFormat="1">
      <c r="A293" s="3" t="s">
        <v>839</v>
      </c>
      <c r="B293" s="3" t="s">
        <v>26</v>
      </c>
      <c r="C293" s="3" t="s">
        <v>26</v>
      </c>
      <c r="D293" s="4" t="s">
        <v>1511</v>
      </c>
      <c r="E293" s="4"/>
      <c r="F293" s="17" t="s">
        <v>1532</v>
      </c>
      <c r="G293" s="29" t="s">
        <v>26</v>
      </c>
      <c r="H293" s="43" t="s">
        <v>26</v>
      </c>
      <c r="I293" s="56" t="s">
        <v>26</v>
      </c>
      <c r="J293" s="29" t="s">
        <v>26</v>
      </c>
      <c r="K293" s="44" t="s">
        <v>26</v>
      </c>
      <c r="L293" s="44" t="s">
        <v>26</v>
      </c>
      <c r="M293" s="44" t="s">
        <v>26</v>
      </c>
      <c r="N293" s="76" t="s">
        <v>26</v>
      </c>
      <c r="O293" s="3" t="s">
        <v>1532</v>
      </c>
      <c r="P293" s="29" t="s">
        <v>26</v>
      </c>
      <c r="Q293" s="17">
        <v>50</v>
      </c>
      <c r="R293" s="3" t="s">
        <v>26</v>
      </c>
      <c r="S293" s="31" t="s">
        <v>26</v>
      </c>
      <c r="T293" s="31" t="s">
        <v>26</v>
      </c>
      <c r="U293" s="31" t="s">
        <v>26</v>
      </c>
      <c r="V293" s="17" t="s">
        <v>26</v>
      </c>
      <c r="W293" s="3" t="s">
        <v>26</v>
      </c>
      <c r="X293" s="31" t="s">
        <v>26</v>
      </c>
      <c r="Y293" s="31" t="s">
        <v>26</v>
      </c>
      <c r="Z293" s="31" t="s">
        <v>26</v>
      </c>
      <c r="AA293" s="17" t="s">
        <v>26</v>
      </c>
      <c r="AB293" s="17"/>
    </row>
    <row r="294" spans="1:28" s="3" customFormat="1">
      <c r="A294" s="3" t="s">
        <v>839</v>
      </c>
      <c r="B294" s="3" t="s">
        <v>26</v>
      </c>
      <c r="C294" s="3" t="s">
        <v>26</v>
      </c>
      <c r="D294" s="4" t="s">
        <v>1511</v>
      </c>
      <c r="E294" s="4"/>
      <c r="F294" s="17" t="s">
        <v>1532</v>
      </c>
      <c r="G294" s="29" t="s">
        <v>26</v>
      </c>
      <c r="H294" s="43" t="s">
        <v>26</v>
      </c>
      <c r="I294" s="56" t="s">
        <v>26</v>
      </c>
      <c r="J294" s="29" t="s">
        <v>26</v>
      </c>
      <c r="K294" s="44" t="s">
        <v>26</v>
      </c>
      <c r="L294" s="44" t="s">
        <v>26</v>
      </c>
      <c r="M294" s="44" t="s">
        <v>26</v>
      </c>
      <c r="N294" s="76" t="s">
        <v>26</v>
      </c>
      <c r="O294" s="3" t="s">
        <v>1532</v>
      </c>
      <c r="P294" s="29" t="s">
        <v>26</v>
      </c>
      <c r="Q294" s="17">
        <v>50</v>
      </c>
      <c r="R294" s="3" t="s">
        <v>26</v>
      </c>
      <c r="S294" s="31" t="s">
        <v>26</v>
      </c>
      <c r="T294" s="31" t="s">
        <v>26</v>
      </c>
      <c r="U294" s="31" t="s">
        <v>26</v>
      </c>
      <c r="V294" s="17" t="s">
        <v>26</v>
      </c>
      <c r="W294" s="3" t="s">
        <v>26</v>
      </c>
      <c r="X294" s="31" t="s">
        <v>26</v>
      </c>
      <c r="Y294" s="31" t="s">
        <v>26</v>
      </c>
      <c r="Z294" s="31" t="s">
        <v>26</v>
      </c>
      <c r="AA294" s="17" t="s">
        <v>26</v>
      </c>
      <c r="AB294" s="17"/>
    </row>
    <row r="295" spans="1:28" s="19" customFormat="1">
      <c r="F295" s="20"/>
      <c r="G295" s="28"/>
      <c r="H295" s="42"/>
      <c r="I295" s="42"/>
      <c r="J295" s="28"/>
      <c r="K295" s="42"/>
      <c r="L295" s="42"/>
      <c r="M295" s="42"/>
      <c r="N295" s="75"/>
      <c r="P295" s="28"/>
      <c r="Q295" s="20"/>
      <c r="S295" s="28"/>
      <c r="V295" s="20"/>
      <c r="X295" s="28"/>
      <c r="AA295" s="20"/>
      <c r="AB295" s="20"/>
    </row>
    <row r="296" spans="1:28" s="3" customFormat="1">
      <c r="A296" s="3" t="s">
        <v>118</v>
      </c>
      <c r="B296" s="3" t="s">
        <v>5</v>
      </c>
      <c r="C296" s="4">
        <v>41643</v>
      </c>
      <c r="D296" s="4">
        <v>41674</v>
      </c>
      <c r="E296" s="4"/>
      <c r="F296" s="17" t="s">
        <v>1533</v>
      </c>
      <c r="G296" s="29">
        <v>183.88</v>
      </c>
      <c r="H296">
        <v>137.19999999999999</v>
      </c>
      <c r="I296" s="56" t="s">
        <v>633</v>
      </c>
      <c r="J296" s="29">
        <f t="shared" ref="J296:J309" si="73">G296-$J$3</f>
        <v>180.79</v>
      </c>
      <c r="K296" s="55">
        <f t="shared" ref="K296:K309" si="74">H296-2.41</f>
        <v>134.79</v>
      </c>
      <c r="L296" s="43">
        <f t="shared" ref="L296:L309" si="75">J296-K296</f>
        <v>46</v>
      </c>
      <c r="M296" s="63">
        <f t="shared" si="69"/>
        <v>0.34127160768603015</v>
      </c>
      <c r="N296" s="76"/>
      <c r="O296" s="21" t="s">
        <v>1534</v>
      </c>
      <c r="P296" s="3">
        <v>9.8000000000000007</v>
      </c>
      <c r="Q296" s="17">
        <v>50</v>
      </c>
      <c r="R296" s="21" t="s">
        <v>1535</v>
      </c>
      <c r="S296" s="3">
        <v>9.44</v>
      </c>
      <c r="T296" s="3">
        <v>50</v>
      </c>
      <c r="U296" s="4">
        <v>41674</v>
      </c>
      <c r="V296" s="46"/>
      <c r="W296" s="21" t="s">
        <v>1536</v>
      </c>
      <c r="X296" s="29">
        <v>4.88</v>
      </c>
      <c r="Y296" s="3">
        <v>25</v>
      </c>
      <c r="Z296" s="4">
        <v>41674</v>
      </c>
      <c r="AA296" s="46"/>
      <c r="AB296" s="17"/>
    </row>
    <row r="297" spans="1:28" s="3" customFormat="1">
      <c r="A297" s="3" t="s">
        <v>118</v>
      </c>
      <c r="B297" s="3" t="s">
        <v>6</v>
      </c>
      <c r="C297" s="4">
        <v>41643</v>
      </c>
      <c r="D297" s="4">
        <v>41674</v>
      </c>
      <c r="E297" s="4"/>
      <c r="F297" s="17" t="s">
        <v>1537</v>
      </c>
      <c r="G297" s="29">
        <v>192.55</v>
      </c>
      <c r="H297">
        <v>141.6</v>
      </c>
      <c r="I297" s="56" t="s">
        <v>633</v>
      </c>
      <c r="J297" s="29">
        <f t="shared" si="73"/>
        <v>189.46</v>
      </c>
      <c r="K297" s="55">
        <f t="shared" si="74"/>
        <v>139.19</v>
      </c>
      <c r="L297" s="43">
        <f t="shared" si="75"/>
        <v>50.27000000000001</v>
      </c>
      <c r="M297" s="63">
        <f t="shared" si="69"/>
        <v>0.36116100294561398</v>
      </c>
      <c r="N297" s="76"/>
      <c r="O297" s="21" t="s">
        <v>1538</v>
      </c>
      <c r="P297" s="29">
        <v>9.92</v>
      </c>
      <c r="Q297" s="17">
        <v>50</v>
      </c>
      <c r="R297" s="21" t="s">
        <v>1539</v>
      </c>
      <c r="S297" s="29">
        <v>9.6999999999999993</v>
      </c>
      <c r="T297" s="3">
        <v>50</v>
      </c>
      <c r="U297" s="4">
        <v>41674</v>
      </c>
      <c r="V297" s="46"/>
      <c r="W297" s="21" t="s">
        <v>1540</v>
      </c>
      <c r="X297" s="29">
        <v>5.34</v>
      </c>
      <c r="Y297" s="3">
        <v>25</v>
      </c>
      <c r="Z297" s="4">
        <v>41674</v>
      </c>
      <c r="AA297" s="46"/>
      <c r="AB297" s="17"/>
    </row>
    <row r="298" spans="1:28" s="3" customFormat="1">
      <c r="A298" s="3" t="s">
        <v>118</v>
      </c>
      <c r="B298" s="3" t="s">
        <v>7</v>
      </c>
      <c r="C298" s="4">
        <v>41643</v>
      </c>
      <c r="D298" s="4">
        <v>41674</v>
      </c>
      <c r="E298" s="4"/>
      <c r="F298" s="17" t="s">
        <v>1541</v>
      </c>
      <c r="G298" s="3">
        <v>139.93</v>
      </c>
      <c r="H298">
        <v>103.6</v>
      </c>
      <c r="I298" s="56" t="s">
        <v>633</v>
      </c>
      <c r="J298" s="29">
        <f>G300-$J$3</f>
        <v>151.62</v>
      </c>
      <c r="K298" s="55">
        <f t="shared" si="74"/>
        <v>101.19</v>
      </c>
      <c r="L298" s="43">
        <f t="shared" si="75"/>
        <v>50.430000000000007</v>
      </c>
      <c r="M298" s="63">
        <f t="shared" si="69"/>
        <v>0.49836940409131347</v>
      </c>
      <c r="N298" s="76"/>
      <c r="O298" s="21" t="s">
        <v>1542</v>
      </c>
      <c r="P298" s="29">
        <v>9.8699999999999992</v>
      </c>
      <c r="Q298" s="17">
        <v>50</v>
      </c>
      <c r="R298" s="21" t="s">
        <v>1543</v>
      </c>
      <c r="S298" s="29">
        <v>9.85</v>
      </c>
      <c r="T298" s="3">
        <v>50</v>
      </c>
      <c r="U298" s="4">
        <v>41674</v>
      </c>
      <c r="V298" s="46"/>
      <c r="W298" s="21" t="s">
        <v>1544</v>
      </c>
      <c r="X298" s="29">
        <v>5.44</v>
      </c>
      <c r="Y298" s="3">
        <v>25</v>
      </c>
      <c r="Z298" s="4">
        <v>41674</v>
      </c>
      <c r="AA298" s="46"/>
      <c r="AB298" s="17"/>
    </row>
    <row r="299" spans="1:28" s="3" customFormat="1">
      <c r="A299" s="3" t="s">
        <v>118</v>
      </c>
      <c r="B299" s="3" t="s">
        <v>8</v>
      </c>
      <c r="C299" s="4">
        <v>41643</v>
      </c>
      <c r="D299" s="4">
        <v>41674</v>
      </c>
      <c r="E299" s="4"/>
      <c r="F299" s="17" t="s">
        <v>1545</v>
      </c>
      <c r="G299" s="29">
        <v>90.79</v>
      </c>
      <c r="H299">
        <v>66.2</v>
      </c>
      <c r="I299" s="56" t="s">
        <v>633</v>
      </c>
      <c r="J299" s="29">
        <f t="shared" si="73"/>
        <v>87.7</v>
      </c>
      <c r="K299" s="55">
        <f t="shared" si="74"/>
        <v>63.790000000000006</v>
      </c>
      <c r="L299" s="43">
        <f t="shared" si="75"/>
        <v>23.909999999999997</v>
      </c>
      <c r="M299" s="63">
        <f t="shared" si="69"/>
        <v>0.37482364006897623</v>
      </c>
      <c r="N299" s="76"/>
      <c r="O299" s="21" t="s">
        <v>1546</v>
      </c>
      <c r="P299" s="29">
        <v>9.35</v>
      </c>
      <c r="Q299" s="17">
        <v>50</v>
      </c>
      <c r="R299" s="21" t="s">
        <v>1547</v>
      </c>
      <c r="S299" s="29">
        <v>9.7899999999999991</v>
      </c>
      <c r="T299" s="3">
        <v>50</v>
      </c>
      <c r="U299" s="4">
        <v>41674</v>
      </c>
      <c r="V299" s="46"/>
      <c r="W299" s="21" t="s">
        <v>1548</v>
      </c>
      <c r="X299" s="29">
        <v>4.7300000000000004</v>
      </c>
      <c r="Y299" s="3">
        <v>25</v>
      </c>
      <c r="Z299" s="4">
        <v>41674</v>
      </c>
      <c r="AA299" s="46"/>
      <c r="AB299" s="17"/>
    </row>
    <row r="300" spans="1:28" s="3" customFormat="1">
      <c r="A300" s="3" t="s">
        <v>118</v>
      </c>
      <c r="B300" s="3" t="s">
        <v>9</v>
      </c>
      <c r="C300" s="4">
        <v>41643</v>
      </c>
      <c r="D300" s="4">
        <v>41674</v>
      </c>
      <c r="E300" s="4"/>
      <c r="F300" s="17" t="s">
        <v>1549</v>
      </c>
      <c r="G300" s="29">
        <v>154.71</v>
      </c>
      <c r="H300">
        <v>114.7</v>
      </c>
      <c r="I300" s="56" t="s">
        <v>633</v>
      </c>
      <c r="J300" s="29">
        <f t="shared" si="73"/>
        <v>151.62</v>
      </c>
      <c r="K300" s="55">
        <f t="shared" si="74"/>
        <v>112.29</v>
      </c>
      <c r="L300" s="43">
        <f t="shared" si="75"/>
        <v>39.33</v>
      </c>
      <c r="M300" s="63">
        <f t="shared" si="69"/>
        <v>0.35025380710659892</v>
      </c>
      <c r="N300" s="76"/>
      <c r="O300" s="21" t="s">
        <v>1550</v>
      </c>
      <c r="P300" s="29">
        <v>10.02</v>
      </c>
      <c r="Q300" s="17">
        <v>50</v>
      </c>
      <c r="R300" s="21" t="s">
        <v>1551</v>
      </c>
      <c r="S300" s="29">
        <v>10.54</v>
      </c>
      <c r="T300" s="3">
        <v>50</v>
      </c>
      <c r="U300" s="4">
        <v>41674</v>
      </c>
      <c r="V300" s="46"/>
      <c r="W300" s="21" t="s">
        <v>1552</v>
      </c>
      <c r="X300" s="29">
        <v>5.33</v>
      </c>
      <c r="Y300" s="3">
        <v>25</v>
      </c>
      <c r="Z300" s="4">
        <v>41674</v>
      </c>
      <c r="AA300" s="46"/>
      <c r="AB300" s="17"/>
    </row>
    <row r="301" spans="1:28" s="3" customFormat="1">
      <c r="A301" s="3" t="s">
        <v>135</v>
      </c>
      <c r="B301" s="3" t="s">
        <v>5</v>
      </c>
      <c r="C301" s="4">
        <v>41674</v>
      </c>
      <c r="D301" s="4">
        <v>41674</v>
      </c>
      <c r="E301" s="4"/>
      <c r="F301" s="17" t="s">
        <v>1553</v>
      </c>
      <c r="G301" s="29">
        <v>137.18</v>
      </c>
      <c r="H301">
        <v>113.4</v>
      </c>
      <c r="I301" s="56" t="s">
        <v>633</v>
      </c>
      <c r="J301" s="29">
        <f>G301-$J$3</f>
        <v>134.09</v>
      </c>
      <c r="K301" s="55">
        <f t="shared" si="74"/>
        <v>110.99000000000001</v>
      </c>
      <c r="L301" s="43">
        <f>J301-K301</f>
        <v>23.099999999999994</v>
      </c>
      <c r="M301" s="63">
        <f t="shared" si="69"/>
        <v>0.20812685827552024</v>
      </c>
      <c r="N301" s="76"/>
      <c r="O301" s="21" t="s">
        <v>1554</v>
      </c>
      <c r="P301" s="29">
        <v>10.33</v>
      </c>
      <c r="Q301" s="17">
        <v>50</v>
      </c>
      <c r="R301" s="21" t="s">
        <v>1555</v>
      </c>
      <c r="S301" s="29">
        <v>9.73</v>
      </c>
      <c r="T301" s="3">
        <v>50</v>
      </c>
      <c r="U301" s="4">
        <v>41674</v>
      </c>
      <c r="V301" s="46"/>
      <c r="W301" s="21" t="s">
        <v>1556</v>
      </c>
      <c r="X301" s="29">
        <v>5.12</v>
      </c>
      <c r="Y301" s="3">
        <v>25</v>
      </c>
      <c r="Z301" s="4">
        <v>41674</v>
      </c>
      <c r="AA301" s="46"/>
      <c r="AB301" s="17"/>
    </row>
    <row r="302" spans="1:28" s="3" customFormat="1">
      <c r="A302" s="3" t="s">
        <v>135</v>
      </c>
      <c r="B302" s="3" t="s">
        <v>6</v>
      </c>
      <c r="C302" s="4">
        <v>41674</v>
      </c>
      <c r="D302" s="4">
        <v>41674</v>
      </c>
      <c r="E302" s="4"/>
      <c r="F302" s="17" t="s">
        <v>1557</v>
      </c>
      <c r="G302" s="29">
        <v>172.35</v>
      </c>
      <c r="H302">
        <v>144.30000000000001</v>
      </c>
      <c r="I302" s="56" t="s">
        <v>633</v>
      </c>
      <c r="J302" s="29">
        <f>G302-$J$3</f>
        <v>169.26</v>
      </c>
      <c r="K302" s="55">
        <f t="shared" si="74"/>
        <v>141.89000000000001</v>
      </c>
      <c r="L302" s="43">
        <f>J302-K302</f>
        <v>27.369999999999976</v>
      </c>
      <c r="M302" s="63">
        <f t="shared" si="69"/>
        <v>0.19289590527873687</v>
      </c>
      <c r="N302" s="76"/>
      <c r="O302" s="21" t="s">
        <v>1558</v>
      </c>
      <c r="P302" s="3">
        <v>9.92</v>
      </c>
      <c r="Q302" s="17">
        <v>50</v>
      </c>
      <c r="R302" s="21" t="s">
        <v>1559</v>
      </c>
      <c r="S302" s="29">
        <v>10.039999999999999</v>
      </c>
      <c r="T302" s="3">
        <v>50</v>
      </c>
      <c r="U302" s="4">
        <v>41674</v>
      </c>
      <c r="V302" s="46"/>
      <c r="W302" s="21" t="s">
        <v>1560</v>
      </c>
      <c r="X302" s="29">
        <v>5.01</v>
      </c>
      <c r="Y302" s="3">
        <v>25</v>
      </c>
      <c r="Z302" s="4">
        <v>41674</v>
      </c>
      <c r="AA302" s="46"/>
      <c r="AB302" s="17"/>
    </row>
    <row r="303" spans="1:28" s="3" customFormat="1">
      <c r="A303" s="3" t="s">
        <v>135</v>
      </c>
      <c r="B303" s="3" t="s">
        <v>7</v>
      </c>
      <c r="C303" s="4">
        <v>41674</v>
      </c>
      <c r="D303" s="4">
        <v>41674</v>
      </c>
      <c r="E303" s="4"/>
      <c r="F303" s="17" t="s">
        <v>1561</v>
      </c>
      <c r="G303" s="29">
        <v>129.13</v>
      </c>
      <c r="H303">
        <v>104.9</v>
      </c>
      <c r="I303" s="56" t="s">
        <v>633</v>
      </c>
      <c r="J303" s="29">
        <f>G303-$J$3</f>
        <v>126.03999999999999</v>
      </c>
      <c r="K303" s="55">
        <f t="shared" si="74"/>
        <v>102.49000000000001</v>
      </c>
      <c r="L303" s="43">
        <f>J303-K303</f>
        <v>23.549999999999983</v>
      </c>
      <c r="M303" s="63">
        <f t="shared" si="69"/>
        <v>0.22977851497707075</v>
      </c>
      <c r="N303" s="76"/>
      <c r="O303" s="21" t="s">
        <v>1562</v>
      </c>
      <c r="P303" s="29">
        <v>10.16</v>
      </c>
      <c r="Q303" s="17">
        <v>50</v>
      </c>
      <c r="R303" s="21" t="s">
        <v>1563</v>
      </c>
      <c r="S303" s="29">
        <v>9.94</v>
      </c>
      <c r="T303" s="3">
        <v>50</v>
      </c>
      <c r="U303" s="4">
        <v>41674</v>
      </c>
      <c r="V303" s="46"/>
      <c r="W303" s="21" t="s">
        <v>1564</v>
      </c>
      <c r="X303" s="29">
        <v>5.25</v>
      </c>
      <c r="Y303" s="3">
        <v>25</v>
      </c>
      <c r="Z303" s="4">
        <v>41674</v>
      </c>
      <c r="AA303" s="46"/>
      <c r="AB303" s="17" t="s">
        <v>1565</v>
      </c>
    </row>
    <row r="304" spans="1:28" s="3" customFormat="1">
      <c r="A304" s="3" t="s">
        <v>135</v>
      </c>
      <c r="B304" s="3" t="s">
        <v>8</v>
      </c>
      <c r="C304" s="4">
        <v>41674</v>
      </c>
      <c r="D304" s="4">
        <v>41674</v>
      </c>
      <c r="E304" s="4"/>
      <c r="F304" s="17" t="s">
        <v>1566</v>
      </c>
      <c r="G304" s="29">
        <v>122.38</v>
      </c>
      <c r="H304">
        <v>101</v>
      </c>
      <c r="I304" s="56" t="s">
        <v>633</v>
      </c>
      <c r="J304" s="29">
        <f>G304-$J$3</f>
        <v>119.28999999999999</v>
      </c>
      <c r="K304" s="55">
        <f t="shared" si="74"/>
        <v>98.59</v>
      </c>
      <c r="L304" s="43">
        <f>J304-K304</f>
        <v>20.699999999999989</v>
      </c>
      <c r="M304" s="63">
        <f t="shared" si="69"/>
        <v>0.20996044223552071</v>
      </c>
      <c r="N304" s="76"/>
      <c r="O304" s="21" t="s">
        <v>1567</v>
      </c>
      <c r="P304" s="29">
        <v>10.45</v>
      </c>
      <c r="Q304" s="17">
        <v>50</v>
      </c>
      <c r="R304" s="21" t="s">
        <v>1568</v>
      </c>
      <c r="S304" s="29">
        <v>10.39</v>
      </c>
      <c r="T304" s="3">
        <v>50</v>
      </c>
      <c r="U304" s="4">
        <v>41674</v>
      </c>
      <c r="V304" s="46"/>
      <c r="W304" s="21" t="s">
        <v>1569</v>
      </c>
      <c r="X304" s="29">
        <v>4.41</v>
      </c>
      <c r="Y304" s="3">
        <v>25</v>
      </c>
      <c r="Z304" s="4">
        <v>41674</v>
      </c>
      <c r="AA304" s="46"/>
      <c r="AB304" s="17"/>
    </row>
    <row r="305" spans="1:28" s="3" customFormat="1">
      <c r="A305" s="3" t="s">
        <v>135</v>
      </c>
      <c r="B305" s="3" t="s">
        <v>9</v>
      </c>
      <c r="C305" s="4">
        <v>41674</v>
      </c>
      <c r="D305" s="4">
        <v>41674</v>
      </c>
      <c r="E305" s="4"/>
      <c r="F305" s="17" t="s">
        <v>1570</v>
      </c>
      <c r="G305" s="29">
        <v>107.77</v>
      </c>
      <c r="H305">
        <v>89.6</v>
      </c>
      <c r="I305" s="56" t="s">
        <v>633</v>
      </c>
      <c r="J305" s="29">
        <f>G305-$J$3</f>
        <v>104.67999999999999</v>
      </c>
      <c r="K305" s="55">
        <f t="shared" si="74"/>
        <v>87.19</v>
      </c>
      <c r="L305" s="43">
        <f>J305-K305</f>
        <v>17.489999999999995</v>
      </c>
      <c r="M305" s="63">
        <f t="shared" si="69"/>
        <v>0.20059639866957216</v>
      </c>
      <c r="N305" s="76"/>
      <c r="O305" s="21" t="s">
        <v>1571</v>
      </c>
      <c r="P305" s="29">
        <v>9.99</v>
      </c>
      <c r="Q305" s="17">
        <v>50</v>
      </c>
      <c r="R305" s="21" t="s">
        <v>1572</v>
      </c>
      <c r="S305" s="29">
        <v>9.81</v>
      </c>
      <c r="T305" s="3">
        <v>50</v>
      </c>
      <c r="U305" s="4">
        <v>41674</v>
      </c>
      <c r="V305" s="46"/>
      <c r="W305" s="21" t="s">
        <v>1573</v>
      </c>
      <c r="X305" s="29">
        <v>5.19</v>
      </c>
      <c r="Y305" s="3">
        <v>25</v>
      </c>
      <c r="Z305" s="4">
        <v>41674</v>
      </c>
      <c r="AA305" s="46"/>
      <c r="AB305" s="17"/>
    </row>
    <row r="306" spans="1:28" s="3" customFormat="1">
      <c r="A306" s="3" t="s">
        <v>102</v>
      </c>
      <c r="B306" s="3" t="s">
        <v>5</v>
      </c>
      <c r="C306" s="4">
        <v>41674</v>
      </c>
      <c r="D306" s="4">
        <v>41674</v>
      </c>
      <c r="E306" s="4"/>
      <c r="F306" s="17" t="s">
        <v>1574</v>
      </c>
      <c r="G306" s="29">
        <v>127.6</v>
      </c>
      <c r="H306">
        <v>101.2</v>
      </c>
      <c r="I306" s="56" t="s">
        <v>633</v>
      </c>
      <c r="J306" s="29">
        <f t="shared" si="73"/>
        <v>124.50999999999999</v>
      </c>
      <c r="K306" s="55">
        <f t="shared" si="74"/>
        <v>98.79</v>
      </c>
      <c r="L306" s="43">
        <f t="shared" si="75"/>
        <v>25.719999999999985</v>
      </c>
      <c r="M306" s="63">
        <f t="shared" si="69"/>
        <v>0.26035023787832762</v>
      </c>
      <c r="N306" s="76"/>
      <c r="O306" s="21" t="s">
        <v>1575</v>
      </c>
      <c r="P306" s="29">
        <v>10.36</v>
      </c>
      <c r="Q306" s="17">
        <v>50</v>
      </c>
      <c r="R306" s="21" t="s">
        <v>1576</v>
      </c>
      <c r="S306" s="29">
        <v>9.7899999999999991</v>
      </c>
      <c r="T306" s="3">
        <v>50</v>
      </c>
      <c r="U306" s="4">
        <v>41674</v>
      </c>
      <c r="V306" s="46"/>
      <c r="W306" s="21" t="s">
        <v>1577</v>
      </c>
      <c r="X306" s="29">
        <v>5.3</v>
      </c>
      <c r="Y306" s="3">
        <v>25</v>
      </c>
      <c r="Z306" s="4">
        <v>41674</v>
      </c>
      <c r="AA306" s="46"/>
      <c r="AB306" s="17"/>
    </row>
    <row r="307" spans="1:28" s="3" customFormat="1">
      <c r="A307" s="3" t="s">
        <v>102</v>
      </c>
      <c r="B307" s="3" t="s">
        <v>6</v>
      </c>
      <c r="C307" s="4">
        <v>41674</v>
      </c>
      <c r="D307" s="4">
        <v>41674</v>
      </c>
      <c r="E307" s="4"/>
      <c r="F307" s="17" t="s">
        <v>1578</v>
      </c>
      <c r="G307" s="29">
        <v>118.47</v>
      </c>
      <c r="H307">
        <v>92</v>
      </c>
      <c r="I307" s="56" t="s">
        <v>633</v>
      </c>
      <c r="J307" s="29">
        <f t="shared" si="73"/>
        <v>115.38</v>
      </c>
      <c r="K307" s="55">
        <f t="shared" si="74"/>
        <v>89.59</v>
      </c>
      <c r="L307" s="43">
        <f t="shared" si="75"/>
        <v>25.789999999999992</v>
      </c>
      <c r="M307" s="63">
        <f t="shared" si="69"/>
        <v>0.28786694943632091</v>
      </c>
      <c r="N307" s="76"/>
      <c r="O307" s="21" t="s">
        <v>1579</v>
      </c>
      <c r="P307" s="3">
        <v>9.44</v>
      </c>
      <c r="Q307" s="17">
        <v>50</v>
      </c>
      <c r="R307" s="21" t="s">
        <v>1580</v>
      </c>
      <c r="S307" s="29">
        <v>9.36</v>
      </c>
      <c r="T307" s="3">
        <v>50</v>
      </c>
      <c r="U307" s="4">
        <v>41674</v>
      </c>
      <c r="V307" s="46"/>
      <c r="W307" s="21" t="s">
        <v>1581</v>
      </c>
      <c r="X307" s="29">
        <v>5.03</v>
      </c>
      <c r="Y307" s="3">
        <v>25</v>
      </c>
      <c r="Z307" s="4">
        <v>41674</v>
      </c>
      <c r="AA307" s="46"/>
      <c r="AB307" s="17"/>
    </row>
    <row r="308" spans="1:28" s="3" customFormat="1">
      <c r="A308" s="3" t="s">
        <v>102</v>
      </c>
      <c r="B308" s="3" t="s">
        <v>7</v>
      </c>
      <c r="C308" s="4">
        <v>41674</v>
      </c>
      <c r="D308" s="4">
        <v>41674</v>
      </c>
      <c r="E308" s="4"/>
      <c r="F308" s="17" t="s">
        <v>1582</v>
      </c>
      <c r="G308" s="29">
        <v>116.66</v>
      </c>
      <c r="H308">
        <v>91.6</v>
      </c>
      <c r="I308" s="56" t="s">
        <v>633</v>
      </c>
      <c r="J308" s="29">
        <f t="shared" si="73"/>
        <v>113.57</v>
      </c>
      <c r="K308" s="55">
        <f t="shared" si="74"/>
        <v>89.19</v>
      </c>
      <c r="L308" s="43">
        <f t="shared" si="75"/>
        <v>24.379999999999995</v>
      </c>
      <c r="M308" s="63">
        <f t="shared" si="69"/>
        <v>0.27334903016033185</v>
      </c>
      <c r="N308" s="76"/>
      <c r="O308" s="21" t="s">
        <v>1583</v>
      </c>
      <c r="P308" s="29">
        <v>9.27</v>
      </c>
      <c r="Q308" s="17">
        <v>50</v>
      </c>
      <c r="R308" s="21" t="s">
        <v>1584</v>
      </c>
      <c r="S308" s="29">
        <v>9.51</v>
      </c>
      <c r="T308" s="3">
        <v>50</v>
      </c>
      <c r="U308" s="4">
        <v>41674</v>
      </c>
      <c r="V308" s="46"/>
      <c r="W308" s="21" t="s">
        <v>1585</v>
      </c>
      <c r="X308" s="29">
        <v>5.17</v>
      </c>
      <c r="Y308" s="3">
        <v>25</v>
      </c>
      <c r="Z308" s="4">
        <v>41674</v>
      </c>
      <c r="AA308" s="46"/>
      <c r="AB308" s="17"/>
    </row>
    <row r="309" spans="1:28" s="3" customFormat="1">
      <c r="A309" s="3" t="s">
        <v>102</v>
      </c>
      <c r="B309" s="3" t="s">
        <v>8</v>
      </c>
      <c r="C309" s="4">
        <v>41674</v>
      </c>
      <c r="D309" s="4">
        <v>41674</v>
      </c>
      <c r="E309" s="4"/>
      <c r="F309" s="17" t="s">
        <v>1586</v>
      </c>
      <c r="G309" s="29">
        <v>130.4</v>
      </c>
      <c r="H309">
        <v>102.9</v>
      </c>
      <c r="I309" s="56" t="s">
        <v>633</v>
      </c>
      <c r="J309" s="29">
        <f t="shared" si="73"/>
        <v>127.31</v>
      </c>
      <c r="K309" s="55">
        <f t="shared" si="74"/>
        <v>100.49000000000001</v>
      </c>
      <c r="L309" s="43">
        <f t="shared" si="75"/>
        <v>26.819999999999993</v>
      </c>
      <c r="M309" s="63">
        <f t="shared" si="69"/>
        <v>0.26689222808239615</v>
      </c>
      <c r="N309" s="76"/>
      <c r="O309" s="21" t="s">
        <v>1587</v>
      </c>
      <c r="P309" s="29">
        <v>10.33</v>
      </c>
      <c r="Q309" s="17">
        <v>50</v>
      </c>
      <c r="R309" s="21" t="s">
        <v>1588</v>
      </c>
      <c r="S309" s="29">
        <v>10.09</v>
      </c>
      <c r="T309" s="3">
        <v>50</v>
      </c>
      <c r="U309" s="4">
        <v>41674</v>
      </c>
      <c r="V309" s="46"/>
      <c r="W309" s="21" t="s">
        <v>1589</v>
      </c>
      <c r="X309" s="29">
        <v>4.6399999999999997</v>
      </c>
      <c r="Y309" s="3">
        <v>25</v>
      </c>
      <c r="Z309" s="4">
        <v>41674</v>
      </c>
      <c r="AA309" s="46"/>
      <c r="AB309" s="17"/>
    </row>
    <row r="310" spans="1:28" s="3" customFormat="1">
      <c r="A310" s="3" t="s">
        <v>102</v>
      </c>
      <c r="B310" s="3" t="s">
        <v>9</v>
      </c>
      <c r="C310" s="4">
        <v>41674</v>
      </c>
      <c r="D310" s="4">
        <v>41674</v>
      </c>
      <c r="E310" s="4"/>
      <c r="F310" s="17" t="s">
        <v>1590</v>
      </c>
      <c r="G310" s="29" t="s">
        <v>26</v>
      </c>
      <c r="H310" s="29" t="s">
        <v>26</v>
      </c>
      <c r="I310" s="29" t="s">
        <v>26</v>
      </c>
      <c r="J310" s="29" t="s">
        <v>26</v>
      </c>
      <c r="K310" s="29" t="s">
        <v>26</v>
      </c>
      <c r="L310" s="29" t="s">
        <v>26</v>
      </c>
      <c r="M310" s="44" t="s">
        <v>26</v>
      </c>
      <c r="N310" s="76" t="s">
        <v>26</v>
      </c>
      <c r="O310" s="21" t="s">
        <v>1591</v>
      </c>
      <c r="P310" s="29" t="s">
        <v>26</v>
      </c>
      <c r="Q310" s="17">
        <v>50</v>
      </c>
      <c r="R310" s="21" t="s">
        <v>1592</v>
      </c>
      <c r="S310" s="29" t="s">
        <v>26</v>
      </c>
      <c r="T310" s="3">
        <v>50</v>
      </c>
      <c r="U310" s="4">
        <v>41674</v>
      </c>
      <c r="V310" s="46"/>
      <c r="W310" s="21" t="s">
        <v>1593</v>
      </c>
      <c r="X310" s="29" t="s">
        <v>26</v>
      </c>
      <c r="Y310" s="3">
        <v>25</v>
      </c>
      <c r="Z310" s="4">
        <v>41674</v>
      </c>
      <c r="AA310" s="46"/>
      <c r="AB310" s="78" t="s">
        <v>1398</v>
      </c>
    </row>
    <row r="311" spans="1:28" s="3" customFormat="1">
      <c r="A311" s="3" t="s">
        <v>839</v>
      </c>
      <c r="B311" s="3" t="s">
        <v>26</v>
      </c>
      <c r="C311" s="3" t="s">
        <v>26</v>
      </c>
      <c r="D311" s="4">
        <v>41674</v>
      </c>
      <c r="E311" s="4"/>
      <c r="F311" s="17" t="s">
        <v>1594</v>
      </c>
      <c r="G311" s="29" t="s">
        <v>26</v>
      </c>
      <c r="H311" s="43" t="s">
        <v>26</v>
      </c>
      <c r="I311" s="56" t="s">
        <v>26</v>
      </c>
      <c r="J311" s="29" t="s">
        <v>26</v>
      </c>
      <c r="K311" s="44" t="s">
        <v>26</v>
      </c>
      <c r="L311" s="44" t="s">
        <v>26</v>
      </c>
      <c r="M311" s="44" t="s">
        <v>26</v>
      </c>
      <c r="N311" s="76" t="s">
        <v>26</v>
      </c>
      <c r="O311" s="3" t="s">
        <v>1594</v>
      </c>
      <c r="P311" s="29" t="s">
        <v>26</v>
      </c>
      <c r="Q311" s="17">
        <v>50</v>
      </c>
      <c r="R311" s="3" t="s">
        <v>26</v>
      </c>
      <c r="S311" s="31" t="s">
        <v>26</v>
      </c>
      <c r="T311" s="31" t="s">
        <v>26</v>
      </c>
      <c r="U311" s="31" t="s">
        <v>26</v>
      </c>
      <c r="V311" s="17" t="s">
        <v>26</v>
      </c>
      <c r="W311" s="3" t="s">
        <v>26</v>
      </c>
      <c r="X311" s="31" t="s">
        <v>26</v>
      </c>
      <c r="Y311" s="31" t="s">
        <v>26</v>
      </c>
      <c r="Z311" s="31" t="s">
        <v>26</v>
      </c>
      <c r="AA311" s="17" t="s">
        <v>26</v>
      </c>
      <c r="AB311" s="17"/>
    </row>
    <row r="312" spans="1:28" s="3" customFormat="1">
      <c r="A312" s="3" t="s">
        <v>839</v>
      </c>
      <c r="B312" s="3" t="s">
        <v>26</v>
      </c>
      <c r="C312" s="3" t="s">
        <v>26</v>
      </c>
      <c r="D312" s="4">
        <v>41674</v>
      </c>
      <c r="E312" s="4"/>
      <c r="F312" s="17" t="s">
        <v>1594</v>
      </c>
      <c r="G312" s="29" t="s">
        <v>26</v>
      </c>
      <c r="H312" s="43" t="s">
        <v>26</v>
      </c>
      <c r="I312" s="56" t="s">
        <v>26</v>
      </c>
      <c r="J312" s="29" t="s">
        <v>26</v>
      </c>
      <c r="K312" s="44" t="s">
        <v>26</v>
      </c>
      <c r="L312" s="44" t="s">
        <v>26</v>
      </c>
      <c r="M312" s="44" t="s">
        <v>26</v>
      </c>
      <c r="N312" s="76" t="s">
        <v>26</v>
      </c>
      <c r="O312" s="3" t="s">
        <v>1594</v>
      </c>
      <c r="P312" s="29" t="s">
        <v>26</v>
      </c>
      <c r="Q312" s="17">
        <v>50</v>
      </c>
      <c r="R312" s="3" t="s">
        <v>26</v>
      </c>
      <c r="S312" s="31" t="s">
        <v>26</v>
      </c>
      <c r="T312" s="31" t="s">
        <v>26</v>
      </c>
      <c r="U312" s="31" t="s">
        <v>26</v>
      </c>
      <c r="V312" s="17" t="s">
        <v>26</v>
      </c>
      <c r="W312" s="3" t="s">
        <v>26</v>
      </c>
      <c r="X312" s="31" t="s">
        <v>26</v>
      </c>
      <c r="Y312" s="31" t="s">
        <v>26</v>
      </c>
      <c r="Z312" s="31" t="s">
        <v>26</v>
      </c>
      <c r="AA312" s="17" t="s">
        <v>26</v>
      </c>
      <c r="AB312" s="17"/>
    </row>
    <row r="313" spans="1:28" s="3" customFormat="1">
      <c r="A313" s="3" t="s">
        <v>839</v>
      </c>
      <c r="B313" s="3" t="s">
        <v>26</v>
      </c>
      <c r="C313" s="3" t="s">
        <v>26</v>
      </c>
      <c r="D313" s="4">
        <v>41674</v>
      </c>
      <c r="E313" s="4"/>
      <c r="F313" s="17" t="s">
        <v>1594</v>
      </c>
      <c r="G313" s="29" t="s">
        <v>26</v>
      </c>
      <c r="H313" s="43" t="s">
        <v>26</v>
      </c>
      <c r="I313" s="56" t="s">
        <v>26</v>
      </c>
      <c r="J313" s="29" t="s">
        <v>26</v>
      </c>
      <c r="K313" s="44" t="s">
        <v>26</v>
      </c>
      <c r="L313" s="44" t="s">
        <v>26</v>
      </c>
      <c r="M313" s="44" t="s">
        <v>26</v>
      </c>
      <c r="N313" s="76" t="s">
        <v>26</v>
      </c>
      <c r="O313" s="3" t="s">
        <v>1594</v>
      </c>
      <c r="P313" s="29" t="s">
        <v>26</v>
      </c>
      <c r="Q313" s="17">
        <v>50</v>
      </c>
      <c r="R313" s="3" t="s">
        <v>26</v>
      </c>
      <c r="S313" s="31" t="s">
        <v>26</v>
      </c>
      <c r="T313" s="31" t="s">
        <v>26</v>
      </c>
      <c r="U313" s="31" t="s">
        <v>26</v>
      </c>
      <c r="V313" s="17" t="s">
        <v>26</v>
      </c>
      <c r="W313" s="3" t="s">
        <v>26</v>
      </c>
      <c r="X313" s="31" t="s">
        <v>26</v>
      </c>
      <c r="Y313" s="31" t="s">
        <v>26</v>
      </c>
      <c r="Z313" s="31" t="s">
        <v>26</v>
      </c>
      <c r="AA313" s="17" t="s">
        <v>26</v>
      </c>
      <c r="AB313" s="17"/>
    </row>
    <row r="314" spans="1:28" s="19" customFormat="1">
      <c r="F314" s="20"/>
      <c r="G314" s="28"/>
      <c r="H314" s="42"/>
      <c r="I314" s="42"/>
      <c r="J314" s="28"/>
      <c r="K314" s="42"/>
      <c r="L314" s="42"/>
      <c r="M314" s="42"/>
      <c r="N314" s="75"/>
      <c r="P314" s="28"/>
      <c r="Q314" s="20"/>
      <c r="S314" s="28"/>
      <c r="V314" s="20"/>
      <c r="X314" s="28"/>
      <c r="AA314" s="20"/>
      <c r="AB314" s="20"/>
    </row>
    <row r="315" spans="1:28" s="3" customFormat="1">
      <c r="A315" s="3" t="s">
        <v>51</v>
      </c>
      <c r="B315" s="3" t="s">
        <v>5</v>
      </c>
      <c r="C315" s="4">
        <v>41702</v>
      </c>
      <c r="D315" s="4">
        <v>41702</v>
      </c>
      <c r="E315" s="4"/>
      <c r="F315" s="17" t="s">
        <v>1595</v>
      </c>
      <c r="G315" s="29">
        <v>118.28</v>
      </c>
      <c r="H315">
        <v>94.5</v>
      </c>
      <c r="I315" s="56" t="s">
        <v>633</v>
      </c>
      <c r="J315" s="29">
        <f t="shared" ref="J315:J318" si="76">G315-$J$3</f>
        <v>115.19</v>
      </c>
      <c r="K315" s="55">
        <f t="shared" ref="K315:K318" si="77">H315-2.41</f>
        <v>92.09</v>
      </c>
      <c r="L315" s="43">
        <f t="shared" ref="L315:L318" si="78">J315-K315</f>
        <v>23.099999999999994</v>
      </c>
      <c r="M315" s="63">
        <f t="shared" si="69"/>
        <v>0.25084156803127367</v>
      </c>
      <c r="N315" s="76"/>
      <c r="O315" s="21" t="s">
        <v>1596</v>
      </c>
      <c r="P315" s="29">
        <v>9.7200000000000006</v>
      </c>
      <c r="Q315" s="17">
        <v>50</v>
      </c>
      <c r="R315" s="21" t="s">
        <v>1597</v>
      </c>
      <c r="S315" s="29">
        <v>10.01</v>
      </c>
      <c r="T315" s="3">
        <v>50</v>
      </c>
      <c r="U315" s="4">
        <v>41702</v>
      </c>
      <c r="V315" s="46"/>
      <c r="W315" s="21" t="s">
        <v>1598</v>
      </c>
      <c r="X315" s="29">
        <v>4.75</v>
      </c>
      <c r="Y315" s="3">
        <v>25</v>
      </c>
      <c r="Z315" s="4">
        <v>41702</v>
      </c>
      <c r="AA315" s="46"/>
      <c r="AB315" s="17"/>
    </row>
    <row r="316" spans="1:28" s="3" customFormat="1">
      <c r="A316" s="3" t="s">
        <v>51</v>
      </c>
      <c r="B316" s="3" t="s">
        <v>6</v>
      </c>
      <c r="C316" s="4">
        <v>41702</v>
      </c>
      <c r="D316" s="4">
        <v>41702</v>
      </c>
      <c r="E316" s="4"/>
      <c r="F316" s="17" t="s">
        <v>1599</v>
      </c>
      <c r="G316" s="29">
        <v>114.15</v>
      </c>
      <c r="H316">
        <v>91.4</v>
      </c>
      <c r="I316" s="56" t="s">
        <v>633</v>
      </c>
      <c r="J316" s="29">
        <f t="shared" si="76"/>
        <v>111.06</v>
      </c>
      <c r="K316" s="55">
        <f t="shared" si="77"/>
        <v>88.990000000000009</v>
      </c>
      <c r="L316" s="43">
        <f t="shared" si="78"/>
        <v>22.069999999999993</v>
      </c>
      <c r="M316" s="63">
        <f t="shared" si="69"/>
        <v>0.24800539386447906</v>
      </c>
      <c r="N316" s="76"/>
      <c r="O316" s="21" t="s">
        <v>1600</v>
      </c>
      <c r="P316" s="3">
        <v>9.64</v>
      </c>
      <c r="Q316" s="17">
        <v>50</v>
      </c>
      <c r="R316" s="21" t="s">
        <v>1601</v>
      </c>
      <c r="S316" s="29">
        <v>9.7899999999999991</v>
      </c>
      <c r="T316" s="3">
        <v>50</v>
      </c>
      <c r="U316" s="4">
        <v>41702</v>
      </c>
      <c r="V316" s="46"/>
      <c r="W316" s="21" t="s">
        <v>1602</v>
      </c>
      <c r="X316" s="29">
        <v>4.9400000000000004</v>
      </c>
      <c r="Y316" s="3">
        <v>25</v>
      </c>
      <c r="Z316" s="4">
        <v>41702</v>
      </c>
      <c r="AA316" s="46"/>
      <c r="AB316" s="17"/>
    </row>
    <row r="317" spans="1:28" s="3" customFormat="1">
      <c r="A317" s="3" t="s">
        <v>51</v>
      </c>
      <c r="B317" s="3" t="s">
        <v>7</v>
      </c>
      <c r="C317" s="4">
        <v>41702</v>
      </c>
      <c r="D317" s="4">
        <v>41702</v>
      </c>
      <c r="E317" s="4"/>
      <c r="F317" s="17" t="s">
        <v>1603</v>
      </c>
      <c r="G317" s="29">
        <v>146.79</v>
      </c>
      <c r="H317">
        <v>115.6</v>
      </c>
      <c r="I317" s="56" t="s">
        <v>633</v>
      </c>
      <c r="J317" s="29">
        <f t="shared" si="76"/>
        <v>143.69999999999999</v>
      </c>
      <c r="K317" s="55">
        <f t="shared" si="77"/>
        <v>113.19</v>
      </c>
      <c r="L317" s="43">
        <f t="shared" si="78"/>
        <v>30.509999999999991</v>
      </c>
      <c r="M317" s="63">
        <f t="shared" si="69"/>
        <v>0.26954677975086133</v>
      </c>
      <c r="N317" s="76"/>
      <c r="O317" s="21" t="s">
        <v>1604</v>
      </c>
      <c r="P317" s="29">
        <v>9.81</v>
      </c>
      <c r="Q317" s="17">
        <v>50</v>
      </c>
      <c r="R317" s="21" t="s">
        <v>1605</v>
      </c>
      <c r="S317" s="29">
        <v>9.84</v>
      </c>
      <c r="T317" s="3">
        <v>50</v>
      </c>
      <c r="U317" s="4">
        <v>41702</v>
      </c>
      <c r="V317" s="46"/>
      <c r="W317" s="21" t="s">
        <v>1606</v>
      </c>
      <c r="X317" s="29">
        <v>5.28</v>
      </c>
      <c r="Y317" s="3">
        <v>25</v>
      </c>
      <c r="Z317" s="4">
        <v>41702</v>
      </c>
      <c r="AA317" s="46"/>
      <c r="AB317" s="17"/>
    </row>
    <row r="318" spans="1:28" s="3" customFormat="1">
      <c r="A318" s="3" t="s">
        <v>51</v>
      </c>
      <c r="B318" s="3" t="s">
        <v>8</v>
      </c>
      <c r="C318" s="4">
        <v>41702</v>
      </c>
      <c r="D318" s="4">
        <v>41702</v>
      </c>
      <c r="E318" s="4"/>
      <c r="F318" s="17" t="s">
        <v>1607</v>
      </c>
      <c r="G318" s="29">
        <v>132.37</v>
      </c>
      <c r="H318">
        <v>106.7</v>
      </c>
      <c r="I318" s="56" t="s">
        <v>633</v>
      </c>
      <c r="J318" s="29">
        <f t="shared" si="76"/>
        <v>129.28</v>
      </c>
      <c r="K318" s="55">
        <f t="shared" si="77"/>
        <v>104.29</v>
      </c>
      <c r="L318" s="43">
        <f t="shared" si="78"/>
        <v>24.989999999999995</v>
      </c>
      <c r="M318" s="63">
        <f t="shared" si="69"/>
        <v>0.2396202895771406</v>
      </c>
      <c r="N318" s="76"/>
      <c r="O318" s="21" t="s">
        <v>1608</v>
      </c>
      <c r="P318" s="29">
        <v>9.67</v>
      </c>
      <c r="Q318" s="17">
        <v>50</v>
      </c>
      <c r="R318" s="21" t="s">
        <v>1609</v>
      </c>
      <c r="S318" s="29">
        <v>10.130000000000001</v>
      </c>
      <c r="T318" s="3">
        <v>50</v>
      </c>
      <c r="U318" s="4">
        <v>41702</v>
      </c>
      <c r="V318" s="46"/>
      <c r="W318" s="21" t="s">
        <v>1610</v>
      </c>
      <c r="X318" s="29">
        <v>5.26</v>
      </c>
      <c r="Y318" s="3">
        <v>25</v>
      </c>
      <c r="Z318" s="4">
        <v>41702</v>
      </c>
      <c r="AA318" s="46"/>
      <c r="AB318" s="17"/>
    </row>
    <row r="319" spans="1:28" s="3" customFormat="1">
      <c r="A319" s="3" t="s">
        <v>51</v>
      </c>
      <c r="B319" s="3" t="s">
        <v>9</v>
      </c>
      <c r="C319" s="4">
        <v>41702</v>
      </c>
      <c r="D319" s="4">
        <v>41702</v>
      </c>
      <c r="E319" s="4"/>
      <c r="F319" s="17" t="s">
        <v>1611</v>
      </c>
      <c r="G319" s="29" t="s">
        <v>26</v>
      </c>
      <c r="H319" s="29" t="s">
        <v>26</v>
      </c>
      <c r="I319" s="29" t="s">
        <v>26</v>
      </c>
      <c r="J319" s="29" t="s">
        <v>26</v>
      </c>
      <c r="K319" s="29" t="s">
        <v>26</v>
      </c>
      <c r="L319" s="29" t="s">
        <v>26</v>
      </c>
      <c r="M319" s="44" t="s">
        <v>26</v>
      </c>
      <c r="N319" s="76" t="s">
        <v>26</v>
      </c>
      <c r="O319" s="21" t="s">
        <v>1612</v>
      </c>
      <c r="P319" s="29" t="s">
        <v>26</v>
      </c>
      <c r="Q319" s="17">
        <v>50</v>
      </c>
      <c r="R319" s="21" t="s">
        <v>1613</v>
      </c>
      <c r="S319" s="29" t="s">
        <v>26</v>
      </c>
      <c r="T319" s="3">
        <v>50</v>
      </c>
      <c r="U319" s="4">
        <v>41702</v>
      </c>
      <c r="V319" s="46"/>
      <c r="W319" s="21" t="s">
        <v>1614</v>
      </c>
      <c r="X319" s="29" t="s">
        <v>26</v>
      </c>
      <c r="Y319" s="3">
        <v>25</v>
      </c>
      <c r="Z319" s="4">
        <v>41702</v>
      </c>
      <c r="AA319" s="46"/>
      <c r="AB319" s="78" t="s">
        <v>1398</v>
      </c>
    </row>
    <row r="320" spans="1:28" s="3" customFormat="1">
      <c r="A320" s="3" t="s">
        <v>839</v>
      </c>
      <c r="B320" s="3" t="s">
        <v>26</v>
      </c>
      <c r="C320" s="3" t="s">
        <v>26</v>
      </c>
      <c r="D320" s="4">
        <v>41702</v>
      </c>
      <c r="E320" s="4"/>
      <c r="F320" s="17" t="s">
        <v>1615</v>
      </c>
      <c r="G320" s="29" t="s">
        <v>26</v>
      </c>
      <c r="H320" s="43" t="s">
        <v>26</v>
      </c>
      <c r="I320" s="56" t="s">
        <v>26</v>
      </c>
      <c r="J320" s="29" t="s">
        <v>26</v>
      </c>
      <c r="K320" s="44" t="s">
        <v>26</v>
      </c>
      <c r="L320" s="44" t="s">
        <v>26</v>
      </c>
      <c r="M320" s="44" t="s">
        <v>26</v>
      </c>
      <c r="N320" s="76" t="s">
        <v>26</v>
      </c>
      <c r="O320" s="3" t="s">
        <v>1615</v>
      </c>
      <c r="P320" s="29" t="s">
        <v>26</v>
      </c>
      <c r="Q320" s="17">
        <v>50</v>
      </c>
      <c r="R320" s="3" t="s">
        <v>26</v>
      </c>
      <c r="S320" s="31" t="s">
        <v>26</v>
      </c>
      <c r="T320" s="31" t="s">
        <v>26</v>
      </c>
      <c r="U320" s="31" t="s">
        <v>26</v>
      </c>
      <c r="V320" s="17" t="s">
        <v>26</v>
      </c>
      <c r="W320" s="3" t="s">
        <v>26</v>
      </c>
      <c r="X320" s="31" t="s">
        <v>26</v>
      </c>
      <c r="Y320" s="31" t="s">
        <v>26</v>
      </c>
      <c r="Z320" s="31" t="s">
        <v>26</v>
      </c>
      <c r="AA320" s="17" t="s">
        <v>26</v>
      </c>
      <c r="AB320" s="17"/>
    </row>
    <row r="321" spans="1:28" s="3" customFormat="1">
      <c r="A321" s="3" t="s">
        <v>839</v>
      </c>
      <c r="B321" s="3" t="s">
        <v>26</v>
      </c>
      <c r="C321" s="3" t="s">
        <v>26</v>
      </c>
      <c r="D321" s="4">
        <v>41702</v>
      </c>
      <c r="E321" s="4"/>
      <c r="F321" s="17" t="s">
        <v>1615</v>
      </c>
      <c r="G321" s="29" t="s">
        <v>26</v>
      </c>
      <c r="H321" s="43" t="s">
        <v>26</v>
      </c>
      <c r="I321" s="56" t="s">
        <v>26</v>
      </c>
      <c r="J321" s="29" t="s">
        <v>26</v>
      </c>
      <c r="K321" s="44" t="s">
        <v>26</v>
      </c>
      <c r="L321" s="44" t="s">
        <v>26</v>
      </c>
      <c r="M321" s="44" t="s">
        <v>26</v>
      </c>
      <c r="N321" s="76" t="s">
        <v>26</v>
      </c>
      <c r="O321" s="3" t="s">
        <v>1615</v>
      </c>
      <c r="P321" s="29" t="s">
        <v>26</v>
      </c>
      <c r="Q321" s="17">
        <v>50</v>
      </c>
      <c r="R321" s="3" t="s">
        <v>26</v>
      </c>
      <c r="S321" s="31" t="s">
        <v>26</v>
      </c>
      <c r="T321" s="31" t="s">
        <v>26</v>
      </c>
      <c r="U321" s="31" t="s">
        <v>26</v>
      </c>
      <c r="V321" s="17" t="s">
        <v>26</v>
      </c>
      <c r="W321" s="3" t="s">
        <v>26</v>
      </c>
      <c r="X321" s="31" t="s">
        <v>26</v>
      </c>
      <c r="Y321" s="31" t="s">
        <v>26</v>
      </c>
      <c r="Z321" s="31" t="s">
        <v>26</v>
      </c>
      <c r="AA321" s="17" t="s">
        <v>26</v>
      </c>
      <c r="AB321" s="17"/>
    </row>
    <row r="322" spans="1:28" s="3" customFormat="1">
      <c r="A322" s="3" t="s">
        <v>839</v>
      </c>
      <c r="B322" s="3" t="s">
        <v>26</v>
      </c>
      <c r="C322" s="3" t="s">
        <v>26</v>
      </c>
      <c r="D322" s="4">
        <v>41702</v>
      </c>
      <c r="E322" s="4"/>
      <c r="F322" s="17" t="s">
        <v>1615</v>
      </c>
      <c r="G322" s="29" t="s">
        <v>26</v>
      </c>
      <c r="H322" s="43" t="s">
        <v>26</v>
      </c>
      <c r="I322" s="56" t="s">
        <v>26</v>
      </c>
      <c r="J322" s="29" t="s">
        <v>26</v>
      </c>
      <c r="K322" s="44" t="s">
        <v>26</v>
      </c>
      <c r="L322" s="44" t="s">
        <v>26</v>
      </c>
      <c r="M322" s="44" t="s">
        <v>26</v>
      </c>
      <c r="N322" s="76" t="s">
        <v>26</v>
      </c>
      <c r="O322" s="3" t="s">
        <v>1615</v>
      </c>
      <c r="P322" s="29" t="s">
        <v>26</v>
      </c>
      <c r="Q322" s="17">
        <v>50</v>
      </c>
      <c r="R322" s="3" t="s">
        <v>26</v>
      </c>
      <c r="S322" s="31" t="s">
        <v>26</v>
      </c>
      <c r="T322" s="31" t="s">
        <v>26</v>
      </c>
      <c r="U322" s="31" t="s">
        <v>26</v>
      </c>
      <c r="V322" s="17" t="s">
        <v>26</v>
      </c>
      <c r="W322" s="3" t="s">
        <v>26</v>
      </c>
      <c r="X322" s="31" t="s">
        <v>26</v>
      </c>
      <c r="Y322" s="31" t="s">
        <v>26</v>
      </c>
      <c r="Z322" s="31" t="s">
        <v>26</v>
      </c>
      <c r="AA322" s="17" t="s">
        <v>26</v>
      </c>
      <c r="AB322" s="17"/>
    </row>
    <row r="323" spans="1:28" s="19" customFormat="1">
      <c r="F323" s="20"/>
      <c r="G323" s="28"/>
      <c r="H323" s="42"/>
      <c r="I323" s="42"/>
      <c r="J323" s="28"/>
      <c r="K323" s="42"/>
      <c r="L323" s="42"/>
      <c r="M323" s="74"/>
      <c r="N323" s="75"/>
      <c r="P323" s="28"/>
      <c r="Q323" s="20"/>
      <c r="S323" s="28"/>
      <c r="V323" s="20"/>
      <c r="X323" s="28"/>
      <c r="AA323" s="20"/>
      <c r="AB323" s="20"/>
    </row>
  </sheetData>
  <conditionalFormatting sqref="J18:J20 B18:C20 R18:R20 N18:P20 G7:H17 F18:H23 G54:H68 G114:H123 G25:H34 F35:H40 G42:H46 F47:H52 F69:H74 G76:H90 F91:H93 G95:H109 F110:H112 F124:H126 G128:H132 F133:H135 G137:H146 F147:H149 G151:H155 G204:H213 G191:H194 J191:J194 L191:L194 J204:J213 F269:L269 F286:L286 F280:H285 J280:J285 B280:C285 R280:R285 W280:W285 F311:H313 J311:J313 B311:C313 R311:R313 W311:W313 G296:H297 G299:H299 H298 M246:M249 M251:M255 M296:M309 M315:M318 J7:O7 N280:P286 N269:P269 L204:N213 M180:N199 M218:N227 M232:N241 N246:N255 M270:N279 M287:N291 N295:P295 N311:P314 N296:N310 F323:P323 N315:N319 J8:N17 M25:N34 M42:N46 J54:N68 M76:N90 M95:N109 J114:N123 M128:N132 M137:N146 M151:N155 M157:N161 M166:N175">
    <cfRule type="expression" dxfId="808" priority="180">
      <formula>($A7=60)</formula>
    </cfRule>
  </conditionalFormatting>
  <conditionalFormatting sqref="N24:P24 F24:G24">
    <cfRule type="expression" dxfId="807" priority="179">
      <formula>($A24=60)</formula>
    </cfRule>
  </conditionalFormatting>
  <conditionalFormatting sqref="L24">
    <cfRule type="expression" dxfId="806" priority="178">
      <formula>($A24=60)</formula>
    </cfRule>
  </conditionalFormatting>
  <conditionalFormatting sqref="H24:J24">
    <cfRule type="expression" dxfId="805" priority="177">
      <formula>($A24=60)</formula>
    </cfRule>
  </conditionalFormatting>
  <conditionalFormatting sqref="K24">
    <cfRule type="expression" dxfId="804" priority="176">
      <formula>($A24=60)</formula>
    </cfRule>
  </conditionalFormatting>
  <conditionalFormatting sqref="I7">
    <cfRule type="expression" dxfId="803" priority="175">
      <formula>($A7=60)</formula>
    </cfRule>
  </conditionalFormatting>
  <conditionalFormatting sqref="W18:W20">
    <cfRule type="expression" dxfId="802" priority="174">
      <formula>($A18=60)</formula>
    </cfRule>
  </conditionalFormatting>
  <conditionalFormatting sqref="J21:J23 B21:C23 R21:R23 N21:P23">
    <cfRule type="expression" dxfId="801" priority="173">
      <formula>($A21=60)</formula>
    </cfRule>
  </conditionalFormatting>
  <conditionalFormatting sqref="W21:W23">
    <cfRule type="expression" dxfId="800" priority="172">
      <formula>($A21=60)</formula>
    </cfRule>
  </conditionalFormatting>
  <conditionalFormatting sqref="J25:L34 J35:J37 B35:C37 R35:R37 N35:P37">
    <cfRule type="expression" dxfId="799" priority="171">
      <formula>($A25=60)</formula>
    </cfRule>
  </conditionalFormatting>
  <conditionalFormatting sqref="N41:P41 F41:G41">
    <cfRule type="expression" dxfId="798" priority="170">
      <formula>($A41=60)</formula>
    </cfRule>
  </conditionalFormatting>
  <conditionalFormatting sqref="L41">
    <cfRule type="expression" dxfId="797" priority="169">
      <formula>($A41=60)</formula>
    </cfRule>
  </conditionalFormatting>
  <conditionalFormatting sqref="H41:J41">
    <cfRule type="expression" dxfId="796" priority="168">
      <formula>($A41=60)</formula>
    </cfRule>
  </conditionalFormatting>
  <conditionalFormatting sqref="K41">
    <cfRule type="expression" dxfId="795" priority="167">
      <formula>($A41=60)</formula>
    </cfRule>
  </conditionalFormatting>
  <conditionalFormatting sqref="W35:W37">
    <cfRule type="expression" dxfId="794" priority="166">
      <formula>($A35=60)</formula>
    </cfRule>
  </conditionalFormatting>
  <conditionalFormatting sqref="J38:J40 B38:C40 R38:R40 N38:P40">
    <cfRule type="expression" dxfId="793" priority="165">
      <formula>($A38=60)</formula>
    </cfRule>
  </conditionalFormatting>
  <conditionalFormatting sqref="W38:W40">
    <cfRule type="expression" dxfId="792" priority="164">
      <formula>($A38=60)</formula>
    </cfRule>
  </conditionalFormatting>
  <conditionalFormatting sqref="J42:L46 J47:J49 B47:C49 R47:R49 N47:P49">
    <cfRule type="expression" dxfId="791" priority="163">
      <formula>($A42=60)</formula>
    </cfRule>
  </conditionalFormatting>
  <conditionalFormatting sqref="N53:P53 F53:G53">
    <cfRule type="expression" dxfId="790" priority="162">
      <formula>($A53=60)</formula>
    </cfRule>
  </conditionalFormatting>
  <conditionalFormatting sqref="L53">
    <cfRule type="expression" dxfId="789" priority="161">
      <formula>($A53=60)</formula>
    </cfRule>
  </conditionalFormatting>
  <conditionalFormatting sqref="H53:J53">
    <cfRule type="expression" dxfId="788" priority="160">
      <formula>($A53=60)</formula>
    </cfRule>
  </conditionalFormatting>
  <conditionalFormatting sqref="K53">
    <cfRule type="expression" dxfId="787" priority="159">
      <formula>($A53=60)</formula>
    </cfRule>
  </conditionalFormatting>
  <conditionalFormatting sqref="W47:W49">
    <cfRule type="expression" dxfId="786" priority="158">
      <formula>($A47=60)</formula>
    </cfRule>
  </conditionalFormatting>
  <conditionalFormatting sqref="J50:J52 B50:C52 R50:R52 N50:P52">
    <cfRule type="expression" dxfId="785" priority="157">
      <formula>($A50=60)</formula>
    </cfRule>
  </conditionalFormatting>
  <conditionalFormatting sqref="W50:W52">
    <cfRule type="expression" dxfId="784" priority="156">
      <formula>($A50=60)</formula>
    </cfRule>
  </conditionalFormatting>
  <conditionalFormatting sqref="J69:J71 B69:C71 R69:R71 N69:P71">
    <cfRule type="expression" dxfId="783" priority="155">
      <formula>($A69=60)</formula>
    </cfRule>
  </conditionalFormatting>
  <conditionalFormatting sqref="W69:W71">
    <cfRule type="expression" dxfId="782" priority="154">
      <formula>($A69=60)</formula>
    </cfRule>
  </conditionalFormatting>
  <conditionalFormatting sqref="J72:J74 B72:C74 R72:R74 N72:P74">
    <cfRule type="expression" dxfId="781" priority="153">
      <formula>($A72=60)</formula>
    </cfRule>
  </conditionalFormatting>
  <conditionalFormatting sqref="W72:W74">
    <cfRule type="expression" dxfId="780" priority="152">
      <formula>($A72=60)</formula>
    </cfRule>
  </conditionalFormatting>
  <conditionalFormatting sqref="J76:L90">
    <cfRule type="expression" dxfId="779" priority="151">
      <formula>($A76=60)</formula>
    </cfRule>
  </conditionalFormatting>
  <conditionalFormatting sqref="N75:P75 F75:G75">
    <cfRule type="expression" dxfId="778" priority="150">
      <formula>($A75=60)</formula>
    </cfRule>
  </conditionalFormatting>
  <conditionalFormatting sqref="L75">
    <cfRule type="expression" dxfId="777" priority="149">
      <formula>($A75=60)</formula>
    </cfRule>
  </conditionalFormatting>
  <conditionalFormatting sqref="H75:J75">
    <cfRule type="expression" dxfId="776" priority="148">
      <formula>($A75=60)</formula>
    </cfRule>
  </conditionalFormatting>
  <conditionalFormatting sqref="K75">
    <cfRule type="expression" dxfId="775" priority="147">
      <formula>($A75=60)</formula>
    </cfRule>
  </conditionalFormatting>
  <conditionalFormatting sqref="J91:J93 B91:C93 R91:R93 N91:P93">
    <cfRule type="expression" dxfId="774" priority="146">
      <formula>($A91=60)</formula>
    </cfRule>
  </conditionalFormatting>
  <conditionalFormatting sqref="W91:W93">
    <cfRule type="expression" dxfId="773" priority="145">
      <formula>($A91=60)</formula>
    </cfRule>
  </conditionalFormatting>
  <conditionalFormatting sqref="N94:P94 F94:G94">
    <cfRule type="expression" dxfId="772" priority="144">
      <formula>($A94=60)</formula>
    </cfRule>
  </conditionalFormatting>
  <conditionalFormatting sqref="L94">
    <cfRule type="expression" dxfId="771" priority="143">
      <formula>($A94=60)</formula>
    </cfRule>
  </conditionalFormatting>
  <conditionalFormatting sqref="H94:J94">
    <cfRule type="expression" dxfId="770" priority="142">
      <formula>($A94=60)</formula>
    </cfRule>
  </conditionalFormatting>
  <conditionalFormatting sqref="K94">
    <cfRule type="expression" dxfId="769" priority="141">
      <formula>($A94=60)</formula>
    </cfRule>
  </conditionalFormatting>
  <conditionalFormatting sqref="J95:L109">
    <cfRule type="expression" dxfId="768" priority="140">
      <formula>($A95=60)</formula>
    </cfRule>
  </conditionalFormatting>
  <conditionalFormatting sqref="J110:J112 B110:C112 R110:R112 N110:P112">
    <cfRule type="expression" dxfId="767" priority="139">
      <formula>($A110=60)</formula>
    </cfRule>
  </conditionalFormatting>
  <conditionalFormatting sqref="W110:W112">
    <cfRule type="expression" dxfId="766" priority="138">
      <formula>($A110=60)</formula>
    </cfRule>
  </conditionalFormatting>
  <conditionalFormatting sqref="N113:P113 F113:G113">
    <cfRule type="expression" dxfId="765" priority="137">
      <formula>($A113=60)</formula>
    </cfRule>
  </conditionalFormatting>
  <conditionalFormatting sqref="L113">
    <cfRule type="expression" dxfId="764" priority="136">
      <formula>($A113=60)</formula>
    </cfRule>
  </conditionalFormatting>
  <conditionalFormatting sqref="H113:J113">
    <cfRule type="expression" dxfId="763" priority="135">
      <formula>($A113=60)</formula>
    </cfRule>
  </conditionalFormatting>
  <conditionalFormatting sqref="K113">
    <cfRule type="expression" dxfId="762" priority="134">
      <formula>($A113=60)</formula>
    </cfRule>
  </conditionalFormatting>
  <conditionalFormatting sqref="J124:J126 B124:C126 R124:R126 N124:P126">
    <cfRule type="expression" dxfId="761" priority="133">
      <formula>($A124=60)</formula>
    </cfRule>
  </conditionalFormatting>
  <conditionalFormatting sqref="W124:W126">
    <cfRule type="expression" dxfId="760" priority="132">
      <formula>($A124=60)</formula>
    </cfRule>
  </conditionalFormatting>
  <conditionalFormatting sqref="N127:P127 F127:G127">
    <cfRule type="expression" dxfId="759" priority="131">
      <formula>($A127=60)</formula>
    </cfRule>
  </conditionalFormatting>
  <conditionalFormatting sqref="L127">
    <cfRule type="expression" dxfId="758" priority="130">
      <formula>($A127=60)</formula>
    </cfRule>
  </conditionalFormatting>
  <conditionalFormatting sqref="H127:J127">
    <cfRule type="expression" dxfId="757" priority="129">
      <formula>($A127=60)</formula>
    </cfRule>
  </conditionalFormatting>
  <conditionalFormatting sqref="K127">
    <cfRule type="expression" dxfId="756" priority="128">
      <formula>($A127=60)</formula>
    </cfRule>
  </conditionalFormatting>
  <conditionalFormatting sqref="J128:L132">
    <cfRule type="expression" dxfId="755" priority="127">
      <formula>($A128=60)</formula>
    </cfRule>
  </conditionalFormatting>
  <conditionalFormatting sqref="J133:J135 B133:C135 R133:R135 N133:P135">
    <cfRule type="expression" dxfId="754" priority="126">
      <formula>($A133=60)</formula>
    </cfRule>
  </conditionalFormatting>
  <conditionalFormatting sqref="W133:W135">
    <cfRule type="expression" dxfId="753" priority="125">
      <formula>($A133=60)</formula>
    </cfRule>
  </conditionalFormatting>
  <conditionalFormatting sqref="N136:P136 F136:G136">
    <cfRule type="expression" dxfId="752" priority="124">
      <formula>($A136=60)</formula>
    </cfRule>
  </conditionalFormatting>
  <conditionalFormatting sqref="L136">
    <cfRule type="expression" dxfId="751" priority="123">
      <formula>($A136=60)</formula>
    </cfRule>
  </conditionalFormatting>
  <conditionalFormatting sqref="H136:J136">
    <cfRule type="expression" dxfId="750" priority="122">
      <formula>($A136=60)</formula>
    </cfRule>
  </conditionalFormatting>
  <conditionalFormatting sqref="K136">
    <cfRule type="expression" dxfId="749" priority="121">
      <formula>($A136=60)</formula>
    </cfRule>
  </conditionalFormatting>
  <conditionalFormatting sqref="K137:L146">
    <cfRule type="expression" dxfId="748" priority="120">
      <formula>($A137=60)</formula>
    </cfRule>
  </conditionalFormatting>
  <conditionalFormatting sqref="J147:J149 B147:C149 R147:R149 N147:P149">
    <cfRule type="expression" dxfId="747" priority="119">
      <formula>($A147=60)</formula>
    </cfRule>
  </conditionalFormatting>
  <conditionalFormatting sqref="W147:W149">
    <cfRule type="expression" dxfId="746" priority="118">
      <formula>($A147=60)</formula>
    </cfRule>
  </conditionalFormatting>
  <conditionalFormatting sqref="N150:P150 F150:G150">
    <cfRule type="expression" dxfId="745" priority="117">
      <formula>($A150=60)</formula>
    </cfRule>
  </conditionalFormatting>
  <conditionalFormatting sqref="L150">
    <cfRule type="expression" dxfId="744" priority="116">
      <formula>($A150=60)</formula>
    </cfRule>
  </conditionalFormatting>
  <conditionalFormatting sqref="H150:J150">
    <cfRule type="expression" dxfId="743" priority="115">
      <formula>($A150=60)</formula>
    </cfRule>
  </conditionalFormatting>
  <conditionalFormatting sqref="K150">
    <cfRule type="expression" dxfId="742" priority="114">
      <formula>($A150=60)</formula>
    </cfRule>
  </conditionalFormatting>
  <conditionalFormatting sqref="J151:L155">
    <cfRule type="expression" dxfId="741" priority="113">
      <formula>($A151=60)</formula>
    </cfRule>
  </conditionalFormatting>
  <conditionalFormatting sqref="N156:P156 F156:G156">
    <cfRule type="expression" dxfId="740" priority="112">
      <formula>($A156=60)</formula>
    </cfRule>
  </conditionalFormatting>
  <conditionalFormatting sqref="L156">
    <cfRule type="expression" dxfId="739" priority="111">
      <formula>($A156=60)</formula>
    </cfRule>
  </conditionalFormatting>
  <conditionalFormatting sqref="H156:J156">
    <cfRule type="expression" dxfId="738" priority="110">
      <formula>($A156=60)</formula>
    </cfRule>
  </conditionalFormatting>
  <conditionalFormatting sqref="K156">
    <cfRule type="expression" dxfId="737" priority="109">
      <formula>($A156=60)</formula>
    </cfRule>
  </conditionalFormatting>
  <conditionalFormatting sqref="G157:H161 F162:H164">
    <cfRule type="expression" dxfId="736" priority="108">
      <formula>($A157=60)</formula>
    </cfRule>
  </conditionalFormatting>
  <conditionalFormatting sqref="K157:L161">
    <cfRule type="expression" dxfId="735" priority="107">
      <formula>($A157=60)</formula>
    </cfRule>
  </conditionalFormatting>
  <conditionalFormatting sqref="J162:J164 B162:C164 R162:R164 N162:P164">
    <cfRule type="expression" dxfId="734" priority="106">
      <formula>($A162=60)</formula>
    </cfRule>
  </conditionalFormatting>
  <conditionalFormatting sqref="W162:W164">
    <cfRule type="expression" dxfId="733" priority="105">
      <formula>($A162=60)</formula>
    </cfRule>
  </conditionalFormatting>
  <conditionalFormatting sqref="N165:P165 F165:G165">
    <cfRule type="expression" dxfId="732" priority="104">
      <formula>($A165=60)</formula>
    </cfRule>
  </conditionalFormatting>
  <conditionalFormatting sqref="L165">
    <cfRule type="expression" dxfId="731" priority="103">
      <formula>($A165=60)</formula>
    </cfRule>
  </conditionalFormatting>
  <conditionalFormatting sqref="H165:J165">
    <cfRule type="expression" dxfId="730" priority="102">
      <formula>($A165=60)</formula>
    </cfRule>
  </conditionalFormatting>
  <conditionalFormatting sqref="K165">
    <cfRule type="expression" dxfId="729" priority="101">
      <formula>($A165=60)</formula>
    </cfRule>
  </conditionalFormatting>
  <conditionalFormatting sqref="G166:H175 F176:H178">
    <cfRule type="expression" dxfId="728" priority="100">
      <formula>($A166=60)</formula>
    </cfRule>
  </conditionalFormatting>
  <conditionalFormatting sqref="K166:L175">
    <cfRule type="expression" dxfId="727" priority="99">
      <formula>($A166=60)</formula>
    </cfRule>
  </conditionalFormatting>
  <conditionalFormatting sqref="J176:J178 B176:C178 R176:R178 N176:P178">
    <cfRule type="expression" dxfId="726" priority="98">
      <formula>($A176=60)</formula>
    </cfRule>
  </conditionalFormatting>
  <conditionalFormatting sqref="W176:W178">
    <cfRule type="expression" dxfId="725" priority="97">
      <formula>($A176=60)</formula>
    </cfRule>
  </conditionalFormatting>
  <conditionalFormatting sqref="N179:P179 F179:G179">
    <cfRule type="expression" dxfId="724" priority="96">
      <formula>($A179=60)</formula>
    </cfRule>
  </conditionalFormatting>
  <conditionalFormatting sqref="L179">
    <cfRule type="expression" dxfId="723" priority="95">
      <formula>($A179=60)</formula>
    </cfRule>
  </conditionalFormatting>
  <conditionalFormatting sqref="H179:J179">
    <cfRule type="expression" dxfId="722" priority="94">
      <formula>($A179=60)</formula>
    </cfRule>
  </conditionalFormatting>
  <conditionalFormatting sqref="K179">
    <cfRule type="expression" dxfId="721" priority="93">
      <formula>($A179=60)</formula>
    </cfRule>
  </conditionalFormatting>
  <conditionalFormatting sqref="G180:H190 F200:H202">
    <cfRule type="expression" dxfId="720" priority="92">
      <formula>($A180=60)</formula>
    </cfRule>
  </conditionalFormatting>
  <conditionalFormatting sqref="J180:L180 J181:J190 L181:L190 K181:K199">
    <cfRule type="expression" dxfId="719" priority="91">
      <formula>($A180=60)</formula>
    </cfRule>
  </conditionalFormatting>
  <conditionalFormatting sqref="J200:J202 B200:C202 R200:R202 N200:P202">
    <cfRule type="expression" dxfId="718" priority="90">
      <formula>($A200=60)</formula>
    </cfRule>
  </conditionalFormatting>
  <conditionalFormatting sqref="W200:W202">
    <cfRule type="expression" dxfId="717" priority="89">
      <formula>($A200=60)</formula>
    </cfRule>
  </conditionalFormatting>
  <conditionalFormatting sqref="N203:P203 F203:G203">
    <cfRule type="expression" dxfId="716" priority="88">
      <formula>($A203=60)</formula>
    </cfRule>
  </conditionalFormatting>
  <conditionalFormatting sqref="L203">
    <cfRule type="expression" dxfId="715" priority="87">
      <formula>($A203=60)</formula>
    </cfRule>
  </conditionalFormatting>
  <conditionalFormatting sqref="H203:J203">
    <cfRule type="expression" dxfId="714" priority="86">
      <formula>($A203=60)</formula>
    </cfRule>
  </conditionalFormatting>
  <conditionalFormatting sqref="K203">
    <cfRule type="expression" dxfId="713" priority="85">
      <formula>($A203=60)</formula>
    </cfRule>
  </conditionalFormatting>
  <conditionalFormatting sqref="F214:H216">
    <cfRule type="expression" dxfId="712" priority="84">
      <formula>($A214=60)</formula>
    </cfRule>
  </conditionalFormatting>
  <conditionalFormatting sqref="J214:J216 B214:C216 R214:R216 N214:P216">
    <cfRule type="expression" dxfId="711" priority="83">
      <formula>($A214=60)</formula>
    </cfRule>
  </conditionalFormatting>
  <conditionalFormatting sqref="W214:W216">
    <cfRule type="expression" dxfId="710" priority="82">
      <formula>($A214=60)</formula>
    </cfRule>
  </conditionalFormatting>
  <conditionalFormatting sqref="N217:P217 F217:G217">
    <cfRule type="expression" dxfId="709" priority="81">
      <formula>($A217=60)</formula>
    </cfRule>
  </conditionalFormatting>
  <conditionalFormatting sqref="L217">
    <cfRule type="expression" dxfId="708" priority="80">
      <formula>($A217=60)</formula>
    </cfRule>
  </conditionalFormatting>
  <conditionalFormatting sqref="H217:J217">
    <cfRule type="expression" dxfId="707" priority="79">
      <formula>($A217=60)</formula>
    </cfRule>
  </conditionalFormatting>
  <conditionalFormatting sqref="K217">
    <cfRule type="expression" dxfId="706" priority="78">
      <formula>($A217=60)</formula>
    </cfRule>
  </conditionalFormatting>
  <conditionalFormatting sqref="G196:H199 J196:J199 L196:L199">
    <cfRule type="expression" dxfId="705" priority="77">
      <formula>($A196=60)</formula>
    </cfRule>
  </conditionalFormatting>
  <conditionalFormatting sqref="G195:H195">
    <cfRule type="expression" dxfId="704" priority="76">
      <formula>($A195=60)</formula>
    </cfRule>
  </conditionalFormatting>
  <conditionalFormatting sqref="J195 L195">
    <cfRule type="expression" dxfId="703" priority="75">
      <formula>($A195=60)</formula>
    </cfRule>
  </conditionalFormatting>
  <conditionalFormatting sqref="G218:H227 J218:J227 L218:L227">
    <cfRule type="expression" dxfId="702" priority="74">
      <formula>($A218=60)</formula>
    </cfRule>
  </conditionalFormatting>
  <conditionalFormatting sqref="F228:H230">
    <cfRule type="expression" dxfId="701" priority="73">
      <formula>($A228=60)</formula>
    </cfRule>
  </conditionalFormatting>
  <conditionalFormatting sqref="J228:J230 B228:C230 R228:R230 N228:P230">
    <cfRule type="expression" dxfId="700" priority="72">
      <formula>($A228=60)</formula>
    </cfRule>
  </conditionalFormatting>
  <conditionalFormatting sqref="W228:W230">
    <cfRule type="expression" dxfId="699" priority="71">
      <formula>($A228=60)</formula>
    </cfRule>
  </conditionalFormatting>
  <conditionalFormatting sqref="N231:P231 F231:G231">
    <cfRule type="expression" dxfId="698" priority="70">
      <formula>($A231=60)</formula>
    </cfRule>
  </conditionalFormatting>
  <conditionalFormatting sqref="L231">
    <cfRule type="expression" dxfId="697" priority="69">
      <formula>($A231=60)</formula>
    </cfRule>
  </conditionalFormatting>
  <conditionalFormatting sqref="H231:J231">
    <cfRule type="expression" dxfId="696" priority="68">
      <formula>($A231=60)</formula>
    </cfRule>
  </conditionalFormatting>
  <conditionalFormatting sqref="K231">
    <cfRule type="expression" dxfId="695" priority="67">
      <formula>($A231=60)</formula>
    </cfRule>
  </conditionalFormatting>
  <conditionalFormatting sqref="H245:J245">
    <cfRule type="expression" dxfId="694" priority="60">
      <formula>($A245=60)</formula>
    </cfRule>
  </conditionalFormatting>
  <conditionalFormatting sqref="G232:H241 J232:J241 L232:L241">
    <cfRule type="expression" dxfId="693" priority="66">
      <formula>($A232=60)</formula>
    </cfRule>
  </conditionalFormatting>
  <conditionalFormatting sqref="F242:H244">
    <cfRule type="expression" dxfId="692" priority="65">
      <formula>($A242=60)</formula>
    </cfRule>
  </conditionalFormatting>
  <conditionalFormatting sqref="J242:J244 B242:C244 R242:R244 N242:P244">
    <cfRule type="expression" dxfId="691" priority="64">
      <formula>($A242=60)</formula>
    </cfRule>
  </conditionalFormatting>
  <conditionalFormatting sqref="W242:W244">
    <cfRule type="expression" dxfId="690" priority="63">
      <formula>($A242=60)</formula>
    </cfRule>
  </conditionalFormatting>
  <conditionalFormatting sqref="N245:P245 F245:G245">
    <cfRule type="expression" dxfId="689" priority="62">
      <formula>($A245=60)</formula>
    </cfRule>
  </conditionalFormatting>
  <conditionalFormatting sqref="L245">
    <cfRule type="expression" dxfId="688" priority="61">
      <formula>($A245=60)</formula>
    </cfRule>
  </conditionalFormatting>
  <conditionalFormatting sqref="K245">
    <cfRule type="expression" dxfId="687" priority="59">
      <formula>($A245=60)</formula>
    </cfRule>
  </conditionalFormatting>
  <conditionalFormatting sqref="F256:H258">
    <cfRule type="expression" dxfId="686" priority="58">
      <formula>($A256=60)</formula>
    </cfRule>
  </conditionalFormatting>
  <conditionalFormatting sqref="J256:J258 B256:C258 R256:R258 N256:P258">
    <cfRule type="expression" dxfId="685" priority="57">
      <formula>($A256=60)</formula>
    </cfRule>
  </conditionalFormatting>
  <conditionalFormatting sqref="W256:W258">
    <cfRule type="expression" dxfId="684" priority="56">
      <formula>($A256=60)</formula>
    </cfRule>
  </conditionalFormatting>
  <conditionalFormatting sqref="G246:H255 J246:J255 L246:L255">
    <cfRule type="expression" dxfId="683" priority="55">
      <formula>($A246=60)</formula>
    </cfRule>
  </conditionalFormatting>
  <conditionalFormatting sqref="X250">
    <cfRule type="expression" dxfId="682" priority="49">
      <formula>($A250=60)</formula>
    </cfRule>
  </conditionalFormatting>
  <conditionalFormatting sqref="G259:H268">
    <cfRule type="expression" dxfId="681" priority="54">
      <formula>($A259=60)</formula>
    </cfRule>
  </conditionalFormatting>
  <conditionalFormatting sqref="J259:J268 N259:N268">
    <cfRule type="expression" dxfId="680" priority="53">
      <formula>($A259=60)</formula>
    </cfRule>
  </conditionalFormatting>
  <conditionalFormatting sqref="I250">
    <cfRule type="expression" dxfId="679" priority="52">
      <formula>($A250=60)</formula>
    </cfRule>
  </conditionalFormatting>
  <conditionalFormatting sqref="P250">
    <cfRule type="expression" dxfId="678" priority="51">
      <formula>($A250=60)</formula>
    </cfRule>
  </conditionalFormatting>
  <conditionalFormatting sqref="S250">
    <cfRule type="expression" dxfId="677" priority="50">
      <formula>($A250=60)</formula>
    </cfRule>
  </conditionalFormatting>
  <conditionalFormatting sqref="G270:H279 J270:J279 L270:L279">
    <cfRule type="expression" dxfId="676" priority="48">
      <formula>($A270=60)</formula>
    </cfRule>
  </conditionalFormatting>
  <conditionalFormatting sqref="W292:W294">
    <cfRule type="expression" dxfId="675" priority="45">
      <formula>($A292=60)</formula>
    </cfRule>
  </conditionalFormatting>
  <conditionalFormatting sqref="F292:H294">
    <cfRule type="expression" dxfId="674" priority="47">
      <formula>($A292=60)</formula>
    </cfRule>
  </conditionalFormatting>
  <conditionalFormatting sqref="J292:J294 B292:C294 R292:R294 N292:P294">
    <cfRule type="expression" dxfId="673" priority="46">
      <formula>($A292=60)</formula>
    </cfRule>
  </conditionalFormatting>
  <conditionalFormatting sqref="G287:H291 J287:J291 L287:L291">
    <cfRule type="expression" dxfId="672" priority="44">
      <formula>($A287=60)</formula>
    </cfRule>
  </conditionalFormatting>
  <conditionalFormatting sqref="F295:L295">
    <cfRule type="expression" dxfId="671" priority="43">
      <formula>($A295=60)</formula>
    </cfRule>
  </conditionalFormatting>
  <conditionalFormatting sqref="F314:L314">
    <cfRule type="expression" dxfId="670" priority="40">
      <formula>($A314=60)</formula>
    </cfRule>
  </conditionalFormatting>
  <conditionalFormatting sqref="J296:J299 L296:L305 G301:H305 H300 J301:J305">
    <cfRule type="expression" dxfId="669" priority="42">
      <formula>($A296=60)</formula>
    </cfRule>
  </conditionalFormatting>
  <conditionalFormatting sqref="G306:H309 J306:J309 L306:L309">
    <cfRule type="expression" dxfId="668" priority="41">
      <formula>($A306=60)</formula>
    </cfRule>
  </conditionalFormatting>
  <conditionalFormatting sqref="G310:H310 J310:L310">
    <cfRule type="expression" dxfId="667" priority="39">
      <formula>($A310=60)</formula>
    </cfRule>
  </conditionalFormatting>
  <conditionalFormatting sqref="I310">
    <cfRule type="expression" dxfId="666" priority="38">
      <formula>($A310=60)</formula>
    </cfRule>
  </conditionalFormatting>
  <conditionalFormatting sqref="G300">
    <cfRule type="expression" dxfId="665" priority="181">
      <formula>($A298=60)</formula>
    </cfRule>
  </conditionalFormatting>
  <conditionalFormatting sqref="F320:H322 J320:J322 B320:C322 R320:R322 N320:P322 W320:W322">
    <cfRule type="expression" dxfId="664" priority="37">
      <formula>($A320=60)</formula>
    </cfRule>
  </conditionalFormatting>
  <conditionalFormatting sqref="G315:H318 J315:J318 L315:L318">
    <cfRule type="expression" dxfId="663" priority="36">
      <formula>($A315=60)</formula>
    </cfRule>
  </conditionalFormatting>
  <conditionalFormatting sqref="G319:H319 J319:L319">
    <cfRule type="expression" dxfId="662" priority="35">
      <formula>($A319=60)</formula>
    </cfRule>
  </conditionalFormatting>
  <conditionalFormatting sqref="I319">
    <cfRule type="expression" dxfId="661" priority="34">
      <formula>($A319=60)</formula>
    </cfRule>
  </conditionalFormatting>
  <conditionalFormatting sqref="M24">
    <cfRule type="expression" dxfId="660" priority="33">
      <formula>($A24=60)</formula>
    </cfRule>
  </conditionalFormatting>
  <conditionalFormatting sqref="M41">
    <cfRule type="expression" dxfId="659" priority="32">
      <formula>($A41=60)</formula>
    </cfRule>
  </conditionalFormatting>
  <conditionalFormatting sqref="M314">
    <cfRule type="expression" dxfId="658" priority="31">
      <formula>($A314=60)</formula>
    </cfRule>
  </conditionalFormatting>
  <conditionalFormatting sqref="M295">
    <cfRule type="expression" dxfId="657" priority="30">
      <formula>($A295=60)</formula>
    </cfRule>
  </conditionalFormatting>
  <conditionalFormatting sqref="M286">
    <cfRule type="expression" dxfId="656" priority="29">
      <formula>($A286=60)</formula>
    </cfRule>
  </conditionalFormatting>
  <conditionalFormatting sqref="M269">
    <cfRule type="expression" dxfId="655" priority="28">
      <formula>($A269=60)</formula>
    </cfRule>
  </conditionalFormatting>
  <conditionalFormatting sqref="M245">
    <cfRule type="expression" dxfId="654" priority="27">
      <formula>($A245=60)</formula>
    </cfRule>
  </conditionalFormatting>
  <conditionalFormatting sqref="M231">
    <cfRule type="expression" dxfId="653" priority="26">
      <formula>($A231=60)</formula>
    </cfRule>
  </conditionalFormatting>
  <conditionalFormatting sqref="M217">
    <cfRule type="expression" dxfId="652" priority="25">
      <formula>($A217=60)</formula>
    </cfRule>
  </conditionalFormatting>
  <conditionalFormatting sqref="M203">
    <cfRule type="expression" dxfId="651" priority="24">
      <formula>($A203=60)</formula>
    </cfRule>
  </conditionalFormatting>
  <conditionalFormatting sqref="M179">
    <cfRule type="expression" dxfId="650" priority="23">
      <formula>($A179=60)</formula>
    </cfRule>
  </conditionalFormatting>
  <conditionalFormatting sqref="M165">
    <cfRule type="expression" dxfId="649" priority="22">
      <formula>($A165=60)</formula>
    </cfRule>
  </conditionalFormatting>
  <conditionalFormatting sqref="M156">
    <cfRule type="expression" dxfId="648" priority="21">
      <formula>($A156=60)</formula>
    </cfRule>
  </conditionalFormatting>
  <conditionalFormatting sqref="M150">
    <cfRule type="expression" dxfId="647" priority="20">
      <formula>($A150=60)</formula>
    </cfRule>
  </conditionalFormatting>
  <conditionalFormatting sqref="M136">
    <cfRule type="expression" dxfId="646" priority="19">
      <formula>($A136=60)</formula>
    </cfRule>
  </conditionalFormatting>
  <conditionalFormatting sqref="M127">
    <cfRule type="expression" dxfId="645" priority="18">
      <formula>($A127=60)</formula>
    </cfRule>
  </conditionalFormatting>
  <conditionalFormatting sqref="M113">
    <cfRule type="expression" dxfId="644" priority="17">
      <formula>($A113=60)</formula>
    </cfRule>
  </conditionalFormatting>
  <conditionalFormatting sqref="M94">
    <cfRule type="expression" dxfId="643" priority="16">
      <formula>($A94=60)</formula>
    </cfRule>
  </conditionalFormatting>
  <conditionalFormatting sqref="M75">
    <cfRule type="expression" dxfId="642" priority="15">
      <formula>($A75=60)</formula>
    </cfRule>
  </conditionalFormatting>
  <conditionalFormatting sqref="M53">
    <cfRule type="expression" dxfId="641" priority="14">
      <formula>($A53=60)</formula>
    </cfRule>
  </conditionalFormatting>
  <conditionalFormatting sqref="K204:K213">
    <cfRule type="expression" dxfId="640" priority="13">
      <formula>($A204=60)</formula>
    </cfRule>
  </conditionalFormatting>
  <conditionalFormatting sqref="K218:K227">
    <cfRule type="expression" dxfId="639" priority="12">
      <formula>($A218=60)</formula>
    </cfRule>
  </conditionalFormatting>
  <conditionalFormatting sqref="K232:K241">
    <cfRule type="expression" dxfId="638" priority="11">
      <formula>($A232=60)</formula>
    </cfRule>
  </conditionalFormatting>
  <conditionalFormatting sqref="K246:K249 K251:K255">
    <cfRule type="expression" dxfId="637" priority="10">
      <formula>($A246=60)</formula>
    </cfRule>
  </conditionalFormatting>
  <conditionalFormatting sqref="K250">
    <cfRule type="expression" dxfId="636" priority="9">
      <formula>($A250=60)</formula>
    </cfRule>
  </conditionalFormatting>
  <conditionalFormatting sqref="K270:K279">
    <cfRule type="expression" dxfId="635" priority="8">
      <formula>($A270=60)</formula>
    </cfRule>
  </conditionalFormatting>
  <conditionalFormatting sqref="K287:K291">
    <cfRule type="expression" dxfId="634" priority="7">
      <formula>($A287=60)</formula>
    </cfRule>
  </conditionalFormatting>
  <conditionalFormatting sqref="K296:K309">
    <cfRule type="expression" dxfId="633" priority="6">
      <formula>($A296=60)</formula>
    </cfRule>
  </conditionalFormatting>
  <conditionalFormatting sqref="K315:K318">
    <cfRule type="expression" dxfId="632" priority="5">
      <formula>($A315=60)</formula>
    </cfRule>
  </conditionalFormatting>
  <conditionalFormatting sqref="J137:J146">
    <cfRule type="expression" dxfId="631" priority="4">
      <formula>($A137=60)</formula>
    </cfRule>
  </conditionalFormatting>
  <conditionalFormatting sqref="J157:J161">
    <cfRule type="expression" dxfId="630" priority="3">
      <formula>($A157=60)</formula>
    </cfRule>
  </conditionalFormatting>
  <conditionalFormatting sqref="J166:J175">
    <cfRule type="expression" dxfId="629" priority="2">
      <formula>($A166=60)</formula>
    </cfRule>
  </conditionalFormatting>
  <conditionalFormatting sqref="J300">
    <cfRule type="expression" dxfId="628" priority="1">
      <formula>($A300=60)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1"/>
  <sheetViews>
    <sheetView workbookViewId="0">
      <pane xSplit="6" ySplit="6" topLeftCell="T7" activePane="bottomRight" state="frozen"/>
      <selection pane="topRight" activeCell="F1" sqref="F1"/>
      <selection pane="bottomLeft" activeCell="A7" sqref="A7"/>
      <selection pane="bottomRight" sqref="A1:AC259"/>
    </sheetView>
  </sheetViews>
  <sheetFormatPr baseColWidth="10" defaultRowHeight="15" x14ac:dyDescent="0"/>
  <cols>
    <col min="1" max="1" width="7.33203125" customWidth="1"/>
    <col min="2" max="2" width="8.6640625" bestFit="1" customWidth="1"/>
    <col min="3" max="3" width="13" bestFit="1" customWidth="1"/>
    <col min="4" max="5" width="14.33203125" bestFit="1" customWidth="1"/>
    <col min="6" max="6" width="15.1640625" bestFit="1" customWidth="1"/>
    <col min="7" max="7" width="12" style="32" bestFit="1" customWidth="1"/>
    <col min="8" max="9" width="12" style="45" customWidth="1"/>
    <col min="10" max="10" width="13.5" style="57" bestFit="1" customWidth="1"/>
    <col min="11" max="11" width="12" style="32" customWidth="1"/>
    <col min="12" max="12" width="12.33203125" style="57" bestFit="1" customWidth="1"/>
    <col min="13" max="13" width="9.1640625" style="45" customWidth="1"/>
    <col min="14" max="14" width="13.83203125" style="45" bestFit="1" customWidth="1"/>
    <col min="15" max="15" width="14" style="48" bestFit="1" customWidth="1"/>
    <col min="16" max="16" width="19" bestFit="1" customWidth="1"/>
    <col min="17" max="17" width="15.1640625" style="32" customWidth="1"/>
    <col min="18" max="18" width="13.6640625" style="18" bestFit="1" customWidth="1"/>
    <col min="19" max="19" width="20.1640625" bestFit="1" customWidth="1"/>
    <col min="20" max="20" width="17.5" style="32" bestFit="1" customWidth="1"/>
    <col min="21" max="21" width="18.5" style="32" bestFit="1" customWidth="1"/>
    <col min="23" max="23" width="14.33203125" bestFit="1" customWidth="1"/>
    <col min="24" max="24" width="18.5" style="18" bestFit="1" customWidth="1"/>
    <col min="25" max="25" width="48" style="18" customWidth="1"/>
  </cols>
  <sheetData>
    <row r="1" spans="1:34" s="1" customFormat="1">
      <c r="A1" s="1" t="s">
        <v>0</v>
      </c>
      <c r="E1" s="61" t="s">
        <v>25</v>
      </c>
      <c r="G1" s="23"/>
      <c r="H1" s="38"/>
      <c r="I1" s="38"/>
      <c r="J1" s="38"/>
      <c r="K1" s="23" t="s">
        <v>416</v>
      </c>
      <c r="L1" s="38" t="s">
        <v>631</v>
      </c>
      <c r="M1" s="38"/>
      <c r="N1" s="38"/>
      <c r="O1" s="60"/>
      <c r="Q1" s="23"/>
      <c r="R1" s="22"/>
      <c r="T1" s="23"/>
      <c r="U1" s="23"/>
      <c r="W1" s="61"/>
      <c r="X1" s="62"/>
      <c r="Y1" s="22"/>
    </row>
    <row r="2" spans="1:34" s="1" customFormat="1">
      <c r="A2" s="1" t="s">
        <v>14</v>
      </c>
      <c r="E2" s="61"/>
      <c r="G2" s="23"/>
      <c r="H2" s="38"/>
      <c r="I2" s="38"/>
      <c r="J2" s="38"/>
      <c r="K2" s="23" t="s">
        <v>417</v>
      </c>
      <c r="L2" s="38" t="s">
        <v>632</v>
      </c>
      <c r="M2" s="38"/>
      <c r="N2" s="38"/>
      <c r="O2" s="60"/>
      <c r="Q2" s="23"/>
      <c r="R2" s="22"/>
      <c r="T2" s="23"/>
      <c r="U2" s="23"/>
      <c r="W2" s="61"/>
      <c r="X2" s="62"/>
      <c r="Y2" s="22"/>
    </row>
    <row r="3" spans="1:34">
      <c r="K3" s="59">
        <v>3.09</v>
      </c>
    </row>
    <row r="4" spans="1:34" s="5" customFormat="1">
      <c r="A4" s="12" t="s">
        <v>19</v>
      </c>
      <c r="B4" s="13"/>
      <c r="C4" s="13"/>
      <c r="D4" s="13"/>
      <c r="E4" s="13"/>
      <c r="F4" s="14"/>
      <c r="G4" s="34" t="s">
        <v>20</v>
      </c>
      <c r="H4" s="39"/>
      <c r="I4" s="39"/>
      <c r="J4" s="39"/>
      <c r="K4" s="25"/>
      <c r="L4" s="39"/>
      <c r="M4" s="39"/>
      <c r="N4" s="39"/>
      <c r="O4" s="49"/>
      <c r="P4" s="13" t="s">
        <v>21</v>
      </c>
      <c r="Q4" s="24"/>
      <c r="R4" s="14"/>
      <c r="S4" s="15" t="s">
        <v>22</v>
      </c>
      <c r="T4" s="25"/>
      <c r="U4" s="25"/>
      <c r="V4" s="15"/>
      <c r="W4" s="15"/>
      <c r="X4" s="16"/>
      <c r="Y4" s="14" t="s">
        <v>4</v>
      </c>
    </row>
    <row r="5" spans="1:34" s="2" customFormat="1">
      <c r="A5" s="6" t="s">
        <v>1</v>
      </c>
      <c r="B5" s="7" t="s">
        <v>3</v>
      </c>
      <c r="C5" s="7" t="s">
        <v>2</v>
      </c>
      <c r="D5" s="7" t="s">
        <v>2</v>
      </c>
      <c r="E5" s="7" t="s">
        <v>2</v>
      </c>
      <c r="F5" s="8" t="s">
        <v>10</v>
      </c>
      <c r="G5" s="35" t="s">
        <v>190</v>
      </c>
      <c r="H5" s="40" t="s">
        <v>187</v>
      </c>
      <c r="I5" s="40" t="s">
        <v>189</v>
      </c>
      <c r="J5" s="40" t="s">
        <v>629</v>
      </c>
      <c r="K5" s="26" t="s">
        <v>334</v>
      </c>
      <c r="L5" s="40" t="s">
        <v>335</v>
      </c>
      <c r="M5" s="40" t="s">
        <v>336</v>
      </c>
      <c r="N5" s="64" t="s">
        <v>658</v>
      </c>
      <c r="O5" s="50" t="s">
        <v>656</v>
      </c>
      <c r="P5" s="7" t="s">
        <v>11</v>
      </c>
      <c r="Q5" s="26" t="s">
        <v>12</v>
      </c>
      <c r="R5" s="8" t="s">
        <v>43</v>
      </c>
      <c r="S5" s="7" t="s">
        <v>15</v>
      </c>
      <c r="T5" s="26" t="s">
        <v>16</v>
      </c>
      <c r="U5" s="26" t="s">
        <v>18</v>
      </c>
      <c r="V5" s="7" t="s">
        <v>43</v>
      </c>
      <c r="W5" s="7" t="s">
        <v>2</v>
      </c>
      <c r="X5" s="8" t="s">
        <v>2</v>
      </c>
      <c r="Y5" s="8" t="s">
        <v>13</v>
      </c>
      <c r="AH5" s="2" t="s">
        <v>4</v>
      </c>
    </row>
    <row r="6" spans="1:34" s="10" customFormat="1">
      <c r="A6" s="9"/>
      <c r="C6" s="10" t="s">
        <v>24</v>
      </c>
      <c r="D6" s="10" t="s">
        <v>45</v>
      </c>
      <c r="E6" s="10" t="s">
        <v>46</v>
      </c>
      <c r="F6" s="11"/>
      <c r="G6" s="36" t="s">
        <v>188</v>
      </c>
      <c r="H6" s="41" t="s">
        <v>188</v>
      </c>
      <c r="I6" s="41" t="s">
        <v>188</v>
      </c>
      <c r="J6" s="41"/>
      <c r="K6" s="27" t="s">
        <v>188</v>
      </c>
      <c r="L6" s="41" t="s">
        <v>188</v>
      </c>
      <c r="M6" s="41" t="s">
        <v>188</v>
      </c>
      <c r="N6" s="65" t="s">
        <v>659</v>
      </c>
      <c r="O6" s="51" t="s">
        <v>657</v>
      </c>
      <c r="P6" s="10" t="s">
        <v>49</v>
      </c>
      <c r="Q6" s="27" t="s">
        <v>17</v>
      </c>
      <c r="R6" s="11" t="s">
        <v>44</v>
      </c>
      <c r="T6" s="27" t="s">
        <v>23</v>
      </c>
      <c r="U6" s="27" t="s">
        <v>17</v>
      </c>
      <c r="V6" s="10" t="s">
        <v>44</v>
      </c>
      <c r="W6" s="10" t="s">
        <v>45</v>
      </c>
      <c r="X6" s="11" t="s">
        <v>46</v>
      </c>
      <c r="Y6" s="11"/>
    </row>
    <row r="7" spans="1:34" s="19" customFormat="1">
      <c r="F7" s="20"/>
      <c r="G7" s="28"/>
      <c r="H7" s="42"/>
      <c r="I7" s="42"/>
      <c r="J7" s="42"/>
      <c r="K7" s="28"/>
      <c r="L7" s="42"/>
      <c r="M7" s="42"/>
      <c r="N7" s="42"/>
      <c r="O7" s="52"/>
      <c r="Q7" s="28"/>
      <c r="R7" s="20"/>
      <c r="T7" s="28"/>
      <c r="U7" s="28"/>
      <c r="X7" s="20"/>
      <c r="Y7" s="20"/>
    </row>
    <row r="8" spans="1:34" s="3" customFormat="1">
      <c r="A8" s="3" t="s">
        <v>27</v>
      </c>
      <c r="B8" s="3" t="s">
        <v>5</v>
      </c>
      <c r="C8" s="4">
        <v>41584</v>
      </c>
      <c r="D8" s="4">
        <v>41584</v>
      </c>
      <c r="E8" s="4">
        <v>41614</v>
      </c>
      <c r="F8" s="17" t="s">
        <v>28</v>
      </c>
      <c r="G8" s="29">
        <v>62.11</v>
      </c>
      <c r="H8" s="43">
        <v>61</v>
      </c>
      <c r="I8" s="43">
        <v>52.4</v>
      </c>
      <c r="J8" s="56" t="s">
        <v>633</v>
      </c>
      <c r="K8" s="29">
        <f>G8-$K$3</f>
        <v>59.019999999999996</v>
      </c>
      <c r="L8" s="55">
        <f t="shared" ref="L8" si="0">I8-2.41</f>
        <v>49.989999999999995</v>
      </c>
      <c r="M8" s="43">
        <f t="shared" ref="M8:M12" si="1">K8-L8</f>
        <v>9.0300000000000011</v>
      </c>
      <c r="N8" s="63">
        <f>(K8-L8)/(L8)</f>
        <v>0.18063612722544514</v>
      </c>
      <c r="O8" s="53"/>
      <c r="P8" s="21" t="s">
        <v>33</v>
      </c>
      <c r="Q8" s="30">
        <v>10.14</v>
      </c>
      <c r="R8" s="17">
        <v>50</v>
      </c>
      <c r="S8" s="21" t="s">
        <v>38</v>
      </c>
      <c r="T8" s="29">
        <v>67.069999999999993</v>
      </c>
      <c r="U8" s="29">
        <v>10.220000000000001</v>
      </c>
      <c r="V8" s="3">
        <v>50</v>
      </c>
      <c r="W8" s="3" t="s">
        <v>119</v>
      </c>
      <c r="X8" s="17" t="s">
        <v>186</v>
      </c>
      <c r="Y8" s="17"/>
    </row>
    <row r="9" spans="1:34" s="3" customFormat="1">
      <c r="A9" s="3" t="s">
        <v>27</v>
      </c>
      <c r="B9" s="3" t="s">
        <v>6</v>
      </c>
      <c r="C9" s="4">
        <v>41584</v>
      </c>
      <c r="D9" s="4">
        <v>41584</v>
      </c>
      <c r="E9" s="4">
        <v>41614</v>
      </c>
      <c r="F9" s="17" t="s">
        <v>29</v>
      </c>
      <c r="G9" s="29">
        <v>73.459999999999994</v>
      </c>
      <c r="H9" s="43">
        <v>72.400000000000006</v>
      </c>
      <c r="I9" s="43">
        <v>61.1</v>
      </c>
      <c r="J9" s="56" t="s">
        <v>633</v>
      </c>
      <c r="K9" s="29">
        <f t="shared" ref="K9:K12" si="2">G9-$K$3</f>
        <v>70.36999999999999</v>
      </c>
      <c r="L9" s="55">
        <f>I9-2.41</f>
        <v>58.69</v>
      </c>
      <c r="M9" s="43">
        <f t="shared" si="1"/>
        <v>11.679999999999993</v>
      </c>
      <c r="N9" s="63">
        <f t="shared" ref="N9:N12" si="3">(K9-L9)/(L9)</f>
        <v>0.19901175668768092</v>
      </c>
      <c r="O9" s="53"/>
      <c r="P9" s="21" t="s">
        <v>34</v>
      </c>
      <c r="Q9" s="29">
        <v>9.99</v>
      </c>
      <c r="R9" s="17">
        <v>50</v>
      </c>
      <c r="S9" s="21" t="s">
        <v>39</v>
      </c>
      <c r="T9" s="29">
        <v>43.01</v>
      </c>
      <c r="U9" s="29">
        <v>9.98</v>
      </c>
      <c r="V9" s="3">
        <v>50</v>
      </c>
      <c r="W9" s="3" t="s">
        <v>119</v>
      </c>
      <c r="X9" s="17" t="s">
        <v>186</v>
      </c>
      <c r="Y9" s="17"/>
    </row>
    <row r="10" spans="1:34" s="3" customFormat="1">
      <c r="A10" s="3" t="s">
        <v>27</v>
      </c>
      <c r="B10" s="3" t="s">
        <v>7</v>
      </c>
      <c r="C10" s="4">
        <v>41584</v>
      </c>
      <c r="D10" s="4">
        <v>41584</v>
      </c>
      <c r="E10" s="4">
        <v>41614</v>
      </c>
      <c r="F10" s="17" t="s">
        <v>30</v>
      </c>
      <c r="G10" s="29">
        <v>38.840000000000003</v>
      </c>
      <c r="H10" s="43">
        <v>38.1</v>
      </c>
      <c r="I10" s="43">
        <v>32</v>
      </c>
      <c r="J10" s="56" t="s">
        <v>633</v>
      </c>
      <c r="K10" s="29">
        <f t="shared" si="2"/>
        <v>35.75</v>
      </c>
      <c r="L10" s="55">
        <f t="shared" ref="L10:L12" si="4">I10-2.41</f>
        <v>29.59</v>
      </c>
      <c r="M10" s="43">
        <f t="shared" si="1"/>
        <v>6.16</v>
      </c>
      <c r="N10" s="63">
        <f t="shared" si="3"/>
        <v>0.20817843866171004</v>
      </c>
      <c r="O10" s="53"/>
      <c r="P10" s="21" t="s">
        <v>35</v>
      </c>
      <c r="Q10" s="29">
        <v>10.06</v>
      </c>
      <c r="R10" s="17">
        <v>50</v>
      </c>
      <c r="S10" s="21" t="s">
        <v>40</v>
      </c>
      <c r="T10" s="29">
        <v>55.84</v>
      </c>
      <c r="U10" s="29">
        <v>9.9700000000000006</v>
      </c>
      <c r="V10" s="3">
        <v>50</v>
      </c>
      <c r="W10" s="3" t="s">
        <v>119</v>
      </c>
      <c r="X10" s="17" t="s">
        <v>186</v>
      </c>
      <c r="Y10" s="17"/>
    </row>
    <row r="11" spans="1:34" s="3" customFormat="1">
      <c r="A11" s="3" t="s">
        <v>27</v>
      </c>
      <c r="B11" s="3" t="s">
        <v>8</v>
      </c>
      <c r="C11" s="4">
        <v>41584</v>
      </c>
      <c r="D11" s="4">
        <v>41584</v>
      </c>
      <c r="E11" s="4">
        <v>41614</v>
      </c>
      <c r="F11" s="17" t="s">
        <v>31</v>
      </c>
      <c r="G11" s="29">
        <v>33.97</v>
      </c>
      <c r="H11" s="43">
        <v>33.1</v>
      </c>
      <c r="I11" s="43">
        <v>27.1</v>
      </c>
      <c r="J11" s="56" t="s">
        <v>633</v>
      </c>
      <c r="K11" s="29">
        <f t="shared" si="2"/>
        <v>30.88</v>
      </c>
      <c r="L11" s="55">
        <f t="shared" si="4"/>
        <v>24.69</v>
      </c>
      <c r="M11" s="43">
        <f t="shared" si="1"/>
        <v>6.1899999999999977</v>
      </c>
      <c r="N11" s="63">
        <f t="shared" si="3"/>
        <v>0.25070878898339399</v>
      </c>
      <c r="O11" s="53"/>
      <c r="P11" s="21" t="s">
        <v>36</v>
      </c>
      <c r="Q11" s="29">
        <v>9.86</v>
      </c>
      <c r="R11" s="17">
        <v>50</v>
      </c>
      <c r="S11" s="21" t="s">
        <v>41</v>
      </c>
      <c r="T11" s="29">
        <v>28.94</v>
      </c>
      <c r="U11" s="29">
        <v>10.06</v>
      </c>
      <c r="V11" s="3">
        <v>50</v>
      </c>
      <c r="W11" s="3" t="s">
        <v>119</v>
      </c>
      <c r="X11" s="17" t="s">
        <v>186</v>
      </c>
      <c r="Y11" s="17"/>
    </row>
    <row r="12" spans="1:34" s="3" customFormat="1">
      <c r="A12" s="3" t="s">
        <v>27</v>
      </c>
      <c r="B12" s="3" t="s">
        <v>9</v>
      </c>
      <c r="C12" s="4">
        <v>41584</v>
      </c>
      <c r="D12" s="4">
        <v>41584</v>
      </c>
      <c r="E12" s="4">
        <v>41614</v>
      </c>
      <c r="F12" s="17" t="s">
        <v>32</v>
      </c>
      <c r="G12" s="29">
        <v>41.13</v>
      </c>
      <c r="H12" s="43">
        <v>40.1</v>
      </c>
      <c r="I12" s="43">
        <v>34.299999999999997</v>
      </c>
      <c r="J12" s="56" t="s">
        <v>633</v>
      </c>
      <c r="K12" s="29">
        <f t="shared" si="2"/>
        <v>38.040000000000006</v>
      </c>
      <c r="L12" s="55">
        <f t="shared" si="4"/>
        <v>31.889999999999997</v>
      </c>
      <c r="M12" s="43">
        <f t="shared" si="1"/>
        <v>6.1500000000000092</v>
      </c>
      <c r="N12" s="63">
        <f t="shared" si="3"/>
        <v>0.19285042333019786</v>
      </c>
      <c r="O12" s="53"/>
      <c r="P12" s="21" t="s">
        <v>37</v>
      </c>
      <c r="Q12" s="29">
        <v>9.9499999999999993</v>
      </c>
      <c r="R12" s="17">
        <v>50</v>
      </c>
      <c r="S12" s="21" t="s">
        <v>42</v>
      </c>
      <c r="T12" s="29">
        <v>56.26</v>
      </c>
      <c r="U12" s="29">
        <v>9.9600000000000009</v>
      </c>
      <c r="V12" s="3">
        <v>50</v>
      </c>
      <c r="W12" s="3" t="s">
        <v>119</v>
      </c>
      <c r="X12" s="17" t="s">
        <v>186</v>
      </c>
      <c r="Y12" s="17"/>
    </row>
    <row r="13" spans="1:34" s="3" customFormat="1">
      <c r="A13" s="3" t="s">
        <v>47</v>
      </c>
      <c r="B13" s="3" t="s">
        <v>26</v>
      </c>
      <c r="C13" s="3" t="s">
        <v>26</v>
      </c>
      <c r="D13" s="4">
        <v>41584</v>
      </c>
      <c r="E13" s="4">
        <v>41614</v>
      </c>
      <c r="F13" s="17" t="s">
        <v>48</v>
      </c>
      <c r="G13" s="29" t="s">
        <v>26</v>
      </c>
      <c r="H13" s="43" t="s">
        <v>26</v>
      </c>
      <c r="I13" s="43" t="s">
        <v>26</v>
      </c>
      <c r="J13" s="56" t="s">
        <v>26</v>
      </c>
      <c r="K13" s="29" t="s">
        <v>26</v>
      </c>
      <c r="L13" s="44" t="s">
        <v>26</v>
      </c>
      <c r="M13" s="44" t="s">
        <v>26</v>
      </c>
      <c r="N13" s="44" t="s">
        <v>26</v>
      </c>
      <c r="O13" s="53" t="s">
        <v>26</v>
      </c>
      <c r="P13" s="3" t="s">
        <v>48</v>
      </c>
      <c r="Q13" s="29" t="s">
        <v>26</v>
      </c>
      <c r="R13" s="17">
        <v>50</v>
      </c>
      <c r="S13" s="3" t="s">
        <v>26</v>
      </c>
      <c r="T13" s="31" t="s">
        <v>26</v>
      </c>
      <c r="U13" s="31" t="s">
        <v>26</v>
      </c>
      <c r="V13" s="31" t="s">
        <v>26</v>
      </c>
      <c r="W13" s="31" t="s">
        <v>26</v>
      </c>
      <c r="X13" s="17" t="s">
        <v>26</v>
      </c>
      <c r="Y13" s="17"/>
    </row>
    <row r="14" spans="1:34" s="3" customFormat="1">
      <c r="A14" s="3" t="s">
        <v>47</v>
      </c>
      <c r="B14" s="3" t="s">
        <v>26</v>
      </c>
      <c r="C14" s="3" t="s">
        <v>26</v>
      </c>
      <c r="D14" s="4">
        <v>41584</v>
      </c>
      <c r="E14" s="4">
        <v>41614</v>
      </c>
      <c r="F14" s="17" t="s">
        <v>48</v>
      </c>
      <c r="G14" s="29" t="s">
        <v>26</v>
      </c>
      <c r="H14" s="43" t="s">
        <v>26</v>
      </c>
      <c r="I14" s="43" t="s">
        <v>26</v>
      </c>
      <c r="J14" s="56" t="s">
        <v>26</v>
      </c>
      <c r="K14" s="29" t="s">
        <v>26</v>
      </c>
      <c r="L14" s="44" t="s">
        <v>26</v>
      </c>
      <c r="M14" s="44" t="s">
        <v>26</v>
      </c>
      <c r="N14" s="44" t="s">
        <v>26</v>
      </c>
      <c r="O14" s="53" t="s">
        <v>26</v>
      </c>
      <c r="P14" s="3" t="s">
        <v>48</v>
      </c>
      <c r="Q14" s="29" t="s">
        <v>26</v>
      </c>
      <c r="R14" s="17">
        <v>50</v>
      </c>
      <c r="S14" s="3" t="s">
        <v>26</v>
      </c>
      <c r="T14" s="31" t="s">
        <v>26</v>
      </c>
      <c r="U14" s="31" t="s">
        <v>26</v>
      </c>
      <c r="V14" s="31" t="s">
        <v>26</v>
      </c>
      <c r="W14" s="31" t="s">
        <v>26</v>
      </c>
      <c r="X14" s="17" t="s">
        <v>26</v>
      </c>
      <c r="Y14" s="17"/>
    </row>
    <row r="15" spans="1:34" s="3" customFormat="1">
      <c r="A15" s="3" t="s">
        <v>47</v>
      </c>
      <c r="B15" s="3" t="s">
        <v>26</v>
      </c>
      <c r="C15" s="3" t="s">
        <v>26</v>
      </c>
      <c r="D15" s="4">
        <v>41584</v>
      </c>
      <c r="E15" s="4">
        <v>41614</v>
      </c>
      <c r="F15" s="17" t="s">
        <v>48</v>
      </c>
      <c r="G15" s="29" t="s">
        <v>26</v>
      </c>
      <c r="H15" s="43" t="s">
        <v>26</v>
      </c>
      <c r="I15" s="43" t="s">
        <v>26</v>
      </c>
      <c r="J15" s="56" t="s">
        <v>26</v>
      </c>
      <c r="K15" s="29" t="s">
        <v>26</v>
      </c>
      <c r="L15" s="44" t="s">
        <v>26</v>
      </c>
      <c r="M15" s="44" t="s">
        <v>26</v>
      </c>
      <c r="N15" s="44" t="s">
        <v>26</v>
      </c>
      <c r="O15" s="53" t="s">
        <v>26</v>
      </c>
      <c r="P15" s="3" t="s">
        <v>48</v>
      </c>
      <c r="Q15" s="29" t="s">
        <v>26</v>
      </c>
      <c r="R15" s="17">
        <v>50</v>
      </c>
      <c r="S15" s="3" t="s">
        <v>26</v>
      </c>
      <c r="T15" s="31" t="s">
        <v>26</v>
      </c>
      <c r="U15" s="31" t="s">
        <v>26</v>
      </c>
      <c r="V15" s="31" t="s">
        <v>26</v>
      </c>
      <c r="W15" s="31" t="s">
        <v>26</v>
      </c>
      <c r="X15" s="17" t="s">
        <v>26</v>
      </c>
      <c r="Y15" s="17"/>
    </row>
    <row r="16" spans="1:34" s="19" customFormat="1">
      <c r="F16" s="20"/>
      <c r="G16" s="28"/>
      <c r="H16" s="42"/>
      <c r="I16" s="42"/>
      <c r="J16" s="42"/>
      <c r="K16" s="28"/>
      <c r="L16" s="42"/>
      <c r="M16" s="42"/>
      <c r="N16" s="42"/>
      <c r="O16" s="52"/>
      <c r="Q16" s="28"/>
      <c r="R16" s="20"/>
      <c r="T16" s="28"/>
      <c r="U16" s="28"/>
      <c r="X16" s="20"/>
      <c r="Y16" s="20"/>
    </row>
    <row r="17" spans="1:25" s="3" customFormat="1">
      <c r="A17" s="3" t="s">
        <v>50</v>
      </c>
      <c r="B17" s="3" t="s">
        <v>5</v>
      </c>
      <c r="C17" s="4" t="s">
        <v>52</v>
      </c>
      <c r="D17" s="4" t="s">
        <v>52</v>
      </c>
      <c r="E17" s="4" t="s">
        <v>84</v>
      </c>
      <c r="F17" s="17" t="s">
        <v>54</v>
      </c>
      <c r="G17" s="29">
        <v>124.7</v>
      </c>
      <c r="H17" s="43">
        <v>123.9</v>
      </c>
      <c r="I17" s="43">
        <v>111.9</v>
      </c>
      <c r="J17" s="56" t="s">
        <v>633</v>
      </c>
      <c r="K17" s="29">
        <f>G17-$K$3</f>
        <v>121.61</v>
      </c>
      <c r="L17" s="55">
        <f>I17-2.41</f>
        <v>109.49000000000001</v>
      </c>
      <c r="M17" s="43">
        <f t="shared" ref="M17:M26" si="5">K17-L17</f>
        <v>12.11999999999999</v>
      </c>
      <c r="N17" s="63">
        <f>(K17-L17)/(L17)</f>
        <v>0.110695040642981</v>
      </c>
      <c r="O17" s="53"/>
      <c r="P17" s="21" t="s">
        <v>55</v>
      </c>
      <c r="Q17" s="30">
        <v>9.91</v>
      </c>
      <c r="R17" s="17">
        <v>50</v>
      </c>
      <c r="S17" s="21" t="s">
        <v>56</v>
      </c>
      <c r="T17" s="29">
        <v>57.29</v>
      </c>
      <c r="U17" s="29">
        <v>10.050000000000001</v>
      </c>
      <c r="V17" s="3">
        <v>50</v>
      </c>
      <c r="W17" s="4" t="s">
        <v>191</v>
      </c>
      <c r="X17" s="46" t="s">
        <v>332</v>
      </c>
      <c r="Y17" s="17"/>
    </row>
    <row r="18" spans="1:25" s="3" customFormat="1">
      <c r="A18" s="3" t="s">
        <v>50</v>
      </c>
      <c r="B18" s="3" t="s">
        <v>6</v>
      </c>
      <c r="C18" s="4" t="s">
        <v>52</v>
      </c>
      <c r="D18" s="4" t="s">
        <v>52</v>
      </c>
      <c r="E18" s="4" t="s">
        <v>84</v>
      </c>
      <c r="F18" s="17" t="s">
        <v>57</v>
      </c>
      <c r="G18" s="29">
        <v>127.81</v>
      </c>
      <c r="H18" s="43">
        <v>127.1</v>
      </c>
      <c r="I18" s="43">
        <v>115.4</v>
      </c>
      <c r="J18" s="56" t="s">
        <v>633</v>
      </c>
      <c r="K18" s="29">
        <f>G18-$K$3</f>
        <v>124.72</v>
      </c>
      <c r="L18" s="55">
        <f t="shared" ref="L18:L22" si="6">I18-2.41</f>
        <v>112.99000000000001</v>
      </c>
      <c r="M18" s="43">
        <f t="shared" si="5"/>
        <v>11.72999999999999</v>
      </c>
      <c r="N18" s="63">
        <f t="shared" ref="N18:N26" si="7">(K18-L18)/(L18)</f>
        <v>0.10381449685812894</v>
      </c>
      <c r="O18" s="53"/>
      <c r="P18" s="21" t="s">
        <v>58</v>
      </c>
      <c r="Q18" s="29">
        <v>10.38</v>
      </c>
      <c r="R18" s="17">
        <v>50</v>
      </c>
      <c r="S18" s="21" t="s">
        <v>59</v>
      </c>
      <c r="T18" s="29">
        <v>53.85</v>
      </c>
      <c r="U18" s="29">
        <v>10.38</v>
      </c>
      <c r="V18" s="3">
        <v>50</v>
      </c>
      <c r="W18" s="4" t="s">
        <v>191</v>
      </c>
      <c r="X18" s="46" t="s">
        <v>332</v>
      </c>
      <c r="Y18" s="17"/>
    </row>
    <row r="19" spans="1:25" s="3" customFormat="1">
      <c r="A19" s="3" t="s">
        <v>50</v>
      </c>
      <c r="B19" s="3" t="s">
        <v>7</v>
      </c>
      <c r="C19" s="4" t="s">
        <v>52</v>
      </c>
      <c r="D19" s="4" t="s">
        <v>52</v>
      </c>
      <c r="E19" s="4" t="s">
        <v>84</v>
      </c>
      <c r="F19" s="17" t="s">
        <v>60</v>
      </c>
      <c r="G19" s="29">
        <v>114.15</v>
      </c>
      <c r="H19" s="43">
        <v>113.4</v>
      </c>
      <c r="I19" s="43">
        <v>103.8</v>
      </c>
      <c r="J19" s="56" t="s">
        <v>633</v>
      </c>
      <c r="K19" s="29">
        <f t="shared" ref="K19:K25" si="8">G19-$K$3</f>
        <v>111.06</v>
      </c>
      <c r="L19" s="55">
        <f t="shared" si="6"/>
        <v>101.39</v>
      </c>
      <c r="M19" s="43">
        <f t="shared" si="5"/>
        <v>9.6700000000000017</v>
      </c>
      <c r="N19" s="63">
        <f t="shared" si="7"/>
        <v>9.5374297267975167E-2</v>
      </c>
      <c r="O19" s="53"/>
      <c r="P19" s="21" t="s">
        <v>61</v>
      </c>
      <c r="Q19" s="29">
        <v>10.79</v>
      </c>
      <c r="R19" s="17">
        <v>50</v>
      </c>
      <c r="S19" s="21" t="s">
        <v>62</v>
      </c>
      <c r="T19" s="29">
        <v>54.7</v>
      </c>
      <c r="U19" s="29">
        <v>10.33</v>
      </c>
      <c r="V19" s="3">
        <v>50</v>
      </c>
      <c r="W19" s="4" t="s">
        <v>191</v>
      </c>
      <c r="X19" s="46" t="s">
        <v>332</v>
      </c>
      <c r="Y19" s="17"/>
    </row>
    <row r="20" spans="1:25" s="3" customFormat="1">
      <c r="A20" s="3" t="s">
        <v>50</v>
      </c>
      <c r="B20" s="3" t="s">
        <v>8</v>
      </c>
      <c r="C20" s="4" t="s">
        <v>52</v>
      </c>
      <c r="D20" s="4" t="s">
        <v>52</v>
      </c>
      <c r="E20" s="4" t="s">
        <v>84</v>
      </c>
      <c r="F20" s="17" t="s">
        <v>63</v>
      </c>
      <c r="G20" s="29">
        <v>126.27</v>
      </c>
      <c r="H20" s="43">
        <v>125.4</v>
      </c>
      <c r="I20" s="43">
        <v>111.6</v>
      </c>
      <c r="J20" s="56" t="s">
        <v>633</v>
      </c>
      <c r="K20" s="29">
        <f t="shared" si="8"/>
        <v>123.17999999999999</v>
      </c>
      <c r="L20" s="55">
        <f t="shared" si="6"/>
        <v>109.19</v>
      </c>
      <c r="M20" s="43">
        <f t="shared" si="5"/>
        <v>13.989999999999995</v>
      </c>
      <c r="N20" s="63">
        <f t="shared" si="7"/>
        <v>0.12812528619836977</v>
      </c>
      <c r="O20" s="53"/>
      <c r="P20" s="21" t="s">
        <v>64</v>
      </c>
      <c r="Q20" s="29">
        <v>9.59</v>
      </c>
      <c r="R20" s="17">
        <v>50</v>
      </c>
      <c r="S20" s="21" t="s">
        <v>65</v>
      </c>
      <c r="T20" s="29">
        <v>57.31</v>
      </c>
      <c r="U20" s="29">
        <v>10.119999999999999</v>
      </c>
      <c r="V20" s="3">
        <v>50</v>
      </c>
      <c r="W20" s="4" t="s">
        <v>191</v>
      </c>
      <c r="X20" s="46" t="s">
        <v>332</v>
      </c>
      <c r="Y20" s="17"/>
    </row>
    <row r="21" spans="1:25" s="3" customFormat="1">
      <c r="A21" s="3" t="s">
        <v>50</v>
      </c>
      <c r="B21" s="3" t="s">
        <v>9</v>
      </c>
      <c r="C21" s="4" t="s">
        <v>52</v>
      </c>
      <c r="D21" s="4" t="s">
        <v>52</v>
      </c>
      <c r="E21" s="4" t="s">
        <v>84</v>
      </c>
      <c r="F21" s="17" t="s">
        <v>66</v>
      </c>
      <c r="G21" s="29">
        <v>167.24</v>
      </c>
      <c r="H21" s="43">
        <v>166.2</v>
      </c>
      <c r="I21" s="43">
        <v>153.69999999999999</v>
      </c>
      <c r="J21" s="56" t="s">
        <v>633</v>
      </c>
      <c r="K21" s="29">
        <f t="shared" si="8"/>
        <v>164.15</v>
      </c>
      <c r="L21" s="55">
        <f t="shared" si="6"/>
        <v>151.29</v>
      </c>
      <c r="M21" s="43">
        <f t="shared" si="5"/>
        <v>12.860000000000014</v>
      </c>
      <c r="N21" s="63">
        <f t="shared" si="7"/>
        <v>8.5002313437768623E-2</v>
      </c>
      <c r="O21" s="53"/>
      <c r="P21" s="21" t="s">
        <v>67</v>
      </c>
      <c r="Q21" s="29">
        <v>10.039999999999999</v>
      </c>
      <c r="R21" s="17">
        <v>50</v>
      </c>
      <c r="S21" s="21" t="s">
        <v>68</v>
      </c>
      <c r="T21" s="29">
        <v>53.59</v>
      </c>
      <c r="U21" s="29">
        <v>9.9</v>
      </c>
      <c r="V21" s="3">
        <v>50</v>
      </c>
      <c r="W21" s="4" t="s">
        <v>191</v>
      </c>
      <c r="X21" s="46" t="s">
        <v>332</v>
      </c>
      <c r="Y21" s="17"/>
    </row>
    <row r="22" spans="1:25" s="3" customFormat="1">
      <c r="A22" s="3" t="s">
        <v>51</v>
      </c>
      <c r="B22" s="3" t="s">
        <v>5</v>
      </c>
      <c r="C22" s="4" t="s">
        <v>52</v>
      </c>
      <c r="D22" s="4" t="s">
        <v>52</v>
      </c>
      <c r="E22" s="4" t="s">
        <v>84</v>
      </c>
      <c r="F22" s="17" t="s">
        <v>69</v>
      </c>
      <c r="G22" s="29">
        <v>120.39</v>
      </c>
      <c r="H22" s="43">
        <v>119.5</v>
      </c>
      <c r="I22" s="43">
        <v>103</v>
      </c>
      <c r="J22" s="56" t="s">
        <v>633</v>
      </c>
      <c r="K22" s="29">
        <f t="shared" si="8"/>
        <v>117.3</v>
      </c>
      <c r="L22" s="55">
        <f t="shared" si="6"/>
        <v>100.59</v>
      </c>
      <c r="M22" s="43">
        <f t="shared" si="5"/>
        <v>16.709999999999994</v>
      </c>
      <c r="N22" s="63">
        <f t="shared" si="7"/>
        <v>0.1661198926334625</v>
      </c>
      <c r="O22" s="53"/>
      <c r="P22" s="21" t="s">
        <v>70</v>
      </c>
      <c r="Q22" s="30">
        <v>10.35</v>
      </c>
      <c r="R22" s="17">
        <v>50</v>
      </c>
      <c r="S22" s="21" t="s">
        <v>71</v>
      </c>
      <c r="T22" s="29">
        <v>54.19</v>
      </c>
      <c r="U22" s="29">
        <v>10.06</v>
      </c>
      <c r="V22" s="3">
        <v>50</v>
      </c>
      <c r="W22" s="4" t="s">
        <v>191</v>
      </c>
      <c r="X22" s="46" t="s">
        <v>332</v>
      </c>
      <c r="Y22" s="17"/>
    </row>
    <row r="23" spans="1:25" s="3" customFormat="1">
      <c r="A23" s="3" t="s">
        <v>51</v>
      </c>
      <c r="B23" s="3" t="s">
        <v>6</v>
      </c>
      <c r="C23" s="4" t="s">
        <v>52</v>
      </c>
      <c r="D23" s="4" t="s">
        <v>52</v>
      </c>
      <c r="E23" s="4" t="s">
        <v>84</v>
      </c>
      <c r="F23" s="17" t="s">
        <v>72</v>
      </c>
      <c r="G23" s="29">
        <v>151.68</v>
      </c>
      <c r="H23" s="43">
        <v>150.80000000000001</v>
      </c>
      <c r="I23" s="43">
        <v>128.6</v>
      </c>
      <c r="J23" s="56" t="s">
        <v>633</v>
      </c>
      <c r="K23" s="29">
        <f t="shared" si="8"/>
        <v>148.59</v>
      </c>
      <c r="L23" s="55">
        <f>I23-2.41</f>
        <v>126.19</v>
      </c>
      <c r="M23" s="43">
        <f t="shared" si="5"/>
        <v>22.400000000000006</v>
      </c>
      <c r="N23" s="63">
        <f t="shared" si="7"/>
        <v>0.17751010381171253</v>
      </c>
      <c r="O23" s="53"/>
      <c r="P23" s="21" t="s">
        <v>73</v>
      </c>
      <c r="Q23" s="29">
        <v>10.09</v>
      </c>
      <c r="R23" s="17">
        <v>50</v>
      </c>
      <c r="S23" s="21" t="s">
        <v>74</v>
      </c>
      <c r="T23" s="29">
        <v>50.6</v>
      </c>
      <c r="U23" s="29">
        <v>9.65</v>
      </c>
      <c r="V23" s="3">
        <v>50</v>
      </c>
      <c r="W23" s="4" t="s">
        <v>191</v>
      </c>
      <c r="X23" s="46" t="s">
        <v>332</v>
      </c>
      <c r="Y23" s="17"/>
    </row>
    <row r="24" spans="1:25" s="3" customFormat="1">
      <c r="A24" s="3" t="s">
        <v>51</v>
      </c>
      <c r="B24" s="3" t="s">
        <v>7</v>
      </c>
      <c r="C24" s="4" t="s">
        <v>52</v>
      </c>
      <c r="D24" s="4" t="s">
        <v>52</v>
      </c>
      <c r="E24" s="4" t="s">
        <v>84</v>
      </c>
      <c r="F24" s="17" t="s">
        <v>75</v>
      </c>
      <c r="G24" s="29">
        <v>158.97999999999999</v>
      </c>
      <c r="H24" s="43">
        <v>157.80000000000001</v>
      </c>
      <c r="I24" s="43">
        <v>135.9</v>
      </c>
      <c r="J24" s="56" t="s">
        <v>633</v>
      </c>
      <c r="K24" s="29">
        <f t="shared" si="8"/>
        <v>155.88999999999999</v>
      </c>
      <c r="L24" s="55">
        <f t="shared" ref="L24:L26" si="9">I24-2.41</f>
        <v>133.49</v>
      </c>
      <c r="M24" s="43">
        <f t="shared" si="5"/>
        <v>22.399999999999977</v>
      </c>
      <c r="N24" s="63">
        <f t="shared" si="7"/>
        <v>0.16780283167278429</v>
      </c>
      <c r="O24" s="53"/>
      <c r="P24" s="21" t="s">
        <v>76</v>
      </c>
      <c r="Q24" s="29">
        <v>9.81</v>
      </c>
      <c r="R24" s="17">
        <v>50</v>
      </c>
      <c r="S24" s="21" t="s">
        <v>77</v>
      </c>
      <c r="T24" s="29">
        <v>51.35</v>
      </c>
      <c r="U24" s="29">
        <v>10.48</v>
      </c>
      <c r="V24" s="3">
        <v>50</v>
      </c>
      <c r="W24" s="4" t="s">
        <v>191</v>
      </c>
      <c r="X24" s="46" t="s">
        <v>332</v>
      </c>
      <c r="Y24" s="17"/>
    </row>
    <row r="25" spans="1:25" s="3" customFormat="1">
      <c r="A25" s="3" t="s">
        <v>51</v>
      </c>
      <c r="B25" s="3" t="s">
        <v>8</v>
      </c>
      <c r="C25" s="4" t="s">
        <v>52</v>
      </c>
      <c r="D25" s="4" t="s">
        <v>52</v>
      </c>
      <c r="E25" s="4" t="s">
        <v>84</v>
      </c>
      <c r="F25" s="17" t="s">
        <v>78</v>
      </c>
      <c r="G25" s="29">
        <v>164.35</v>
      </c>
      <c r="H25" s="43">
        <v>163.19999999999999</v>
      </c>
      <c r="I25" s="43">
        <v>138.1</v>
      </c>
      <c r="J25" s="56" t="s">
        <v>633</v>
      </c>
      <c r="K25" s="29">
        <f t="shared" si="8"/>
        <v>161.26</v>
      </c>
      <c r="L25" s="55">
        <f t="shared" si="9"/>
        <v>135.69</v>
      </c>
      <c r="M25" s="43">
        <f t="shared" si="5"/>
        <v>25.569999999999993</v>
      </c>
      <c r="N25" s="63">
        <f t="shared" si="7"/>
        <v>0.18844424791804845</v>
      </c>
      <c r="O25" s="53"/>
      <c r="P25" s="21" t="s">
        <v>79</v>
      </c>
      <c r="Q25" s="29">
        <v>10.62</v>
      </c>
      <c r="R25" s="17">
        <v>50</v>
      </c>
      <c r="S25" s="21" t="s">
        <v>80</v>
      </c>
      <c r="T25" s="29">
        <v>54.54</v>
      </c>
      <c r="U25" s="29">
        <v>9.6300000000000008</v>
      </c>
      <c r="V25" s="3">
        <v>50</v>
      </c>
      <c r="W25" s="33" t="s">
        <v>191</v>
      </c>
      <c r="X25" s="47" t="s">
        <v>332</v>
      </c>
      <c r="Y25" s="17"/>
    </row>
    <row r="26" spans="1:25" s="3" customFormat="1">
      <c r="A26" s="3" t="s">
        <v>51</v>
      </c>
      <c r="B26" s="3" t="s">
        <v>9</v>
      </c>
      <c r="C26" s="4" t="s">
        <v>52</v>
      </c>
      <c r="D26" s="4" t="s">
        <v>52</v>
      </c>
      <c r="E26" s="4" t="s">
        <v>84</v>
      </c>
      <c r="F26" s="17" t="s">
        <v>81</v>
      </c>
      <c r="G26" s="29">
        <v>154.5</v>
      </c>
      <c r="H26" s="43">
        <v>153.5</v>
      </c>
      <c r="I26" s="43">
        <v>131.9</v>
      </c>
      <c r="J26" s="56" t="s">
        <v>633</v>
      </c>
      <c r="K26" s="29">
        <f>G26-$K$3</f>
        <v>151.41</v>
      </c>
      <c r="L26" s="55">
        <f t="shared" si="9"/>
        <v>129.49</v>
      </c>
      <c r="M26" s="43">
        <f t="shared" si="5"/>
        <v>21.919999999999987</v>
      </c>
      <c r="N26" s="63">
        <f t="shared" si="7"/>
        <v>0.16927948104100693</v>
      </c>
      <c r="O26" s="53"/>
      <c r="P26" s="21" t="s">
        <v>82</v>
      </c>
      <c r="Q26" s="29">
        <v>10.63</v>
      </c>
      <c r="R26" s="17">
        <v>50</v>
      </c>
      <c r="S26" s="21" t="s">
        <v>83</v>
      </c>
      <c r="T26" s="29">
        <v>56.9</v>
      </c>
      <c r="U26" s="29">
        <v>10.07</v>
      </c>
      <c r="V26" s="3">
        <v>50</v>
      </c>
      <c r="W26" s="33" t="s">
        <v>191</v>
      </c>
      <c r="X26" s="47" t="s">
        <v>332</v>
      </c>
      <c r="Y26" s="17"/>
    </row>
    <row r="27" spans="1:25" s="3" customFormat="1">
      <c r="A27" s="3" t="s">
        <v>47</v>
      </c>
      <c r="B27" s="3" t="s">
        <v>26</v>
      </c>
      <c r="C27" s="3" t="s">
        <v>26</v>
      </c>
      <c r="D27" s="4" t="s">
        <v>52</v>
      </c>
      <c r="E27" s="4" t="s">
        <v>84</v>
      </c>
      <c r="F27" s="17" t="s">
        <v>53</v>
      </c>
      <c r="G27" s="29" t="s">
        <v>26</v>
      </c>
      <c r="H27" s="43" t="s">
        <v>26</v>
      </c>
      <c r="I27" s="43" t="s">
        <v>26</v>
      </c>
      <c r="J27" s="56" t="s">
        <v>26</v>
      </c>
      <c r="K27" s="29" t="s">
        <v>26</v>
      </c>
      <c r="L27" s="44" t="s">
        <v>26</v>
      </c>
      <c r="M27" s="44" t="s">
        <v>26</v>
      </c>
      <c r="N27" s="44" t="s">
        <v>26</v>
      </c>
      <c r="O27" s="53" t="s">
        <v>26</v>
      </c>
      <c r="P27" s="3" t="s">
        <v>48</v>
      </c>
      <c r="Q27" s="29" t="s">
        <v>26</v>
      </c>
      <c r="R27" s="17">
        <v>50</v>
      </c>
      <c r="S27" s="3" t="s">
        <v>26</v>
      </c>
      <c r="T27" s="31" t="s">
        <v>26</v>
      </c>
      <c r="U27" s="31" t="s">
        <v>26</v>
      </c>
      <c r="V27" s="31" t="s">
        <v>26</v>
      </c>
      <c r="W27" s="31" t="s">
        <v>26</v>
      </c>
      <c r="X27" s="17" t="s">
        <v>26</v>
      </c>
      <c r="Y27" s="17"/>
    </row>
    <row r="28" spans="1:25" s="3" customFormat="1">
      <c r="A28" s="3" t="s">
        <v>47</v>
      </c>
      <c r="B28" s="3" t="s">
        <v>26</v>
      </c>
      <c r="C28" s="3" t="s">
        <v>26</v>
      </c>
      <c r="D28" s="4" t="s">
        <v>52</v>
      </c>
      <c r="E28" s="4" t="s">
        <v>84</v>
      </c>
      <c r="F28" s="17" t="s">
        <v>53</v>
      </c>
      <c r="G28" s="29" t="s">
        <v>26</v>
      </c>
      <c r="H28" s="43" t="s">
        <v>26</v>
      </c>
      <c r="I28" s="43" t="s">
        <v>26</v>
      </c>
      <c r="J28" s="56" t="s">
        <v>26</v>
      </c>
      <c r="K28" s="29" t="s">
        <v>26</v>
      </c>
      <c r="L28" s="44" t="s">
        <v>26</v>
      </c>
      <c r="M28" s="44" t="s">
        <v>26</v>
      </c>
      <c r="N28" s="44" t="s">
        <v>26</v>
      </c>
      <c r="O28" s="53" t="s">
        <v>26</v>
      </c>
      <c r="P28" s="3" t="s">
        <v>48</v>
      </c>
      <c r="Q28" s="29" t="s">
        <v>26</v>
      </c>
      <c r="R28" s="17">
        <v>50</v>
      </c>
      <c r="S28" s="3" t="s">
        <v>26</v>
      </c>
      <c r="T28" s="31" t="s">
        <v>26</v>
      </c>
      <c r="U28" s="31" t="s">
        <v>26</v>
      </c>
      <c r="V28" s="31" t="s">
        <v>26</v>
      </c>
      <c r="W28" s="31" t="s">
        <v>26</v>
      </c>
      <c r="X28" s="17" t="s">
        <v>26</v>
      </c>
      <c r="Y28" s="17"/>
    </row>
    <row r="29" spans="1:25" s="3" customFormat="1">
      <c r="A29" s="3" t="s">
        <v>47</v>
      </c>
      <c r="B29" s="3" t="s">
        <v>26</v>
      </c>
      <c r="C29" s="3" t="s">
        <v>26</v>
      </c>
      <c r="D29" s="4" t="s">
        <v>52</v>
      </c>
      <c r="E29" s="4" t="s">
        <v>84</v>
      </c>
      <c r="F29" s="17" t="s">
        <v>53</v>
      </c>
      <c r="G29" s="29" t="s">
        <v>26</v>
      </c>
      <c r="H29" s="43" t="s">
        <v>26</v>
      </c>
      <c r="I29" s="43" t="s">
        <v>26</v>
      </c>
      <c r="J29" s="56" t="s">
        <v>26</v>
      </c>
      <c r="K29" s="29" t="s">
        <v>26</v>
      </c>
      <c r="L29" s="44" t="s">
        <v>26</v>
      </c>
      <c r="M29" s="44" t="s">
        <v>26</v>
      </c>
      <c r="N29" s="44" t="s">
        <v>26</v>
      </c>
      <c r="O29" s="53" t="s">
        <v>26</v>
      </c>
      <c r="P29" s="3" t="s">
        <v>48</v>
      </c>
      <c r="Q29" s="29" t="s">
        <v>26</v>
      </c>
      <c r="R29" s="17">
        <v>50</v>
      </c>
      <c r="S29" s="3" t="s">
        <v>26</v>
      </c>
      <c r="T29" s="31" t="s">
        <v>26</v>
      </c>
      <c r="U29" s="31" t="s">
        <v>26</v>
      </c>
      <c r="V29" s="31" t="s">
        <v>26</v>
      </c>
      <c r="W29" s="31" t="s">
        <v>26</v>
      </c>
      <c r="X29" s="17" t="s">
        <v>26</v>
      </c>
      <c r="Y29" s="17"/>
    </row>
    <row r="30" spans="1:25" s="19" customFormat="1">
      <c r="F30" s="20"/>
      <c r="G30" s="28"/>
      <c r="H30" s="42"/>
      <c r="I30" s="42"/>
      <c r="J30" s="42"/>
      <c r="K30" s="28"/>
      <c r="L30" s="42"/>
      <c r="M30" s="42"/>
      <c r="N30" s="42"/>
      <c r="O30" s="52"/>
      <c r="Q30" s="28"/>
      <c r="R30" s="20"/>
      <c r="T30" s="28"/>
      <c r="U30" s="28"/>
      <c r="X30" s="20"/>
      <c r="Y30" s="20"/>
    </row>
    <row r="31" spans="1:25" s="3" customFormat="1">
      <c r="A31" s="3" t="s">
        <v>86</v>
      </c>
      <c r="B31" s="3" t="s">
        <v>5</v>
      </c>
      <c r="C31" s="4" t="s">
        <v>84</v>
      </c>
      <c r="D31" s="4" t="s">
        <v>84</v>
      </c>
      <c r="E31" s="4" t="s">
        <v>168</v>
      </c>
      <c r="F31" s="17" t="s">
        <v>87</v>
      </c>
      <c r="G31" s="29">
        <v>166.71</v>
      </c>
      <c r="H31" s="43">
        <v>166</v>
      </c>
      <c r="I31" s="43">
        <v>146.19999999999999</v>
      </c>
      <c r="J31" s="56" t="s">
        <v>633</v>
      </c>
      <c r="K31" s="29">
        <f>G31-$K$3</f>
        <v>163.62</v>
      </c>
      <c r="L31" s="55">
        <f>I31-2.41</f>
        <v>143.79</v>
      </c>
      <c r="M31" s="43">
        <f t="shared" ref="M31:M36" si="10">K31-L31</f>
        <v>19.830000000000013</v>
      </c>
      <c r="N31" s="63">
        <f t="shared" ref="N31:N40" si="11">(K31-L31)/(L31)</f>
        <v>0.13790945128312132</v>
      </c>
      <c r="O31" s="53"/>
      <c r="P31" s="21" t="s">
        <v>88</v>
      </c>
      <c r="Q31" s="29">
        <v>9.82</v>
      </c>
      <c r="R31" s="17">
        <v>50</v>
      </c>
      <c r="S31" s="21" t="s">
        <v>89</v>
      </c>
      <c r="T31" s="29">
        <v>51.65</v>
      </c>
      <c r="U31" s="29">
        <v>9.8800000000000008</v>
      </c>
      <c r="V31" s="3">
        <v>50</v>
      </c>
      <c r="W31" s="4" t="s">
        <v>332</v>
      </c>
      <c r="X31" s="46" t="s">
        <v>333</v>
      </c>
      <c r="Y31" s="17"/>
    </row>
    <row r="32" spans="1:25" s="3" customFormat="1">
      <c r="A32" s="3" t="s">
        <v>86</v>
      </c>
      <c r="B32" s="3" t="s">
        <v>6</v>
      </c>
      <c r="C32" s="4" t="s">
        <v>84</v>
      </c>
      <c r="D32" s="4" t="s">
        <v>84</v>
      </c>
      <c r="E32" s="4" t="s">
        <v>168</v>
      </c>
      <c r="F32" s="17" t="s">
        <v>90</v>
      </c>
      <c r="G32" s="29">
        <v>151.96</v>
      </c>
      <c r="H32" s="43">
        <v>151.30000000000001</v>
      </c>
      <c r="I32" s="43">
        <v>127.6</v>
      </c>
      <c r="J32" s="56" t="s">
        <v>633</v>
      </c>
      <c r="K32" s="29">
        <f>G32-$K$3</f>
        <v>148.87</v>
      </c>
      <c r="L32" s="55">
        <f t="shared" ref="L32:L36" si="12">I32-2.41</f>
        <v>125.19</v>
      </c>
      <c r="M32" s="43">
        <f t="shared" si="10"/>
        <v>23.680000000000007</v>
      </c>
      <c r="N32" s="63">
        <f t="shared" si="11"/>
        <v>0.18915248821790884</v>
      </c>
      <c r="O32" s="53"/>
      <c r="P32" s="21" t="s">
        <v>91</v>
      </c>
      <c r="Q32" s="29">
        <v>10.33</v>
      </c>
      <c r="R32" s="17">
        <v>50</v>
      </c>
      <c r="S32" s="21" t="s">
        <v>92</v>
      </c>
      <c r="T32" s="29">
        <v>51.36</v>
      </c>
      <c r="U32" s="29">
        <v>10.75</v>
      </c>
      <c r="V32" s="3">
        <v>50</v>
      </c>
      <c r="W32" s="4" t="s">
        <v>332</v>
      </c>
      <c r="X32" s="46" t="s">
        <v>333</v>
      </c>
      <c r="Y32" s="17"/>
    </row>
    <row r="33" spans="1:25" s="3" customFormat="1">
      <c r="A33" s="3" t="s">
        <v>86</v>
      </c>
      <c r="B33" s="3" t="s">
        <v>7</v>
      </c>
      <c r="C33" s="4" t="s">
        <v>84</v>
      </c>
      <c r="D33" s="4" t="s">
        <v>84</v>
      </c>
      <c r="E33" s="4" t="s">
        <v>168</v>
      </c>
      <c r="F33" s="17" t="s">
        <v>93</v>
      </c>
      <c r="G33" s="29">
        <v>195.23</v>
      </c>
      <c r="H33" s="43">
        <v>194.6</v>
      </c>
      <c r="I33" s="43">
        <v>168.2</v>
      </c>
      <c r="J33" s="56" t="s">
        <v>633</v>
      </c>
      <c r="K33" s="29">
        <f t="shared" ref="K33:K39" si="13">G33-$K$3</f>
        <v>192.14</v>
      </c>
      <c r="L33" s="55">
        <f t="shared" si="12"/>
        <v>165.79</v>
      </c>
      <c r="M33" s="43">
        <f t="shared" si="10"/>
        <v>26.349999999999994</v>
      </c>
      <c r="N33" s="63">
        <f t="shared" si="11"/>
        <v>0.15893600337776703</v>
      </c>
      <c r="O33" s="53"/>
      <c r="P33" s="21" t="s">
        <v>94</v>
      </c>
      <c r="Q33" s="29">
        <v>10.57</v>
      </c>
      <c r="R33" s="17">
        <v>50</v>
      </c>
      <c r="S33" s="21" t="s">
        <v>95</v>
      </c>
      <c r="T33" s="29">
        <v>53.49</v>
      </c>
      <c r="U33" s="29">
        <v>10.3</v>
      </c>
      <c r="V33" s="3">
        <v>50</v>
      </c>
      <c r="W33" s="4" t="s">
        <v>332</v>
      </c>
      <c r="X33" s="46" t="s">
        <v>333</v>
      </c>
      <c r="Y33" s="17"/>
    </row>
    <row r="34" spans="1:25" s="3" customFormat="1">
      <c r="A34" s="3" t="s">
        <v>86</v>
      </c>
      <c r="B34" s="3" t="s">
        <v>8</v>
      </c>
      <c r="C34" s="4" t="s">
        <v>84</v>
      </c>
      <c r="D34" s="4" t="s">
        <v>84</v>
      </c>
      <c r="E34" s="4" t="s">
        <v>168</v>
      </c>
      <c r="F34" s="17" t="s">
        <v>96</v>
      </c>
      <c r="G34" s="29">
        <v>152.19</v>
      </c>
      <c r="H34" s="43">
        <v>151.6</v>
      </c>
      <c r="I34" s="43">
        <v>129.5</v>
      </c>
      <c r="J34" s="56" t="s">
        <v>633</v>
      </c>
      <c r="K34" s="29">
        <f t="shared" si="13"/>
        <v>149.1</v>
      </c>
      <c r="L34" s="55">
        <f t="shared" si="12"/>
        <v>127.09</v>
      </c>
      <c r="M34" s="43">
        <f t="shared" si="10"/>
        <v>22.009999999999991</v>
      </c>
      <c r="N34" s="63">
        <f t="shared" si="11"/>
        <v>0.17318435754189937</v>
      </c>
      <c r="O34" s="53"/>
      <c r="P34" s="21" t="s">
        <v>97</v>
      </c>
      <c r="Q34" s="29">
        <v>9.56</v>
      </c>
      <c r="R34" s="17">
        <v>50</v>
      </c>
      <c r="S34" s="21" t="s">
        <v>98</v>
      </c>
      <c r="T34" s="29">
        <v>60.49</v>
      </c>
      <c r="U34" s="29">
        <v>10.93</v>
      </c>
      <c r="V34" s="3">
        <v>50</v>
      </c>
      <c r="W34" s="4" t="s">
        <v>332</v>
      </c>
      <c r="X34" s="46" t="s">
        <v>333</v>
      </c>
      <c r="Y34" s="17"/>
    </row>
    <row r="35" spans="1:25" s="3" customFormat="1">
      <c r="A35" s="3" t="s">
        <v>86</v>
      </c>
      <c r="B35" s="3" t="s">
        <v>9</v>
      </c>
      <c r="C35" s="4" t="s">
        <v>84</v>
      </c>
      <c r="D35" s="4" t="s">
        <v>84</v>
      </c>
      <c r="E35" s="4" t="s">
        <v>168</v>
      </c>
      <c r="F35" s="17" t="s">
        <v>99</v>
      </c>
      <c r="G35" s="29">
        <v>147.66999999999999</v>
      </c>
      <c r="H35" s="43">
        <v>147</v>
      </c>
      <c r="I35" s="43">
        <v>128.30000000000001</v>
      </c>
      <c r="J35" s="56" t="s">
        <v>633</v>
      </c>
      <c r="K35" s="29">
        <f t="shared" si="13"/>
        <v>144.57999999999998</v>
      </c>
      <c r="L35" s="55">
        <f t="shared" si="12"/>
        <v>125.89000000000001</v>
      </c>
      <c r="M35" s="43">
        <f t="shared" si="10"/>
        <v>18.689999999999969</v>
      </c>
      <c r="N35" s="63">
        <f>(K35-L35)/(L35)</f>
        <v>0.14846294383985995</v>
      </c>
      <c r="O35" s="53"/>
      <c r="P35" s="21" t="s">
        <v>100</v>
      </c>
      <c r="Q35" s="29">
        <v>10.26</v>
      </c>
      <c r="R35" s="17">
        <v>50</v>
      </c>
      <c r="S35" s="21" t="s">
        <v>101</v>
      </c>
      <c r="T35" s="29">
        <v>54.83</v>
      </c>
      <c r="U35" s="29">
        <v>10.24</v>
      </c>
      <c r="V35" s="3">
        <v>50</v>
      </c>
      <c r="W35" s="4" t="s">
        <v>332</v>
      </c>
      <c r="X35" s="46" t="s">
        <v>333</v>
      </c>
      <c r="Y35" s="17"/>
    </row>
    <row r="36" spans="1:25" s="3" customFormat="1">
      <c r="A36" s="3" t="s">
        <v>102</v>
      </c>
      <c r="B36" s="3" t="s">
        <v>5</v>
      </c>
      <c r="C36" s="4" t="s">
        <v>84</v>
      </c>
      <c r="D36" s="4" t="s">
        <v>84</v>
      </c>
      <c r="E36" s="4" t="s">
        <v>168</v>
      </c>
      <c r="F36" s="17" t="s">
        <v>103</v>
      </c>
      <c r="G36" s="29">
        <v>153.76</v>
      </c>
      <c r="H36" s="43">
        <v>152.9</v>
      </c>
      <c r="I36" s="43">
        <v>130</v>
      </c>
      <c r="J36" s="56" t="s">
        <v>633</v>
      </c>
      <c r="K36" s="29">
        <f t="shared" si="13"/>
        <v>150.66999999999999</v>
      </c>
      <c r="L36" s="55">
        <f t="shared" si="12"/>
        <v>127.59</v>
      </c>
      <c r="M36" s="43">
        <f t="shared" si="10"/>
        <v>23.079999999999984</v>
      </c>
      <c r="N36" s="63">
        <f t="shared" si="11"/>
        <v>0.18089191942942223</v>
      </c>
      <c r="O36" s="53"/>
      <c r="P36" s="21" t="s">
        <v>104</v>
      </c>
      <c r="Q36" s="30">
        <v>10.7</v>
      </c>
      <c r="R36" s="17">
        <v>50</v>
      </c>
      <c r="S36" s="21" t="s">
        <v>105</v>
      </c>
      <c r="T36" s="29">
        <v>55.57</v>
      </c>
      <c r="U36" s="29">
        <v>10.56</v>
      </c>
      <c r="V36" s="3">
        <v>50</v>
      </c>
      <c r="W36" s="4" t="s">
        <v>332</v>
      </c>
      <c r="X36" s="46" t="s">
        <v>333</v>
      </c>
      <c r="Y36" s="17"/>
    </row>
    <row r="37" spans="1:25" s="3" customFormat="1">
      <c r="A37" s="3" t="s">
        <v>102</v>
      </c>
      <c r="B37" s="3" t="s">
        <v>6</v>
      </c>
      <c r="C37" s="4" t="s">
        <v>84</v>
      </c>
      <c r="D37" s="4" t="s">
        <v>84</v>
      </c>
      <c r="E37" s="4" t="s">
        <v>168</v>
      </c>
      <c r="F37" s="17" t="s">
        <v>106</v>
      </c>
      <c r="G37" s="29">
        <v>149.96</v>
      </c>
      <c r="H37" s="43">
        <v>149.19999999999999</v>
      </c>
      <c r="I37" s="43">
        <v>126.3</v>
      </c>
      <c r="J37" s="56" t="s">
        <v>633</v>
      </c>
      <c r="K37" s="29">
        <f t="shared" si="13"/>
        <v>146.87</v>
      </c>
      <c r="L37" s="55">
        <f>I37-2.41</f>
        <v>123.89</v>
      </c>
      <c r="M37" s="43">
        <f t="shared" ref="M37:M40" si="14">K37-L37</f>
        <v>22.980000000000004</v>
      </c>
      <c r="N37" s="63">
        <f t="shared" si="11"/>
        <v>0.18548712567600295</v>
      </c>
      <c r="O37" s="53"/>
      <c r="P37" s="21" t="s">
        <v>107</v>
      </c>
      <c r="Q37" s="29">
        <v>9.8800000000000008</v>
      </c>
      <c r="R37" s="17">
        <v>50</v>
      </c>
      <c r="S37" s="21" t="s">
        <v>108</v>
      </c>
      <c r="T37" s="29">
        <v>58.07</v>
      </c>
      <c r="U37" s="29">
        <v>10.71</v>
      </c>
      <c r="V37" s="3">
        <v>50</v>
      </c>
      <c r="W37" s="4" t="s">
        <v>332</v>
      </c>
      <c r="X37" s="46" t="s">
        <v>333</v>
      </c>
      <c r="Y37" s="17"/>
    </row>
    <row r="38" spans="1:25" s="3" customFormat="1">
      <c r="A38" s="3" t="s">
        <v>102</v>
      </c>
      <c r="B38" s="3" t="s">
        <v>7</v>
      </c>
      <c r="C38" s="4" t="s">
        <v>84</v>
      </c>
      <c r="D38" s="4" t="s">
        <v>84</v>
      </c>
      <c r="E38" s="4" t="s">
        <v>168</v>
      </c>
      <c r="F38" s="17" t="s">
        <v>109</v>
      </c>
      <c r="G38" s="29">
        <v>180.22</v>
      </c>
      <c r="H38" s="43">
        <v>179.3</v>
      </c>
      <c r="I38" s="43">
        <v>153.19999999999999</v>
      </c>
      <c r="J38" s="56" t="s">
        <v>633</v>
      </c>
      <c r="K38" s="29">
        <f t="shared" si="13"/>
        <v>177.13</v>
      </c>
      <c r="L38" s="55">
        <f t="shared" ref="L38:L40" si="15">I38-2.41</f>
        <v>150.79</v>
      </c>
      <c r="M38" s="43">
        <f t="shared" si="14"/>
        <v>26.340000000000003</v>
      </c>
      <c r="N38" s="63">
        <f t="shared" si="11"/>
        <v>0.17468001856887064</v>
      </c>
      <c r="O38" s="53"/>
      <c r="P38" s="21" t="s">
        <v>110</v>
      </c>
      <c r="Q38" s="29">
        <v>10.24</v>
      </c>
      <c r="R38" s="17">
        <v>50</v>
      </c>
      <c r="S38" s="21" t="s">
        <v>111</v>
      </c>
      <c r="T38" s="29">
        <v>49.86</v>
      </c>
      <c r="U38" s="29">
        <v>9.74</v>
      </c>
      <c r="V38" s="3">
        <v>50</v>
      </c>
      <c r="W38" s="4" t="s">
        <v>332</v>
      </c>
      <c r="X38" s="46" t="s">
        <v>333</v>
      </c>
      <c r="Y38" s="17"/>
    </row>
    <row r="39" spans="1:25" s="3" customFormat="1">
      <c r="A39" s="3" t="s">
        <v>102</v>
      </c>
      <c r="B39" s="3" t="s">
        <v>8</v>
      </c>
      <c r="C39" s="4" t="s">
        <v>84</v>
      </c>
      <c r="D39" s="4" t="s">
        <v>84</v>
      </c>
      <c r="E39" s="4" t="s">
        <v>168</v>
      </c>
      <c r="F39" s="17" t="s">
        <v>112</v>
      </c>
      <c r="G39" s="29">
        <v>172.38</v>
      </c>
      <c r="H39" s="43">
        <v>171.6</v>
      </c>
      <c r="I39" s="43">
        <v>146.9</v>
      </c>
      <c r="J39" s="56" t="s">
        <v>633</v>
      </c>
      <c r="K39" s="29">
        <f t="shared" si="13"/>
        <v>169.29</v>
      </c>
      <c r="L39" s="55">
        <f t="shared" si="15"/>
        <v>144.49</v>
      </c>
      <c r="M39" s="43">
        <f t="shared" si="14"/>
        <v>24.799999999999983</v>
      </c>
      <c r="N39" s="63">
        <f t="shared" si="11"/>
        <v>0.17163817565229414</v>
      </c>
      <c r="O39" s="53"/>
      <c r="P39" s="21" t="s">
        <v>113</v>
      </c>
      <c r="Q39" s="29">
        <v>10.02</v>
      </c>
      <c r="R39" s="17">
        <v>50</v>
      </c>
      <c r="S39" s="21" t="s">
        <v>114</v>
      </c>
      <c r="T39" s="29">
        <v>52.29</v>
      </c>
      <c r="U39" s="29">
        <v>9.8000000000000007</v>
      </c>
      <c r="V39" s="3">
        <v>50</v>
      </c>
      <c r="W39" s="33" t="s">
        <v>332</v>
      </c>
      <c r="X39" s="47" t="s">
        <v>333</v>
      </c>
      <c r="Y39" s="17"/>
    </row>
    <row r="40" spans="1:25" s="3" customFormat="1">
      <c r="A40" s="3" t="s">
        <v>102</v>
      </c>
      <c r="B40" s="3" t="s">
        <v>9</v>
      </c>
      <c r="C40" s="4" t="s">
        <v>84</v>
      </c>
      <c r="D40" s="4" t="s">
        <v>84</v>
      </c>
      <c r="E40" s="4" t="s">
        <v>168</v>
      </c>
      <c r="F40" s="17" t="s">
        <v>115</v>
      </c>
      <c r="G40" s="29">
        <v>163.08000000000001</v>
      </c>
      <c r="H40" s="43">
        <v>162.19999999999999</v>
      </c>
      <c r="I40" s="43">
        <v>140.30000000000001</v>
      </c>
      <c r="J40" s="56" t="s">
        <v>633</v>
      </c>
      <c r="K40" s="29">
        <f>G40-$K$3</f>
        <v>159.99</v>
      </c>
      <c r="L40" s="55">
        <f t="shared" si="15"/>
        <v>137.89000000000001</v>
      </c>
      <c r="M40" s="43">
        <f t="shared" si="14"/>
        <v>22.099999999999994</v>
      </c>
      <c r="N40" s="63">
        <f t="shared" si="11"/>
        <v>0.16027268112263393</v>
      </c>
      <c r="O40" s="53"/>
      <c r="P40" s="21" t="s">
        <v>116</v>
      </c>
      <c r="Q40" s="29">
        <v>10.29</v>
      </c>
      <c r="R40" s="17">
        <v>50</v>
      </c>
      <c r="S40" s="21" t="s">
        <v>117</v>
      </c>
      <c r="T40" s="29">
        <v>49.27</v>
      </c>
      <c r="U40" s="29">
        <v>10.199999999999999</v>
      </c>
      <c r="V40" s="3">
        <v>50</v>
      </c>
      <c r="W40" s="33" t="s">
        <v>332</v>
      </c>
      <c r="X40" s="47" t="s">
        <v>333</v>
      </c>
      <c r="Y40" s="17"/>
    </row>
    <row r="41" spans="1:25" s="3" customFormat="1">
      <c r="A41" s="3" t="s">
        <v>47</v>
      </c>
      <c r="B41" s="3" t="s">
        <v>26</v>
      </c>
      <c r="C41" s="3" t="s">
        <v>26</v>
      </c>
      <c r="D41" s="4" t="s">
        <v>84</v>
      </c>
      <c r="E41" s="4" t="s">
        <v>168</v>
      </c>
      <c r="F41" s="17" t="s">
        <v>85</v>
      </c>
      <c r="G41" s="29" t="s">
        <v>26</v>
      </c>
      <c r="H41" s="43" t="s">
        <v>26</v>
      </c>
      <c r="I41" s="43" t="s">
        <v>26</v>
      </c>
      <c r="J41" s="56" t="s">
        <v>26</v>
      </c>
      <c r="K41" s="29" t="s">
        <v>26</v>
      </c>
      <c r="L41" s="44" t="s">
        <v>26</v>
      </c>
      <c r="M41" s="44" t="s">
        <v>26</v>
      </c>
      <c r="N41" s="44" t="s">
        <v>26</v>
      </c>
      <c r="O41" s="53" t="s">
        <v>26</v>
      </c>
      <c r="P41" s="3" t="s">
        <v>85</v>
      </c>
      <c r="Q41" s="29" t="s">
        <v>26</v>
      </c>
      <c r="R41" s="17">
        <v>50</v>
      </c>
      <c r="S41" s="3" t="s">
        <v>26</v>
      </c>
      <c r="T41" s="31" t="s">
        <v>26</v>
      </c>
      <c r="U41" s="31" t="s">
        <v>26</v>
      </c>
      <c r="V41" s="31" t="s">
        <v>26</v>
      </c>
      <c r="W41" s="31" t="s">
        <v>26</v>
      </c>
      <c r="X41" s="17" t="s">
        <v>26</v>
      </c>
      <c r="Y41" s="17"/>
    </row>
    <row r="42" spans="1:25" s="3" customFormat="1">
      <c r="A42" s="3" t="s">
        <v>47</v>
      </c>
      <c r="B42" s="3" t="s">
        <v>26</v>
      </c>
      <c r="C42" s="3" t="s">
        <v>26</v>
      </c>
      <c r="D42" s="4" t="s">
        <v>84</v>
      </c>
      <c r="E42" s="4" t="s">
        <v>168</v>
      </c>
      <c r="F42" s="17" t="s">
        <v>85</v>
      </c>
      <c r="G42" s="29" t="s">
        <v>26</v>
      </c>
      <c r="H42" s="43" t="s">
        <v>26</v>
      </c>
      <c r="I42" s="43" t="s">
        <v>26</v>
      </c>
      <c r="J42" s="56" t="s">
        <v>26</v>
      </c>
      <c r="K42" s="29" t="s">
        <v>26</v>
      </c>
      <c r="L42" s="44" t="s">
        <v>26</v>
      </c>
      <c r="M42" s="44" t="s">
        <v>26</v>
      </c>
      <c r="N42" s="44" t="s">
        <v>26</v>
      </c>
      <c r="O42" s="53" t="s">
        <v>26</v>
      </c>
      <c r="P42" s="3" t="s">
        <v>85</v>
      </c>
      <c r="Q42" s="29" t="s">
        <v>26</v>
      </c>
      <c r="R42" s="17">
        <v>50</v>
      </c>
      <c r="S42" s="3" t="s">
        <v>26</v>
      </c>
      <c r="T42" s="31" t="s">
        <v>26</v>
      </c>
      <c r="U42" s="31" t="s">
        <v>26</v>
      </c>
      <c r="V42" s="31" t="s">
        <v>26</v>
      </c>
      <c r="W42" s="31" t="s">
        <v>26</v>
      </c>
      <c r="X42" s="17" t="s">
        <v>26</v>
      </c>
      <c r="Y42" s="17"/>
    </row>
    <row r="43" spans="1:25" s="3" customFormat="1">
      <c r="A43" s="3" t="s">
        <v>47</v>
      </c>
      <c r="B43" s="3" t="s">
        <v>26</v>
      </c>
      <c r="C43" s="3" t="s">
        <v>26</v>
      </c>
      <c r="D43" s="4" t="s">
        <v>84</v>
      </c>
      <c r="E43" s="4" t="s">
        <v>168</v>
      </c>
      <c r="F43" s="17" t="s">
        <v>85</v>
      </c>
      <c r="G43" s="29" t="s">
        <v>26</v>
      </c>
      <c r="H43" s="43" t="s">
        <v>26</v>
      </c>
      <c r="I43" s="43" t="s">
        <v>26</v>
      </c>
      <c r="J43" s="56" t="s">
        <v>26</v>
      </c>
      <c r="K43" s="29" t="s">
        <v>26</v>
      </c>
      <c r="L43" s="44" t="s">
        <v>26</v>
      </c>
      <c r="M43" s="44" t="s">
        <v>26</v>
      </c>
      <c r="N43" s="44" t="s">
        <v>26</v>
      </c>
      <c r="O43" s="53" t="s">
        <v>26</v>
      </c>
      <c r="P43" s="3" t="s">
        <v>85</v>
      </c>
      <c r="Q43" s="29" t="s">
        <v>26</v>
      </c>
      <c r="R43" s="17">
        <v>50</v>
      </c>
      <c r="S43" s="3" t="s">
        <v>26</v>
      </c>
      <c r="T43" s="31" t="s">
        <v>26</v>
      </c>
      <c r="U43" s="31" t="s">
        <v>26</v>
      </c>
      <c r="V43" s="31" t="s">
        <v>26</v>
      </c>
      <c r="W43" s="31" t="s">
        <v>26</v>
      </c>
      <c r="X43" s="17" t="s">
        <v>26</v>
      </c>
      <c r="Y43" s="17"/>
    </row>
    <row r="44" spans="1:25" s="19" customFormat="1">
      <c r="F44" s="20"/>
      <c r="G44" s="28"/>
      <c r="H44" s="42"/>
      <c r="I44" s="42"/>
      <c r="J44" s="42"/>
      <c r="K44" s="28"/>
      <c r="L44" s="42"/>
      <c r="M44" s="42"/>
      <c r="N44" s="42"/>
      <c r="O44" s="52"/>
      <c r="Q44" s="28"/>
      <c r="R44" s="20"/>
      <c r="T44" s="28"/>
      <c r="U44" s="28"/>
      <c r="X44" s="20"/>
      <c r="Y44" s="20"/>
    </row>
    <row r="45" spans="1:25" s="3" customFormat="1">
      <c r="A45" s="3" t="s">
        <v>118</v>
      </c>
      <c r="B45" s="3" t="s">
        <v>5</v>
      </c>
      <c r="C45" s="4" t="s">
        <v>119</v>
      </c>
      <c r="D45" s="4" t="s">
        <v>119</v>
      </c>
      <c r="E45" s="4" t="s">
        <v>186</v>
      </c>
      <c r="F45" s="17" t="s">
        <v>120</v>
      </c>
      <c r="G45" s="29">
        <v>88.58</v>
      </c>
      <c r="H45" s="43">
        <v>87.4</v>
      </c>
      <c r="I45" s="43">
        <v>76</v>
      </c>
      <c r="J45" s="56" t="s">
        <v>633</v>
      </c>
      <c r="K45" s="29">
        <f>G45-$K$3</f>
        <v>85.49</v>
      </c>
      <c r="L45" s="55">
        <f>I45-2.41</f>
        <v>73.59</v>
      </c>
      <c r="M45" s="43">
        <f t="shared" ref="M45:M54" si="16">K45-L45</f>
        <v>11.899999999999991</v>
      </c>
      <c r="N45" s="63">
        <f>(K45-L45)/(L45)</f>
        <v>0.16170675363500464</v>
      </c>
      <c r="O45" s="53"/>
      <c r="P45" s="21" t="s">
        <v>121</v>
      </c>
      <c r="Q45" s="29">
        <v>10.06</v>
      </c>
      <c r="R45" s="17">
        <v>50</v>
      </c>
      <c r="S45" s="21" t="s">
        <v>122</v>
      </c>
      <c r="T45" s="29">
        <v>9.92</v>
      </c>
      <c r="U45" s="29">
        <v>9.92</v>
      </c>
      <c r="V45" s="3">
        <v>50</v>
      </c>
      <c r="W45" s="4" t="s">
        <v>238</v>
      </c>
      <c r="X45" s="46" t="s">
        <v>337</v>
      </c>
      <c r="Y45" s="17"/>
    </row>
    <row r="46" spans="1:25" s="3" customFormat="1">
      <c r="A46" s="3" t="s">
        <v>118</v>
      </c>
      <c r="B46" s="3" t="s">
        <v>6</v>
      </c>
      <c r="C46" s="4" t="s">
        <v>119</v>
      </c>
      <c r="D46" s="4" t="s">
        <v>119</v>
      </c>
      <c r="E46" s="4" t="s">
        <v>186</v>
      </c>
      <c r="F46" s="17" t="s">
        <v>123</v>
      </c>
      <c r="G46" s="29">
        <v>110.23</v>
      </c>
      <c r="H46" s="43">
        <v>109.1</v>
      </c>
      <c r="I46" s="43">
        <v>93.9</v>
      </c>
      <c r="J46" s="56" t="s">
        <v>633</v>
      </c>
      <c r="K46" s="29">
        <f>G46-$K$3</f>
        <v>107.14</v>
      </c>
      <c r="L46" s="55">
        <f t="shared" ref="L46:L54" si="17">I46-2.41</f>
        <v>91.490000000000009</v>
      </c>
      <c r="M46" s="43">
        <f t="shared" si="16"/>
        <v>15.649999999999991</v>
      </c>
      <c r="N46" s="63">
        <f t="shared" ref="N46:N59" si="18">(K46-L46)/(L46)</f>
        <v>0.17105694611432931</v>
      </c>
      <c r="O46" s="53"/>
      <c r="P46" s="21" t="s">
        <v>124</v>
      </c>
      <c r="Q46" s="29">
        <v>10.96</v>
      </c>
      <c r="R46" s="17">
        <v>50</v>
      </c>
      <c r="S46" s="21" t="s">
        <v>125</v>
      </c>
      <c r="T46" s="29">
        <v>10.26</v>
      </c>
      <c r="U46" s="29">
        <v>10.26</v>
      </c>
      <c r="V46" s="3">
        <v>50</v>
      </c>
      <c r="W46" s="4" t="s">
        <v>238</v>
      </c>
      <c r="X46" s="46" t="s">
        <v>337</v>
      </c>
      <c r="Y46" s="17"/>
    </row>
    <row r="47" spans="1:25" s="3" customFormat="1">
      <c r="A47" s="3" t="s">
        <v>118</v>
      </c>
      <c r="B47" s="3" t="s">
        <v>7</v>
      </c>
      <c r="C47" s="4" t="s">
        <v>119</v>
      </c>
      <c r="D47" s="4" t="s">
        <v>119</v>
      </c>
      <c r="E47" s="4" t="s">
        <v>186</v>
      </c>
      <c r="F47" s="17" t="s">
        <v>126</v>
      </c>
      <c r="G47" s="29">
        <v>126.4</v>
      </c>
      <c r="H47" s="43">
        <v>125</v>
      </c>
      <c r="I47" s="43">
        <v>109</v>
      </c>
      <c r="J47" s="56" t="s">
        <v>633</v>
      </c>
      <c r="K47" s="29">
        <f t="shared" ref="K47:K58" si="19">G47-$K$3</f>
        <v>123.31</v>
      </c>
      <c r="L47" s="55">
        <f t="shared" si="17"/>
        <v>106.59</v>
      </c>
      <c r="M47" s="43">
        <f t="shared" si="16"/>
        <v>16.72</v>
      </c>
      <c r="N47" s="63">
        <f t="shared" si="18"/>
        <v>0.15686274509803921</v>
      </c>
      <c r="O47" s="53"/>
      <c r="P47" s="21" t="s">
        <v>127</v>
      </c>
      <c r="Q47" s="29">
        <v>9.9499999999999993</v>
      </c>
      <c r="R47" s="17">
        <v>50</v>
      </c>
      <c r="S47" s="21" t="s">
        <v>128</v>
      </c>
      <c r="T47" s="29">
        <v>10.37</v>
      </c>
      <c r="U47" s="29">
        <v>10.37</v>
      </c>
      <c r="V47" s="3">
        <v>50</v>
      </c>
      <c r="W47" s="4" t="s">
        <v>238</v>
      </c>
      <c r="X47" s="46" t="s">
        <v>337</v>
      </c>
      <c r="Y47" s="17"/>
    </row>
    <row r="48" spans="1:25" s="3" customFormat="1">
      <c r="A48" s="3" t="s">
        <v>118</v>
      </c>
      <c r="B48" s="3" t="s">
        <v>8</v>
      </c>
      <c r="C48" s="4" t="s">
        <v>119</v>
      </c>
      <c r="D48" s="4" t="s">
        <v>119</v>
      </c>
      <c r="E48" s="4" t="s">
        <v>186</v>
      </c>
      <c r="F48" s="17" t="s">
        <v>129</v>
      </c>
      <c r="G48" s="29">
        <v>111.69</v>
      </c>
      <c r="H48" s="43">
        <v>110.4</v>
      </c>
      <c r="I48" s="43">
        <v>95.3</v>
      </c>
      <c r="J48" s="56" t="s">
        <v>633</v>
      </c>
      <c r="K48" s="29">
        <f t="shared" si="19"/>
        <v>108.6</v>
      </c>
      <c r="L48" s="55">
        <f t="shared" si="17"/>
        <v>92.89</v>
      </c>
      <c r="M48" s="43">
        <f t="shared" si="16"/>
        <v>15.709999999999994</v>
      </c>
      <c r="N48" s="63">
        <f t="shared" si="18"/>
        <v>0.16912477123479377</v>
      </c>
      <c r="O48" s="53"/>
      <c r="P48" s="21" t="s">
        <v>130</v>
      </c>
      <c r="Q48" s="29">
        <v>10.24</v>
      </c>
      <c r="R48" s="17">
        <v>50</v>
      </c>
      <c r="S48" s="21" t="s">
        <v>131</v>
      </c>
      <c r="T48" s="29">
        <v>10.19</v>
      </c>
      <c r="U48" s="29">
        <v>10.19</v>
      </c>
      <c r="V48" s="3">
        <v>50</v>
      </c>
      <c r="W48" s="4" t="s">
        <v>238</v>
      </c>
      <c r="X48" s="46" t="s">
        <v>337</v>
      </c>
      <c r="Y48" s="17"/>
    </row>
    <row r="49" spans="1:25" s="3" customFormat="1">
      <c r="A49" s="3" t="s">
        <v>118</v>
      </c>
      <c r="B49" s="3" t="s">
        <v>9</v>
      </c>
      <c r="C49" s="4" t="s">
        <v>119</v>
      </c>
      <c r="D49" s="4" t="s">
        <v>119</v>
      </c>
      <c r="E49" s="4" t="s">
        <v>186</v>
      </c>
      <c r="F49" s="17" t="s">
        <v>132</v>
      </c>
      <c r="G49" s="29">
        <v>112.38</v>
      </c>
      <c r="H49" s="43">
        <v>111.2</v>
      </c>
      <c r="I49" s="43">
        <v>95.5</v>
      </c>
      <c r="J49" s="56" t="s">
        <v>633</v>
      </c>
      <c r="K49" s="29">
        <f t="shared" si="19"/>
        <v>109.28999999999999</v>
      </c>
      <c r="L49" s="55">
        <f t="shared" si="17"/>
        <v>93.09</v>
      </c>
      <c r="M49" s="43">
        <f t="shared" si="16"/>
        <v>16.199999999999989</v>
      </c>
      <c r="N49" s="63">
        <f t="shared" si="18"/>
        <v>0.17402513696422803</v>
      </c>
      <c r="O49" s="53"/>
      <c r="P49" s="21" t="s">
        <v>133</v>
      </c>
      <c r="Q49" s="29">
        <v>10.07</v>
      </c>
      <c r="R49" s="17">
        <v>50</v>
      </c>
      <c r="S49" s="21" t="s">
        <v>134</v>
      </c>
      <c r="T49" s="29">
        <v>9.98</v>
      </c>
      <c r="U49" s="29">
        <v>9.98</v>
      </c>
      <c r="V49" s="3">
        <v>50</v>
      </c>
      <c r="W49" s="4" t="s">
        <v>238</v>
      </c>
      <c r="X49" s="46" t="s">
        <v>337</v>
      </c>
      <c r="Y49" s="17"/>
    </row>
    <row r="50" spans="1:25" s="3" customFormat="1">
      <c r="A50" s="3" t="s">
        <v>135</v>
      </c>
      <c r="B50" s="3" t="s">
        <v>5</v>
      </c>
      <c r="C50" s="4" t="s">
        <v>119</v>
      </c>
      <c r="D50" s="4" t="s">
        <v>119</v>
      </c>
      <c r="E50" s="4" t="s">
        <v>186</v>
      </c>
      <c r="F50" s="17" t="s">
        <v>136</v>
      </c>
      <c r="G50" s="29">
        <v>134.15</v>
      </c>
      <c r="H50" s="43">
        <v>132.69999999999999</v>
      </c>
      <c r="I50" s="43">
        <v>118.7</v>
      </c>
      <c r="J50" s="56" t="s">
        <v>633</v>
      </c>
      <c r="K50" s="29">
        <f t="shared" si="19"/>
        <v>131.06</v>
      </c>
      <c r="L50" s="55">
        <f t="shared" si="17"/>
        <v>116.29</v>
      </c>
      <c r="M50" s="43">
        <f t="shared" si="16"/>
        <v>14.769999999999996</v>
      </c>
      <c r="N50" s="63">
        <f t="shared" si="18"/>
        <v>0.12701006105426085</v>
      </c>
      <c r="O50" s="53"/>
      <c r="P50" s="21" t="s">
        <v>137</v>
      </c>
      <c r="Q50" s="30">
        <v>9.99</v>
      </c>
      <c r="R50" s="17">
        <v>50</v>
      </c>
      <c r="S50" s="21" t="s">
        <v>138</v>
      </c>
      <c r="T50" s="29">
        <v>10.29</v>
      </c>
      <c r="U50" s="29">
        <v>10.29</v>
      </c>
      <c r="V50" s="3">
        <v>50</v>
      </c>
      <c r="W50" s="4" t="s">
        <v>238</v>
      </c>
      <c r="X50" s="46" t="s">
        <v>337</v>
      </c>
      <c r="Y50" s="17"/>
    </row>
    <row r="51" spans="1:25" s="3" customFormat="1">
      <c r="A51" s="3" t="s">
        <v>135</v>
      </c>
      <c r="B51" s="3" t="s">
        <v>6</v>
      </c>
      <c r="C51" s="4" t="s">
        <v>119</v>
      </c>
      <c r="D51" s="4" t="s">
        <v>119</v>
      </c>
      <c r="E51" s="4" t="s">
        <v>186</v>
      </c>
      <c r="F51" s="17" t="s">
        <v>139</v>
      </c>
      <c r="G51" s="29">
        <v>186.23</v>
      </c>
      <c r="H51" s="43">
        <v>184.5</v>
      </c>
      <c r="I51" s="43">
        <v>164.1</v>
      </c>
      <c r="J51" s="56" t="s">
        <v>633</v>
      </c>
      <c r="K51" s="29">
        <f t="shared" si="19"/>
        <v>183.14</v>
      </c>
      <c r="L51" s="55">
        <f t="shared" si="17"/>
        <v>161.69</v>
      </c>
      <c r="M51" s="43">
        <f t="shared" si="16"/>
        <v>21.449999999999989</v>
      </c>
      <c r="N51" s="63">
        <f>(K51-L51)/(L51)</f>
        <v>0.13266126538437745</v>
      </c>
      <c r="O51" s="53"/>
      <c r="P51" s="21" t="s">
        <v>140</v>
      </c>
      <c r="Q51" s="29">
        <v>10.039999999999999</v>
      </c>
      <c r="R51" s="17">
        <v>50</v>
      </c>
      <c r="S51" s="21" t="s">
        <v>141</v>
      </c>
      <c r="T51" s="29">
        <v>10.15</v>
      </c>
      <c r="U51" s="29">
        <v>10.15</v>
      </c>
      <c r="V51" s="3">
        <v>50</v>
      </c>
      <c r="W51" s="4" t="s">
        <v>238</v>
      </c>
      <c r="X51" s="46" t="s">
        <v>337</v>
      </c>
      <c r="Y51" s="17"/>
    </row>
    <row r="52" spans="1:25" s="3" customFormat="1">
      <c r="A52" s="3" t="s">
        <v>135</v>
      </c>
      <c r="B52" s="3" t="s">
        <v>7</v>
      </c>
      <c r="C52" s="4" t="s">
        <v>119</v>
      </c>
      <c r="D52" s="4" t="s">
        <v>119</v>
      </c>
      <c r="E52" s="4" t="s">
        <v>186</v>
      </c>
      <c r="F52" s="17" t="s">
        <v>142</v>
      </c>
      <c r="G52" s="29">
        <v>171.52</v>
      </c>
      <c r="H52" s="43">
        <v>170.1</v>
      </c>
      <c r="I52" s="43">
        <v>152.19999999999999</v>
      </c>
      <c r="J52" s="56" t="s">
        <v>633</v>
      </c>
      <c r="K52" s="29">
        <f t="shared" si="19"/>
        <v>168.43</v>
      </c>
      <c r="L52" s="55">
        <f t="shared" si="17"/>
        <v>149.79</v>
      </c>
      <c r="M52" s="43">
        <f t="shared" si="16"/>
        <v>18.640000000000015</v>
      </c>
      <c r="N52" s="63">
        <f t="shared" si="18"/>
        <v>0.12444088390413256</v>
      </c>
      <c r="O52" s="53"/>
      <c r="P52" s="21" t="s">
        <v>143</v>
      </c>
      <c r="Q52" s="29">
        <v>9.9600000000000009</v>
      </c>
      <c r="R52" s="17">
        <v>50</v>
      </c>
      <c r="S52" s="21" t="s">
        <v>144</v>
      </c>
      <c r="T52" s="29">
        <v>9.92</v>
      </c>
      <c r="U52" s="29">
        <v>9.92</v>
      </c>
      <c r="V52" s="3">
        <v>50</v>
      </c>
      <c r="W52" s="4" t="s">
        <v>238</v>
      </c>
      <c r="X52" s="46" t="s">
        <v>337</v>
      </c>
      <c r="Y52" s="17"/>
    </row>
    <row r="53" spans="1:25" s="3" customFormat="1">
      <c r="A53" s="3" t="s">
        <v>135</v>
      </c>
      <c r="B53" s="3" t="s">
        <v>8</v>
      </c>
      <c r="C53" s="4" t="s">
        <v>119</v>
      </c>
      <c r="D53" s="4" t="s">
        <v>119</v>
      </c>
      <c r="E53" s="4" t="s">
        <v>186</v>
      </c>
      <c r="F53" s="17" t="s">
        <v>145</v>
      </c>
      <c r="G53" s="29">
        <v>171.001</v>
      </c>
      <c r="H53" s="43">
        <v>169.4</v>
      </c>
      <c r="I53" s="43">
        <v>151.4</v>
      </c>
      <c r="J53" s="56" t="s">
        <v>633</v>
      </c>
      <c r="K53" s="29">
        <f t="shared" si="19"/>
        <v>167.911</v>
      </c>
      <c r="L53" s="55">
        <f t="shared" si="17"/>
        <v>148.99</v>
      </c>
      <c r="M53" s="43">
        <f t="shared" si="16"/>
        <v>18.920999999999992</v>
      </c>
      <c r="N53" s="63">
        <f t="shared" si="18"/>
        <v>0.1269951003423048</v>
      </c>
      <c r="O53" s="53"/>
      <c r="P53" s="21" t="s">
        <v>146</v>
      </c>
      <c r="Q53" s="29">
        <v>9.92</v>
      </c>
      <c r="R53" s="17">
        <v>50</v>
      </c>
      <c r="S53" s="21" t="s">
        <v>147</v>
      </c>
      <c r="T53" s="29">
        <v>10.119999999999999</v>
      </c>
      <c r="U53" s="29">
        <v>10.119999999999999</v>
      </c>
      <c r="V53" s="3">
        <v>50</v>
      </c>
      <c r="W53" s="4" t="s">
        <v>238</v>
      </c>
      <c r="X53" s="46" t="s">
        <v>337</v>
      </c>
      <c r="Y53" s="17"/>
    </row>
    <row r="54" spans="1:25" s="3" customFormat="1">
      <c r="A54" s="3" t="s">
        <v>135</v>
      </c>
      <c r="B54" s="3" t="s">
        <v>9</v>
      </c>
      <c r="C54" s="4" t="s">
        <v>119</v>
      </c>
      <c r="D54" s="4" t="s">
        <v>119</v>
      </c>
      <c r="E54" s="4" t="s">
        <v>186</v>
      </c>
      <c r="F54" s="17" t="s">
        <v>148</v>
      </c>
      <c r="G54" s="29">
        <v>168.37</v>
      </c>
      <c r="H54" s="43">
        <v>167</v>
      </c>
      <c r="I54" s="43">
        <v>148.19999999999999</v>
      </c>
      <c r="J54" s="56" t="s">
        <v>633</v>
      </c>
      <c r="K54" s="29">
        <f>G54-$K$3</f>
        <v>165.28</v>
      </c>
      <c r="L54" s="55">
        <f t="shared" si="17"/>
        <v>145.79</v>
      </c>
      <c r="M54" s="43">
        <f t="shared" si="16"/>
        <v>19.490000000000009</v>
      </c>
      <c r="N54" s="63">
        <f t="shared" si="18"/>
        <v>0.1336854379587078</v>
      </c>
      <c r="O54" s="53"/>
      <c r="P54" s="21" t="s">
        <v>149</v>
      </c>
      <c r="Q54" s="29">
        <v>9.9600000000000009</v>
      </c>
      <c r="R54" s="17">
        <v>50</v>
      </c>
      <c r="S54" s="21" t="s">
        <v>150</v>
      </c>
      <c r="T54" s="29">
        <v>10.16</v>
      </c>
      <c r="U54" s="29">
        <v>10.16</v>
      </c>
      <c r="V54" s="3">
        <v>50</v>
      </c>
      <c r="W54" s="4" t="s">
        <v>238</v>
      </c>
      <c r="X54" s="46" t="s">
        <v>337</v>
      </c>
      <c r="Y54" s="17"/>
    </row>
    <row r="55" spans="1:25" s="3" customFormat="1">
      <c r="A55" s="3" t="s">
        <v>151</v>
      </c>
      <c r="B55" s="3" t="s">
        <v>5</v>
      </c>
      <c r="C55" s="4" t="s">
        <v>119</v>
      </c>
      <c r="D55" s="4" t="s">
        <v>119</v>
      </c>
      <c r="E55" s="4" t="s">
        <v>186</v>
      </c>
      <c r="F55" s="17" t="s">
        <v>152</v>
      </c>
      <c r="G55" s="29">
        <v>140.57</v>
      </c>
      <c r="H55" s="43">
        <v>139.19999999999999</v>
      </c>
      <c r="I55" s="43">
        <v>129</v>
      </c>
      <c r="J55" s="56" t="s">
        <v>633</v>
      </c>
      <c r="K55" s="29">
        <f t="shared" si="19"/>
        <v>137.47999999999999</v>
      </c>
      <c r="L55" s="55">
        <f>I55-2.41</f>
        <v>126.59</v>
      </c>
      <c r="M55" s="43">
        <f t="shared" ref="M55:M59" si="20">K55-L55</f>
        <v>10.889999999999986</v>
      </c>
      <c r="N55" s="63">
        <f t="shared" si="18"/>
        <v>8.6025752429101709E-2</v>
      </c>
      <c r="O55" s="53"/>
      <c r="P55" s="21" t="s">
        <v>153</v>
      </c>
      <c r="Q55" s="30">
        <v>10.220000000000001</v>
      </c>
      <c r="R55" s="17">
        <v>50</v>
      </c>
      <c r="S55" s="21" t="s">
        <v>154</v>
      </c>
      <c r="T55" s="29">
        <v>10.14</v>
      </c>
      <c r="U55" s="29">
        <v>10.14</v>
      </c>
      <c r="V55" s="3">
        <v>50</v>
      </c>
      <c r="W55" s="4" t="s">
        <v>238</v>
      </c>
      <c r="X55" s="46" t="s">
        <v>337</v>
      </c>
      <c r="Y55" s="17"/>
    </row>
    <row r="56" spans="1:25" s="3" customFormat="1">
      <c r="A56" s="3" t="s">
        <v>151</v>
      </c>
      <c r="B56" s="3" t="s">
        <v>6</v>
      </c>
      <c r="C56" s="4" t="s">
        <v>119</v>
      </c>
      <c r="D56" s="4" t="s">
        <v>119</v>
      </c>
      <c r="E56" s="4" t="s">
        <v>186</v>
      </c>
      <c r="F56" s="17" t="s">
        <v>155</v>
      </c>
      <c r="G56" s="29">
        <v>165.87</v>
      </c>
      <c r="H56" s="43">
        <v>164.4</v>
      </c>
      <c r="I56" s="43">
        <v>152.5</v>
      </c>
      <c r="J56" s="56" t="s">
        <v>633</v>
      </c>
      <c r="K56" s="29">
        <f t="shared" si="19"/>
        <v>162.78</v>
      </c>
      <c r="L56" s="55">
        <f t="shared" ref="L56:L59" si="21">I56-2.41</f>
        <v>150.09</v>
      </c>
      <c r="M56" s="43">
        <f t="shared" si="20"/>
        <v>12.689999999999998</v>
      </c>
      <c r="N56" s="63">
        <f t="shared" si="18"/>
        <v>8.4549270437737342E-2</v>
      </c>
      <c r="O56" s="53"/>
      <c r="P56" s="21" t="s">
        <v>156</v>
      </c>
      <c r="Q56" s="29">
        <v>10.25</v>
      </c>
      <c r="R56" s="17">
        <v>50</v>
      </c>
      <c r="S56" s="21" t="s">
        <v>157</v>
      </c>
      <c r="T56" s="29">
        <v>10.130000000000001</v>
      </c>
      <c r="U56" s="29">
        <v>10.130000000000001</v>
      </c>
      <c r="V56" s="3">
        <v>50</v>
      </c>
      <c r="W56" s="4" t="s">
        <v>238</v>
      </c>
      <c r="X56" s="46" t="s">
        <v>337</v>
      </c>
      <c r="Y56" s="17"/>
    </row>
    <row r="57" spans="1:25" s="3" customFormat="1">
      <c r="A57" s="3" t="s">
        <v>151</v>
      </c>
      <c r="B57" s="3" t="s">
        <v>7</v>
      </c>
      <c r="C57" s="4" t="s">
        <v>119</v>
      </c>
      <c r="D57" s="4" t="s">
        <v>119</v>
      </c>
      <c r="E57" s="4" t="s">
        <v>186</v>
      </c>
      <c r="F57" s="17" t="s">
        <v>158</v>
      </c>
      <c r="G57" s="29">
        <v>188.95</v>
      </c>
      <c r="H57" s="43">
        <v>187.4</v>
      </c>
      <c r="I57" s="43">
        <v>174.6</v>
      </c>
      <c r="J57" s="56" t="s">
        <v>633</v>
      </c>
      <c r="K57" s="29">
        <f t="shared" si="19"/>
        <v>185.85999999999999</v>
      </c>
      <c r="L57" s="55">
        <f t="shared" si="21"/>
        <v>172.19</v>
      </c>
      <c r="M57" s="43">
        <f t="shared" si="20"/>
        <v>13.669999999999987</v>
      </c>
      <c r="N57" s="63">
        <f t="shared" si="18"/>
        <v>7.9389046982983838E-2</v>
      </c>
      <c r="O57" s="53"/>
      <c r="P57" s="21" t="s">
        <v>159</v>
      </c>
      <c r="Q57" s="29">
        <v>10.17</v>
      </c>
      <c r="R57" s="17">
        <v>50</v>
      </c>
      <c r="S57" s="21" t="s">
        <v>160</v>
      </c>
      <c r="T57" s="29">
        <v>10.35</v>
      </c>
      <c r="U57" s="29">
        <v>10.35</v>
      </c>
      <c r="V57" s="3">
        <v>50</v>
      </c>
      <c r="W57" s="4" t="s">
        <v>238</v>
      </c>
      <c r="X57" s="46" t="s">
        <v>337</v>
      </c>
      <c r="Y57" s="17"/>
    </row>
    <row r="58" spans="1:25" s="3" customFormat="1">
      <c r="A58" s="3" t="s">
        <v>151</v>
      </c>
      <c r="B58" s="3" t="s">
        <v>8</v>
      </c>
      <c r="C58" s="4" t="s">
        <v>119</v>
      </c>
      <c r="D58" s="4" t="s">
        <v>119</v>
      </c>
      <c r="E58" s="4" t="s">
        <v>186</v>
      </c>
      <c r="F58" s="17" t="s">
        <v>161</v>
      </c>
      <c r="G58" s="29">
        <v>192.53</v>
      </c>
      <c r="H58" s="43">
        <v>190.9</v>
      </c>
      <c r="I58" s="43">
        <v>178.1</v>
      </c>
      <c r="J58" s="56" t="s">
        <v>633</v>
      </c>
      <c r="K58" s="29">
        <f t="shared" si="19"/>
        <v>189.44</v>
      </c>
      <c r="L58" s="55">
        <f t="shared" si="21"/>
        <v>175.69</v>
      </c>
      <c r="M58" s="43">
        <f t="shared" si="20"/>
        <v>13.75</v>
      </c>
      <c r="N58" s="63">
        <f t="shared" si="18"/>
        <v>7.8262849336900225E-2</v>
      </c>
      <c r="O58" s="53"/>
      <c r="P58" s="21" t="s">
        <v>162</v>
      </c>
      <c r="Q58" s="29">
        <v>10.15</v>
      </c>
      <c r="R58" s="17">
        <v>50</v>
      </c>
      <c r="S58" s="21" t="s">
        <v>163</v>
      </c>
      <c r="T58" s="29">
        <v>9.99</v>
      </c>
      <c r="U58" s="29">
        <v>9.99</v>
      </c>
      <c r="V58" s="3">
        <v>50</v>
      </c>
      <c r="W58" s="4" t="s">
        <v>238</v>
      </c>
      <c r="X58" s="46" t="s">
        <v>337</v>
      </c>
      <c r="Y58" s="17"/>
    </row>
    <row r="59" spans="1:25" s="3" customFormat="1">
      <c r="A59" s="3" t="s">
        <v>151</v>
      </c>
      <c r="B59" s="3" t="s">
        <v>9</v>
      </c>
      <c r="C59" s="4" t="s">
        <v>119</v>
      </c>
      <c r="D59" s="4" t="s">
        <v>119</v>
      </c>
      <c r="E59" s="4" t="s">
        <v>186</v>
      </c>
      <c r="F59" s="17" t="s">
        <v>164</v>
      </c>
      <c r="G59" s="29">
        <v>147.1</v>
      </c>
      <c r="H59" s="43">
        <v>145.69999999999999</v>
      </c>
      <c r="I59" s="43">
        <v>135.4</v>
      </c>
      <c r="J59" s="56" t="s">
        <v>633</v>
      </c>
      <c r="K59" s="29">
        <f>G59-$K$3</f>
        <v>144.01</v>
      </c>
      <c r="L59" s="55">
        <f t="shared" si="21"/>
        <v>132.99</v>
      </c>
      <c r="M59" s="43">
        <f t="shared" si="20"/>
        <v>11.019999999999982</v>
      </c>
      <c r="N59" s="63">
        <f t="shared" si="18"/>
        <v>8.2863373185953687E-2</v>
      </c>
      <c r="O59" s="53"/>
      <c r="P59" s="21" t="s">
        <v>165</v>
      </c>
      <c r="Q59" s="29">
        <v>10.11</v>
      </c>
      <c r="R59" s="17">
        <v>50</v>
      </c>
      <c r="S59" s="21" t="s">
        <v>166</v>
      </c>
      <c r="T59" s="29">
        <v>10.07</v>
      </c>
      <c r="U59" s="29">
        <v>10.07</v>
      </c>
      <c r="V59" s="3">
        <v>50</v>
      </c>
      <c r="W59" s="4" t="s">
        <v>238</v>
      </c>
      <c r="X59" s="46" t="s">
        <v>337</v>
      </c>
      <c r="Y59" s="17"/>
    </row>
    <row r="60" spans="1:25" s="3" customFormat="1">
      <c r="A60" s="3" t="s">
        <v>47</v>
      </c>
      <c r="B60" s="3" t="s">
        <v>26</v>
      </c>
      <c r="C60" s="3" t="s">
        <v>26</v>
      </c>
      <c r="D60" s="4" t="s">
        <v>119</v>
      </c>
      <c r="E60" s="4" t="s">
        <v>186</v>
      </c>
      <c r="F60" s="17" t="s">
        <v>167</v>
      </c>
      <c r="G60" s="29" t="s">
        <v>26</v>
      </c>
      <c r="H60" s="44" t="s">
        <v>26</v>
      </c>
      <c r="I60" s="44" t="s">
        <v>26</v>
      </c>
      <c r="J60" s="56" t="s">
        <v>26</v>
      </c>
      <c r="K60" s="31" t="s">
        <v>26</v>
      </c>
      <c r="L60" s="56" t="s">
        <v>26</v>
      </c>
      <c r="M60" s="44" t="s">
        <v>26</v>
      </c>
      <c r="N60" s="44" t="s">
        <v>26</v>
      </c>
      <c r="O60" s="54" t="s">
        <v>26</v>
      </c>
      <c r="P60" s="3" t="s">
        <v>167</v>
      </c>
      <c r="Q60" s="29" t="s">
        <v>26</v>
      </c>
      <c r="R60" s="17">
        <v>50</v>
      </c>
      <c r="S60" s="3" t="s">
        <v>26</v>
      </c>
      <c r="T60" s="31" t="s">
        <v>26</v>
      </c>
      <c r="U60" s="31" t="s">
        <v>26</v>
      </c>
      <c r="V60" s="31" t="s">
        <v>26</v>
      </c>
      <c r="W60" s="31" t="s">
        <v>26</v>
      </c>
      <c r="X60" s="37" t="s">
        <v>26</v>
      </c>
      <c r="Y60" s="17"/>
    </row>
    <row r="61" spans="1:25" s="3" customFormat="1">
      <c r="A61" s="3" t="s">
        <v>47</v>
      </c>
      <c r="B61" s="3" t="s">
        <v>26</v>
      </c>
      <c r="C61" s="3" t="s">
        <v>26</v>
      </c>
      <c r="D61" s="4" t="s">
        <v>119</v>
      </c>
      <c r="E61" s="4" t="s">
        <v>186</v>
      </c>
      <c r="F61" s="17" t="s">
        <v>167</v>
      </c>
      <c r="G61" s="29" t="s">
        <v>26</v>
      </c>
      <c r="H61" s="44" t="s">
        <v>26</v>
      </c>
      <c r="I61" s="44" t="s">
        <v>26</v>
      </c>
      <c r="J61" s="56" t="s">
        <v>26</v>
      </c>
      <c r="K61" s="31" t="s">
        <v>26</v>
      </c>
      <c r="L61" s="56" t="s">
        <v>26</v>
      </c>
      <c r="M61" s="44" t="s">
        <v>26</v>
      </c>
      <c r="N61" s="44" t="s">
        <v>26</v>
      </c>
      <c r="O61" s="54" t="s">
        <v>26</v>
      </c>
      <c r="P61" s="3" t="s">
        <v>167</v>
      </c>
      <c r="Q61" s="29" t="s">
        <v>26</v>
      </c>
      <c r="R61" s="17">
        <v>50</v>
      </c>
      <c r="S61" s="3" t="s">
        <v>26</v>
      </c>
      <c r="T61" s="31" t="s">
        <v>26</v>
      </c>
      <c r="U61" s="31" t="s">
        <v>26</v>
      </c>
      <c r="V61" s="31" t="s">
        <v>26</v>
      </c>
      <c r="W61" s="31" t="s">
        <v>26</v>
      </c>
      <c r="X61" s="37" t="s">
        <v>26</v>
      </c>
      <c r="Y61" s="17"/>
    </row>
    <row r="62" spans="1:25" s="3" customFormat="1">
      <c r="A62" s="3" t="s">
        <v>47</v>
      </c>
      <c r="B62" s="3" t="s">
        <v>26</v>
      </c>
      <c r="C62" s="3" t="s">
        <v>26</v>
      </c>
      <c r="D62" s="4" t="s">
        <v>119</v>
      </c>
      <c r="E62" s="4" t="s">
        <v>186</v>
      </c>
      <c r="F62" s="17" t="s">
        <v>167</v>
      </c>
      <c r="G62" s="29" t="s">
        <v>26</v>
      </c>
      <c r="H62" s="44" t="s">
        <v>26</v>
      </c>
      <c r="I62" s="44" t="s">
        <v>26</v>
      </c>
      <c r="J62" s="56" t="s">
        <v>26</v>
      </c>
      <c r="K62" s="31" t="s">
        <v>26</v>
      </c>
      <c r="L62" s="56" t="s">
        <v>26</v>
      </c>
      <c r="M62" s="44" t="s">
        <v>26</v>
      </c>
      <c r="N62" s="44" t="s">
        <v>26</v>
      </c>
      <c r="O62" s="54" t="s">
        <v>26</v>
      </c>
      <c r="P62" s="3" t="s">
        <v>167</v>
      </c>
      <c r="Q62" s="29" t="s">
        <v>26</v>
      </c>
      <c r="R62" s="17">
        <v>50</v>
      </c>
      <c r="S62" s="3" t="s">
        <v>26</v>
      </c>
      <c r="T62" s="31" t="s">
        <v>26</v>
      </c>
      <c r="U62" s="31" t="s">
        <v>26</v>
      </c>
      <c r="V62" s="31" t="s">
        <v>26</v>
      </c>
      <c r="W62" s="31" t="s">
        <v>26</v>
      </c>
      <c r="X62" s="37" t="s">
        <v>26</v>
      </c>
      <c r="Y62" s="17"/>
    </row>
    <row r="63" spans="1:25" s="19" customFormat="1">
      <c r="F63" s="20"/>
      <c r="G63" s="28"/>
      <c r="H63" s="42"/>
      <c r="I63" s="42"/>
      <c r="J63" s="42"/>
      <c r="K63" s="28"/>
      <c r="L63" s="42"/>
      <c r="M63" s="42"/>
      <c r="N63" s="42"/>
      <c r="O63" s="52"/>
      <c r="Q63" s="28"/>
      <c r="R63" s="20"/>
      <c r="T63" s="28"/>
      <c r="U63" s="28"/>
      <c r="X63" s="20"/>
      <c r="Y63" s="20"/>
    </row>
    <row r="64" spans="1:25" s="3" customFormat="1">
      <c r="A64" s="3" t="s">
        <v>169</v>
      </c>
      <c r="B64" s="3" t="s">
        <v>5</v>
      </c>
      <c r="C64" s="4" t="s">
        <v>186</v>
      </c>
      <c r="D64" s="4" t="s">
        <v>186</v>
      </c>
      <c r="E64" s="4" t="s">
        <v>191</v>
      </c>
      <c r="F64" s="17" t="s">
        <v>170</v>
      </c>
      <c r="G64" s="29">
        <v>153.57</v>
      </c>
      <c r="H64" s="43">
        <v>152.19999999999999</v>
      </c>
      <c r="I64" s="43">
        <v>131.1</v>
      </c>
      <c r="J64" s="56" t="s">
        <v>633</v>
      </c>
      <c r="K64" s="29">
        <f>G64-$K$3</f>
        <v>150.47999999999999</v>
      </c>
      <c r="L64" s="55">
        <f>I64-2.41</f>
        <v>128.69</v>
      </c>
      <c r="M64" s="43">
        <f t="shared" ref="M64:M68" si="22">K64-L64</f>
        <v>21.789999999999992</v>
      </c>
      <c r="N64" s="63">
        <f t="shared" ref="N64:N68" si="23">(K64-L64)/(L64)</f>
        <v>0.16932162561193559</v>
      </c>
      <c r="O64" s="53"/>
      <c r="P64" s="21" t="s">
        <v>171</v>
      </c>
      <c r="Q64" s="30">
        <v>9.7200000000000006</v>
      </c>
      <c r="R64" s="17">
        <v>50</v>
      </c>
      <c r="S64" s="21" t="s">
        <v>172</v>
      </c>
      <c r="T64" s="29">
        <v>10.73</v>
      </c>
      <c r="U64" s="29">
        <v>10.73</v>
      </c>
      <c r="V64" s="3">
        <v>50</v>
      </c>
      <c r="W64" s="4" t="s">
        <v>337</v>
      </c>
      <c r="X64" s="17"/>
      <c r="Y64" s="17"/>
    </row>
    <row r="65" spans="1:25" s="3" customFormat="1">
      <c r="A65" s="3" t="s">
        <v>169</v>
      </c>
      <c r="B65" s="3" t="s">
        <v>6</v>
      </c>
      <c r="C65" s="4" t="s">
        <v>186</v>
      </c>
      <c r="D65" s="4" t="s">
        <v>186</v>
      </c>
      <c r="E65" s="4" t="s">
        <v>191</v>
      </c>
      <c r="F65" s="17" t="s">
        <v>173</v>
      </c>
      <c r="G65" s="29">
        <v>183.36</v>
      </c>
      <c r="H65" s="43">
        <v>181.8</v>
      </c>
      <c r="I65" s="43">
        <v>154.19999999999999</v>
      </c>
      <c r="J65" s="56" t="s">
        <v>633</v>
      </c>
      <c r="K65" s="29">
        <f t="shared" ref="K65:K67" si="24">G65-$K$3</f>
        <v>180.27</v>
      </c>
      <c r="L65" s="55">
        <f t="shared" ref="L65:L68" si="25">I65-2.41</f>
        <v>151.79</v>
      </c>
      <c r="M65" s="43">
        <f t="shared" si="22"/>
        <v>28.480000000000018</v>
      </c>
      <c r="N65" s="63">
        <f t="shared" si="23"/>
        <v>0.18762764345477317</v>
      </c>
      <c r="O65" s="53"/>
      <c r="P65" s="21" t="s">
        <v>174</v>
      </c>
      <c r="Q65" s="29">
        <v>10.039999999999999</v>
      </c>
      <c r="R65" s="17">
        <v>50</v>
      </c>
      <c r="S65" s="21" t="s">
        <v>175</v>
      </c>
      <c r="T65" s="29">
        <v>9.8800000000000008</v>
      </c>
      <c r="U65" s="29">
        <v>9.8800000000000008</v>
      </c>
      <c r="V65" s="3">
        <v>50</v>
      </c>
      <c r="W65" s="4" t="s">
        <v>337</v>
      </c>
      <c r="X65" s="17"/>
      <c r="Y65" s="17"/>
    </row>
    <row r="66" spans="1:25" s="3" customFormat="1">
      <c r="A66" s="3" t="s">
        <v>169</v>
      </c>
      <c r="B66" s="3" t="s">
        <v>7</v>
      </c>
      <c r="C66" s="4" t="s">
        <v>186</v>
      </c>
      <c r="D66" s="4" t="s">
        <v>186</v>
      </c>
      <c r="E66" s="4" t="s">
        <v>191</v>
      </c>
      <c r="F66" s="17" t="s">
        <v>176</v>
      </c>
      <c r="G66" s="29">
        <v>156.80000000000001</v>
      </c>
      <c r="H66" s="43">
        <v>155.1</v>
      </c>
      <c r="I66" s="43">
        <v>130.19999999999999</v>
      </c>
      <c r="J66" s="56" t="s">
        <v>633</v>
      </c>
      <c r="K66" s="29">
        <f t="shared" si="24"/>
        <v>153.71</v>
      </c>
      <c r="L66" s="55">
        <f t="shared" si="25"/>
        <v>127.78999999999999</v>
      </c>
      <c r="M66" s="43">
        <f t="shared" si="22"/>
        <v>25.920000000000016</v>
      </c>
      <c r="N66" s="63">
        <f>(K66-L66)/(L66)</f>
        <v>0.20283277251741152</v>
      </c>
      <c r="O66" s="53"/>
      <c r="P66" s="21" t="s">
        <v>177</v>
      </c>
      <c r="Q66" s="29">
        <v>10.5</v>
      </c>
      <c r="R66" s="17">
        <v>50</v>
      </c>
      <c r="S66" s="21" t="s">
        <v>178</v>
      </c>
      <c r="T66" s="29">
        <v>9.65</v>
      </c>
      <c r="U66" s="29">
        <v>9.65</v>
      </c>
      <c r="V66" s="3">
        <v>50</v>
      </c>
      <c r="W66" s="4" t="s">
        <v>337</v>
      </c>
      <c r="X66" s="17"/>
      <c r="Y66" s="17"/>
    </row>
    <row r="67" spans="1:25" s="3" customFormat="1">
      <c r="A67" s="3" t="s">
        <v>169</v>
      </c>
      <c r="B67" s="3" t="s">
        <v>8</v>
      </c>
      <c r="C67" s="4" t="s">
        <v>186</v>
      </c>
      <c r="D67" s="4" t="s">
        <v>186</v>
      </c>
      <c r="E67" s="4" t="s">
        <v>191</v>
      </c>
      <c r="F67" s="17" t="s">
        <v>179</v>
      </c>
      <c r="G67" s="29">
        <v>138.12</v>
      </c>
      <c r="H67" s="43">
        <v>137</v>
      </c>
      <c r="I67" s="43">
        <v>118.3</v>
      </c>
      <c r="J67" s="56" t="s">
        <v>633</v>
      </c>
      <c r="K67" s="29">
        <f t="shared" si="24"/>
        <v>135.03</v>
      </c>
      <c r="L67" s="55">
        <f t="shared" si="25"/>
        <v>115.89</v>
      </c>
      <c r="M67" s="43">
        <f t="shared" si="22"/>
        <v>19.14</v>
      </c>
      <c r="N67" s="63">
        <f t="shared" si="23"/>
        <v>0.16515661403054621</v>
      </c>
      <c r="O67" s="53"/>
      <c r="P67" s="21" t="s">
        <v>180</v>
      </c>
      <c r="Q67" s="29">
        <v>10.36</v>
      </c>
      <c r="R67" s="17">
        <v>50</v>
      </c>
      <c r="S67" s="21" t="s">
        <v>181</v>
      </c>
      <c r="T67" s="29">
        <v>10.66</v>
      </c>
      <c r="U67" s="29">
        <v>10.66</v>
      </c>
      <c r="V67" s="3">
        <v>50</v>
      </c>
      <c r="W67" s="4" t="s">
        <v>337</v>
      </c>
      <c r="X67" s="17"/>
      <c r="Y67" s="17"/>
    </row>
    <row r="68" spans="1:25" s="3" customFormat="1">
      <c r="A68" s="3" t="s">
        <v>169</v>
      </c>
      <c r="B68" s="3" t="s">
        <v>9</v>
      </c>
      <c r="C68" s="4" t="s">
        <v>186</v>
      </c>
      <c r="D68" s="4" t="s">
        <v>186</v>
      </c>
      <c r="E68" s="4" t="s">
        <v>191</v>
      </c>
      <c r="F68" s="17" t="s">
        <v>182</v>
      </c>
      <c r="G68" s="29">
        <v>189.001</v>
      </c>
      <c r="H68" s="43">
        <v>187.6</v>
      </c>
      <c r="I68" s="43">
        <v>161.1</v>
      </c>
      <c r="J68" s="56" t="s">
        <v>633</v>
      </c>
      <c r="K68" s="29">
        <f>G68-$K$3</f>
        <v>185.911</v>
      </c>
      <c r="L68" s="55">
        <f t="shared" si="25"/>
        <v>158.69</v>
      </c>
      <c r="M68" s="43">
        <f t="shared" si="22"/>
        <v>27.221000000000004</v>
      </c>
      <c r="N68" s="63">
        <f t="shared" si="23"/>
        <v>0.17153569853172856</v>
      </c>
      <c r="O68" s="53"/>
      <c r="P68" s="21" t="s">
        <v>183</v>
      </c>
      <c r="Q68" s="29">
        <v>9.76</v>
      </c>
      <c r="R68" s="17">
        <v>50</v>
      </c>
      <c r="S68" s="21" t="s">
        <v>184</v>
      </c>
      <c r="T68" s="29">
        <v>10.14</v>
      </c>
      <c r="U68" s="29">
        <v>10.14</v>
      </c>
      <c r="V68" s="3">
        <v>50</v>
      </c>
      <c r="W68" s="4" t="s">
        <v>337</v>
      </c>
      <c r="X68" s="17"/>
      <c r="Y68" s="17"/>
    </row>
    <row r="69" spans="1:25" s="3" customFormat="1">
      <c r="A69" s="3" t="s">
        <v>47</v>
      </c>
      <c r="B69" s="3" t="s">
        <v>26</v>
      </c>
      <c r="C69" s="3" t="s">
        <v>26</v>
      </c>
      <c r="D69" s="4" t="s">
        <v>186</v>
      </c>
      <c r="E69" s="4" t="s">
        <v>191</v>
      </c>
      <c r="F69" s="17" t="s">
        <v>185</v>
      </c>
      <c r="G69" s="29" t="s">
        <v>26</v>
      </c>
      <c r="H69" s="44" t="s">
        <v>26</v>
      </c>
      <c r="I69" s="44" t="s">
        <v>26</v>
      </c>
      <c r="J69" s="56" t="s">
        <v>26</v>
      </c>
      <c r="K69" s="31" t="s">
        <v>26</v>
      </c>
      <c r="L69" s="56" t="s">
        <v>26</v>
      </c>
      <c r="M69" s="44" t="s">
        <v>26</v>
      </c>
      <c r="N69" s="44" t="s">
        <v>26</v>
      </c>
      <c r="O69" s="54" t="s">
        <v>26</v>
      </c>
      <c r="P69" s="3" t="s">
        <v>185</v>
      </c>
      <c r="Q69" s="29" t="s">
        <v>26</v>
      </c>
      <c r="R69" s="17">
        <v>50</v>
      </c>
      <c r="S69" s="3" t="s">
        <v>26</v>
      </c>
      <c r="T69" s="31" t="s">
        <v>26</v>
      </c>
      <c r="U69" s="31" t="s">
        <v>26</v>
      </c>
      <c r="V69" s="31" t="s">
        <v>26</v>
      </c>
      <c r="W69" s="31" t="s">
        <v>26</v>
      </c>
      <c r="X69" s="17"/>
      <c r="Y69" s="17"/>
    </row>
    <row r="70" spans="1:25" s="3" customFormat="1">
      <c r="A70" s="3" t="s">
        <v>47</v>
      </c>
      <c r="B70" s="3" t="s">
        <v>26</v>
      </c>
      <c r="C70" s="3" t="s">
        <v>26</v>
      </c>
      <c r="D70" s="4" t="s">
        <v>186</v>
      </c>
      <c r="E70" s="4" t="s">
        <v>191</v>
      </c>
      <c r="F70" s="17" t="s">
        <v>185</v>
      </c>
      <c r="G70" s="29" t="s">
        <v>26</v>
      </c>
      <c r="H70" s="44" t="s">
        <v>26</v>
      </c>
      <c r="I70" s="44" t="s">
        <v>26</v>
      </c>
      <c r="J70" s="56" t="s">
        <v>26</v>
      </c>
      <c r="K70" s="31" t="s">
        <v>26</v>
      </c>
      <c r="L70" s="56" t="s">
        <v>26</v>
      </c>
      <c r="M70" s="44" t="s">
        <v>26</v>
      </c>
      <c r="N70" s="44" t="s">
        <v>26</v>
      </c>
      <c r="O70" s="54" t="s">
        <v>26</v>
      </c>
      <c r="P70" s="3" t="s">
        <v>185</v>
      </c>
      <c r="Q70" s="29" t="s">
        <v>26</v>
      </c>
      <c r="R70" s="17">
        <v>50</v>
      </c>
      <c r="S70" s="3" t="s">
        <v>26</v>
      </c>
      <c r="T70" s="31" t="s">
        <v>26</v>
      </c>
      <c r="U70" s="31" t="s">
        <v>26</v>
      </c>
      <c r="V70" s="31" t="s">
        <v>26</v>
      </c>
      <c r="W70" s="31" t="s">
        <v>26</v>
      </c>
      <c r="X70" s="17"/>
      <c r="Y70" s="17"/>
    </row>
    <row r="71" spans="1:25" s="3" customFormat="1">
      <c r="A71" s="3" t="s">
        <v>47</v>
      </c>
      <c r="B71" s="3" t="s">
        <v>26</v>
      </c>
      <c r="C71" s="3" t="s">
        <v>26</v>
      </c>
      <c r="D71" s="4" t="s">
        <v>186</v>
      </c>
      <c r="E71" s="4" t="s">
        <v>191</v>
      </c>
      <c r="F71" s="17" t="s">
        <v>185</v>
      </c>
      <c r="G71" s="29" t="s">
        <v>26</v>
      </c>
      <c r="H71" s="44" t="s">
        <v>26</v>
      </c>
      <c r="I71" s="44" t="s">
        <v>26</v>
      </c>
      <c r="J71" s="56" t="s">
        <v>26</v>
      </c>
      <c r="K71" s="31" t="s">
        <v>26</v>
      </c>
      <c r="L71" s="56" t="s">
        <v>26</v>
      </c>
      <c r="M71" s="44" t="s">
        <v>26</v>
      </c>
      <c r="N71" s="44" t="s">
        <v>26</v>
      </c>
      <c r="O71" s="54" t="s">
        <v>26</v>
      </c>
      <c r="P71" s="3" t="s">
        <v>185</v>
      </c>
      <c r="Q71" s="29" t="s">
        <v>26</v>
      </c>
      <c r="R71" s="17">
        <v>50</v>
      </c>
      <c r="S71" s="3" t="s">
        <v>26</v>
      </c>
      <c r="T71" s="31" t="s">
        <v>26</v>
      </c>
      <c r="U71" s="31" t="s">
        <v>26</v>
      </c>
      <c r="V71" s="31" t="s">
        <v>26</v>
      </c>
      <c r="W71" s="31" t="s">
        <v>26</v>
      </c>
      <c r="X71" s="17"/>
      <c r="Y71" s="17"/>
    </row>
    <row r="72" spans="1:25" s="19" customFormat="1">
      <c r="F72" s="20"/>
      <c r="G72" s="28"/>
      <c r="H72" s="42"/>
      <c r="I72" s="42"/>
      <c r="J72" s="42"/>
      <c r="K72" s="28"/>
      <c r="L72" s="28"/>
      <c r="M72" s="42"/>
      <c r="N72" s="42"/>
      <c r="O72" s="52"/>
      <c r="Q72" s="28"/>
      <c r="R72" s="20"/>
      <c r="T72" s="28"/>
      <c r="U72" s="28"/>
      <c r="X72" s="20"/>
      <c r="Y72" s="20"/>
    </row>
    <row r="73" spans="1:25" s="3" customFormat="1">
      <c r="A73" s="3" t="s">
        <v>86</v>
      </c>
      <c r="B73" s="3" t="s">
        <v>5</v>
      </c>
      <c r="C73" s="4" t="s">
        <v>191</v>
      </c>
      <c r="D73" s="4" t="s">
        <v>191</v>
      </c>
      <c r="E73" s="4"/>
      <c r="F73" s="17" t="s">
        <v>192</v>
      </c>
      <c r="G73" s="29">
        <v>192.34</v>
      </c>
      <c r="H73" s="43">
        <v>191</v>
      </c>
      <c r="I73" s="43">
        <v>168.6</v>
      </c>
      <c r="J73" s="56" t="s">
        <v>633</v>
      </c>
      <c r="K73" s="29">
        <f>G73-$K$3</f>
        <v>189.25</v>
      </c>
      <c r="L73" s="55">
        <f>I73-2.41</f>
        <v>166.19</v>
      </c>
      <c r="M73" s="43">
        <f>K73-L73</f>
        <v>23.060000000000002</v>
      </c>
      <c r="N73" s="63">
        <f t="shared" ref="N73:N87" si="26">(K73-L73)/(L73)</f>
        <v>0.1387568445754859</v>
      </c>
      <c r="O73" s="53"/>
      <c r="P73" s="21" t="s">
        <v>193</v>
      </c>
      <c r="Q73" s="29">
        <v>9.8800000000000008</v>
      </c>
      <c r="R73" s="17">
        <v>50</v>
      </c>
      <c r="S73" s="21" t="s">
        <v>194</v>
      </c>
      <c r="T73" s="29">
        <v>10.14</v>
      </c>
      <c r="U73" s="29">
        <v>10.14</v>
      </c>
      <c r="V73" s="3">
        <v>50</v>
      </c>
      <c r="X73" s="17"/>
      <c r="Y73" s="17"/>
    </row>
    <row r="74" spans="1:25" s="3" customFormat="1">
      <c r="A74" s="3" t="s">
        <v>86</v>
      </c>
      <c r="B74" s="3" t="s">
        <v>6</v>
      </c>
      <c r="C74" s="4" t="s">
        <v>191</v>
      </c>
      <c r="D74" s="4" t="s">
        <v>191</v>
      </c>
      <c r="E74" s="4"/>
      <c r="F74" s="17" t="s">
        <v>195</v>
      </c>
      <c r="G74" s="29">
        <v>167.17</v>
      </c>
      <c r="H74" s="43">
        <v>166</v>
      </c>
      <c r="I74" s="43">
        <v>147.5</v>
      </c>
      <c r="J74" s="56" t="s">
        <v>633</v>
      </c>
      <c r="K74" s="29">
        <f t="shared" ref="K74:K87" si="27">G74-$K$3</f>
        <v>164.07999999999998</v>
      </c>
      <c r="L74" s="55">
        <f t="shared" ref="L74:L80" si="28">I74-2.41</f>
        <v>145.09</v>
      </c>
      <c r="M74" s="43">
        <f>K74-L74</f>
        <v>18.989999999999981</v>
      </c>
      <c r="N74" s="63">
        <f t="shared" si="26"/>
        <v>0.13088427872355077</v>
      </c>
      <c r="O74" s="53"/>
      <c r="P74" s="21" t="s">
        <v>196</v>
      </c>
      <c r="Q74" s="29">
        <v>9.86</v>
      </c>
      <c r="R74" s="17">
        <v>50</v>
      </c>
      <c r="S74" s="21" t="s">
        <v>197</v>
      </c>
      <c r="T74" s="29">
        <v>10.220000000000001</v>
      </c>
      <c r="U74" s="29">
        <v>10.220000000000001</v>
      </c>
      <c r="V74" s="3">
        <v>50</v>
      </c>
      <c r="X74" s="17"/>
      <c r="Y74" s="17"/>
    </row>
    <row r="75" spans="1:25" s="3" customFormat="1">
      <c r="A75" s="3" t="s">
        <v>86</v>
      </c>
      <c r="B75" s="3" t="s">
        <v>7</v>
      </c>
      <c r="C75" s="4" t="s">
        <v>191</v>
      </c>
      <c r="D75" s="4" t="s">
        <v>191</v>
      </c>
      <c r="E75" s="4"/>
      <c r="F75" s="17" t="s">
        <v>198</v>
      </c>
      <c r="G75" s="29">
        <v>137.86000000000001</v>
      </c>
      <c r="H75" s="43">
        <v>136.80000000000001</v>
      </c>
      <c r="I75" s="43">
        <v>120.5</v>
      </c>
      <c r="J75" s="56" t="s">
        <v>633</v>
      </c>
      <c r="K75" s="29">
        <f t="shared" si="27"/>
        <v>134.77000000000001</v>
      </c>
      <c r="L75" s="55">
        <f t="shared" si="28"/>
        <v>118.09</v>
      </c>
      <c r="M75" s="43">
        <f t="shared" ref="M75:M80" si="29">K75-L75</f>
        <v>16.680000000000007</v>
      </c>
      <c r="N75" s="63">
        <f>(K75-L75)/(L75)</f>
        <v>0.14124820052502335</v>
      </c>
      <c r="O75" s="53"/>
      <c r="P75" s="21" t="s">
        <v>199</v>
      </c>
      <c r="Q75" s="29">
        <v>10.19</v>
      </c>
      <c r="R75" s="17">
        <v>50</v>
      </c>
      <c r="S75" s="21" t="s">
        <v>200</v>
      </c>
      <c r="T75" s="29">
        <v>10.31</v>
      </c>
      <c r="U75" s="29">
        <v>10.31</v>
      </c>
      <c r="V75" s="3">
        <v>50</v>
      </c>
      <c r="X75" s="17"/>
      <c r="Y75" s="17"/>
    </row>
    <row r="76" spans="1:25" s="3" customFormat="1">
      <c r="A76" s="3" t="s">
        <v>86</v>
      </c>
      <c r="B76" s="3" t="s">
        <v>8</v>
      </c>
      <c r="C76" s="4" t="s">
        <v>191</v>
      </c>
      <c r="D76" s="4" t="s">
        <v>191</v>
      </c>
      <c r="E76" s="4"/>
      <c r="F76" s="17" t="s">
        <v>201</v>
      </c>
      <c r="G76" s="29">
        <v>176.22</v>
      </c>
      <c r="H76" s="43">
        <v>174.9</v>
      </c>
      <c r="I76" s="43">
        <v>155</v>
      </c>
      <c r="J76" s="56" t="s">
        <v>633</v>
      </c>
      <c r="K76" s="29">
        <f t="shared" si="27"/>
        <v>173.13</v>
      </c>
      <c r="L76" s="55">
        <f t="shared" si="28"/>
        <v>152.59</v>
      </c>
      <c r="M76" s="43">
        <f t="shared" si="29"/>
        <v>20.539999999999992</v>
      </c>
      <c r="N76" s="63">
        <f t="shared" si="26"/>
        <v>0.13460908316403428</v>
      </c>
      <c r="O76" s="53"/>
      <c r="P76" s="21" t="s">
        <v>202</v>
      </c>
      <c r="Q76" s="29">
        <v>10.11</v>
      </c>
      <c r="R76" s="17">
        <v>50</v>
      </c>
      <c r="S76" s="21" t="s">
        <v>203</v>
      </c>
      <c r="T76" s="29">
        <v>10.02</v>
      </c>
      <c r="U76" s="29">
        <v>10.02</v>
      </c>
      <c r="V76" s="3">
        <v>50</v>
      </c>
      <c r="X76" s="17"/>
      <c r="Y76" s="17"/>
    </row>
    <row r="77" spans="1:25" s="3" customFormat="1">
      <c r="A77" s="3" t="s">
        <v>86</v>
      </c>
      <c r="B77" s="3" t="s">
        <v>9</v>
      </c>
      <c r="C77" s="4" t="s">
        <v>191</v>
      </c>
      <c r="D77" s="4" t="s">
        <v>191</v>
      </c>
      <c r="E77" s="4"/>
      <c r="F77" s="17" t="s">
        <v>204</v>
      </c>
      <c r="G77" s="29">
        <v>198.22</v>
      </c>
      <c r="H77" s="43">
        <v>197</v>
      </c>
      <c r="I77" s="43">
        <v>174.1</v>
      </c>
      <c r="J77" s="56" t="s">
        <v>633</v>
      </c>
      <c r="K77" s="29">
        <f t="shared" si="27"/>
        <v>195.13</v>
      </c>
      <c r="L77" s="55">
        <f t="shared" si="28"/>
        <v>171.69</v>
      </c>
      <c r="M77" s="43">
        <f t="shared" si="29"/>
        <v>23.439999999999998</v>
      </c>
      <c r="N77" s="63">
        <f t="shared" si="26"/>
        <v>0.13652513250626128</v>
      </c>
      <c r="O77" s="53"/>
      <c r="P77" s="21" t="s">
        <v>205</v>
      </c>
      <c r="Q77" s="29">
        <v>10.33</v>
      </c>
      <c r="R77" s="17">
        <v>50</v>
      </c>
      <c r="S77" s="21" t="s">
        <v>206</v>
      </c>
      <c r="T77" s="29">
        <v>10.01</v>
      </c>
      <c r="U77" s="29">
        <v>10.01</v>
      </c>
      <c r="V77" s="3">
        <v>50</v>
      </c>
      <c r="X77" s="17"/>
      <c r="Y77" s="17"/>
    </row>
    <row r="78" spans="1:25" s="3" customFormat="1">
      <c r="A78" s="3" t="s">
        <v>50</v>
      </c>
      <c r="B78" s="3" t="s">
        <v>5</v>
      </c>
      <c r="C78" s="4" t="s">
        <v>191</v>
      </c>
      <c r="D78" s="4" t="s">
        <v>191</v>
      </c>
      <c r="E78" s="4"/>
      <c r="F78" s="17" t="s">
        <v>207</v>
      </c>
      <c r="G78" s="29">
        <v>169.56</v>
      </c>
      <c r="H78" s="43">
        <v>168.4</v>
      </c>
      <c r="I78" s="43">
        <v>154.5</v>
      </c>
      <c r="J78" s="56" t="s">
        <v>633</v>
      </c>
      <c r="K78" s="29">
        <f t="shared" si="27"/>
        <v>166.47</v>
      </c>
      <c r="L78" s="55">
        <f t="shared" si="28"/>
        <v>152.09</v>
      </c>
      <c r="M78" s="43">
        <f t="shared" si="29"/>
        <v>14.379999999999995</v>
      </c>
      <c r="N78" s="63">
        <f t="shared" si="26"/>
        <v>9.4549280031560226E-2</v>
      </c>
      <c r="O78" s="53"/>
      <c r="P78" s="21" t="s">
        <v>208</v>
      </c>
      <c r="Q78" s="30">
        <v>10.28</v>
      </c>
      <c r="R78" s="17">
        <v>50</v>
      </c>
      <c r="S78" s="21" t="s">
        <v>209</v>
      </c>
      <c r="T78" s="29">
        <v>10.23</v>
      </c>
      <c r="U78" s="29">
        <v>10.23</v>
      </c>
      <c r="V78" s="3">
        <v>50</v>
      </c>
      <c r="X78" s="17"/>
      <c r="Y78" s="17"/>
    </row>
    <row r="79" spans="1:25" s="3" customFormat="1">
      <c r="A79" s="3" t="s">
        <v>50</v>
      </c>
      <c r="B79" s="3" t="s">
        <v>6</v>
      </c>
      <c r="C79" s="4" t="s">
        <v>191</v>
      </c>
      <c r="D79" s="4" t="s">
        <v>191</v>
      </c>
      <c r="E79" s="4"/>
      <c r="F79" s="17" t="s">
        <v>210</v>
      </c>
      <c r="G79" s="29">
        <v>192.21</v>
      </c>
      <c r="H79" s="43">
        <v>190.8</v>
      </c>
      <c r="I79" s="43">
        <v>174.5</v>
      </c>
      <c r="J79" s="56" t="s">
        <v>633</v>
      </c>
      <c r="K79" s="29">
        <f t="shared" si="27"/>
        <v>189.12</v>
      </c>
      <c r="L79" s="55">
        <f t="shared" si="28"/>
        <v>172.09</v>
      </c>
      <c r="M79" s="43">
        <f t="shared" si="29"/>
        <v>17.03</v>
      </c>
      <c r="N79" s="63">
        <f t="shared" si="26"/>
        <v>9.8959846591899589E-2</v>
      </c>
      <c r="O79" s="53"/>
      <c r="P79" s="21" t="s">
        <v>211</v>
      </c>
      <c r="Q79" s="29">
        <v>10.23</v>
      </c>
      <c r="R79" s="17">
        <v>50</v>
      </c>
      <c r="S79" s="21" t="s">
        <v>212</v>
      </c>
      <c r="T79" s="29">
        <v>10.19</v>
      </c>
      <c r="U79" s="29">
        <v>10.19</v>
      </c>
      <c r="V79" s="3">
        <v>50</v>
      </c>
      <c r="X79" s="17"/>
      <c r="Y79" s="17"/>
    </row>
    <row r="80" spans="1:25" s="3" customFormat="1">
      <c r="A80" s="3" t="s">
        <v>50</v>
      </c>
      <c r="B80" s="3" t="s">
        <v>7</v>
      </c>
      <c r="C80" s="4" t="s">
        <v>191</v>
      </c>
      <c r="D80" s="4" t="s">
        <v>191</v>
      </c>
      <c r="E80" s="4"/>
      <c r="F80" s="17" t="s">
        <v>213</v>
      </c>
      <c r="G80" s="29">
        <v>184.36</v>
      </c>
      <c r="H80" s="43">
        <v>183</v>
      </c>
      <c r="I80" s="43">
        <v>167.8</v>
      </c>
      <c r="J80" s="56" t="s">
        <v>633</v>
      </c>
      <c r="K80" s="29">
        <f t="shared" si="27"/>
        <v>181.27</v>
      </c>
      <c r="L80" s="55">
        <f t="shared" si="28"/>
        <v>165.39000000000001</v>
      </c>
      <c r="M80" s="43">
        <f t="shared" si="29"/>
        <v>15.879999999999995</v>
      </c>
      <c r="N80" s="63">
        <f t="shared" si="26"/>
        <v>9.6015478565814105E-2</v>
      </c>
      <c r="O80" s="53"/>
      <c r="P80" s="21" t="s">
        <v>214</v>
      </c>
      <c r="Q80" s="29">
        <v>10.220000000000001</v>
      </c>
      <c r="R80" s="17">
        <v>50</v>
      </c>
      <c r="S80" s="21" t="s">
        <v>215</v>
      </c>
      <c r="T80" s="29">
        <v>9.99</v>
      </c>
      <c r="U80" s="29">
        <v>9.99</v>
      </c>
      <c r="V80" s="3">
        <v>50</v>
      </c>
      <c r="X80" s="17"/>
      <c r="Y80" s="17"/>
    </row>
    <row r="81" spans="1:25" s="3" customFormat="1">
      <c r="A81" s="3" t="s">
        <v>50</v>
      </c>
      <c r="B81" s="3" t="s">
        <v>8</v>
      </c>
      <c r="C81" s="4" t="s">
        <v>191</v>
      </c>
      <c r="D81" s="4" t="s">
        <v>191</v>
      </c>
      <c r="E81" s="4"/>
      <c r="F81" s="17" t="s">
        <v>216</v>
      </c>
      <c r="G81" s="29">
        <v>182.61</v>
      </c>
      <c r="H81" s="43">
        <v>181.3</v>
      </c>
      <c r="I81" s="43">
        <v>167.3</v>
      </c>
      <c r="J81" s="56" t="s">
        <v>633</v>
      </c>
      <c r="K81" s="29">
        <f t="shared" si="27"/>
        <v>179.52</v>
      </c>
      <c r="L81" s="55">
        <f>I81-2.41</f>
        <v>164.89000000000001</v>
      </c>
      <c r="M81" s="43">
        <f>K81-L81</f>
        <v>14.629999999999995</v>
      </c>
      <c r="N81" s="63">
        <f t="shared" si="26"/>
        <v>8.8725817211474281E-2</v>
      </c>
      <c r="O81" s="53"/>
      <c r="P81" s="21" t="s">
        <v>217</v>
      </c>
      <c r="Q81" s="29">
        <v>10.06</v>
      </c>
      <c r="R81" s="17">
        <v>50</v>
      </c>
      <c r="S81" s="21" t="s">
        <v>218</v>
      </c>
      <c r="T81" s="29">
        <v>10.1</v>
      </c>
      <c r="U81" s="29">
        <v>10.1</v>
      </c>
      <c r="V81" s="3">
        <v>50</v>
      </c>
      <c r="X81" s="17"/>
      <c r="Y81" s="17"/>
    </row>
    <row r="82" spans="1:25" s="3" customFormat="1">
      <c r="A82" s="3" t="s">
        <v>50</v>
      </c>
      <c r="B82" s="3" t="s">
        <v>9</v>
      </c>
      <c r="C82" s="4" t="s">
        <v>191</v>
      </c>
      <c r="D82" s="4" t="s">
        <v>191</v>
      </c>
      <c r="E82" s="4"/>
      <c r="F82" s="17" t="s">
        <v>219</v>
      </c>
      <c r="G82" s="29">
        <v>197.91</v>
      </c>
      <c r="H82" s="43">
        <v>196.6</v>
      </c>
      <c r="I82" s="43">
        <v>179.5</v>
      </c>
      <c r="J82" s="56" t="s">
        <v>633</v>
      </c>
      <c r="K82" s="29">
        <f t="shared" si="27"/>
        <v>194.82</v>
      </c>
      <c r="L82" s="55">
        <f t="shared" ref="L82:L87" si="30">I82-2.41</f>
        <v>177.09</v>
      </c>
      <c r="M82" s="43">
        <f t="shared" ref="M82:M87" si="31">K82-L82</f>
        <v>17.72999999999999</v>
      </c>
      <c r="N82" s="63">
        <f t="shared" si="26"/>
        <v>0.10011858377096386</v>
      </c>
      <c r="O82" s="53"/>
      <c r="P82" s="21" t="s">
        <v>220</v>
      </c>
      <c r="Q82" s="29">
        <v>9.9700000000000006</v>
      </c>
      <c r="R82" s="17">
        <v>50</v>
      </c>
      <c r="S82" s="21" t="s">
        <v>221</v>
      </c>
      <c r="T82" s="29">
        <v>9.98</v>
      </c>
      <c r="U82" s="29">
        <v>9.98</v>
      </c>
      <c r="V82" s="3">
        <v>50</v>
      </c>
      <c r="X82" s="17"/>
      <c r="Y82" s="17"/>
    </row>
    <row r="83" spans="1:25" s="3" customFormat="1">
      <c r="A83" s="3" t="s">
        <v>51</v>
      </c>
      <c r="B83" s="3" t="s">
        <v>5</v>
      </c>
      <c r="C83" s="4" t="s">
        <v>191</v>
      </c>
      <c r="D83" s="4" t="s">
        <v>191</v>
      </c>
      <c r="E83" s="4"/>
      <c r="F83" s="17" t="s">
        <v>222</v>
      </c>
      <c r="G83" s="29">
        <v>165.73</v>
      </c>
      <c r="H83" s="43">
        <v>164.5</v>
      </c>
      <c r="I83" s="43">
        <v>140.80000000000001</v>
      </c>
      <c r="J83" s="56" t="s">
        <v>633</v>
      </c>
      <c r="K83" s="29">
        <f t="shared" si="27"/>
        <v>162.63999999999999</v>
      </c>
      <c r="L83" s="55">
        <f t="shared" si="30"/>
        <v>138.39000000000001</v>
      </c>
      <c r="M83" s="43">
        <f t="shared" si="31"/>
        <v>24.249999999999972</v>
      </c>
      <c r="N83" s="63">
        <f t="shared" si="26"/>
        <v>0.17522942409133585</v>
      </c>
      <c r="O83" s="53"/>
      <c r="P83" s="21" t="s">
        <v>223</v>
      </c>
      <c r="Q83" s="30">
        <v>10.06</v>
      </c>
      <c r="R83" s="17">
        <v>50</v>
      </c>
      <c r="S83" s="21" t="s">
        <v>224</v>
      </c>
      <c r="T83" s="29">
        <v>9.9</v>
      </c>
      <c r="U83" s="29">
        <v>9.9</v>
      </c>
      <c r="V83" s="3">
        <v>50</v>
      </c>
      <c r="X83" s="17"/>
      <c r="Y83" s="17"/>
    </row>
    <row r="84" spans="1:25" s="3" customFormat="1">
      <c r="A84" s="3" t="s">
        <v>51</v>
      </c>
      <c r="B84" s="3" t="s">
        <v>6</v>
      </c>
      <c r="C84" s="4" t="s">
        <v>191</v>
      </c>
      <c r="D84" s="4" t="s">
        <v>191</v>
      </c>
      <c r="E84" s="4"/>
      <c r="F84" s="17" t="s">
        <v>225</v>
      </c>
      <c r="G84" s="29">
        <v>143.69</v>
      </c>
      <c r="H84" s="43">
        <v>142.69999999999999</v>
      </c>
      <c r="I84" s="43">
        <v>123.3</v>
      </c>
      <c r="J84" s="56" t="s">
        <v>633</v>
      </c>
      <c r="K84" s="29">
        <f>G84-$K$3</f>
        <v>140.6</v>
      </c>
      <c r="L84" s="55">
        <f t="shared" si="30"/>
        <v>120.89</v>
      </c>
      <c r="M84" s="43">
        <f t="shared" si="31"/>
        <v>19.709999999999994</v>
      </c>
      <c r="N84" s="63">
        <f t="shared" si="26"/>
        <v>0.16304078087517573</v>
      </c>
      <c r="O84" s="53"/>
      <c r="P84" s="21" t="s">
        <v>226</v>
      </c>
      <c r="Q84" s="29">
        <v>10.09</v>
      </c>
      <c r="R84" s="17">
        <v>50</v>
      </c>
      <c r="S84" s="21" t="s">
        <v>227</v>
      </c>
      <c r="T84" s="29">
        <v>10.19</v>
      </c>
      <c r="U84" s="29">
        <v>10.19</v>
      </c>
      <c r="V84" s="3">
        <v>50</v>
      </c>
      <c r="X84" s="17"/>
      <c r="Y84" s="17"/>
    </row>
    <row r="85" spans="1:25" s="3" customFormat="1">
      <c r="A85" s="3" t="s">
        <v>51</v>
      </c>
      <c r="B85" s="3" t="s">
        <v>7</v>
      </c>
      <c r="C85" s="4" t="s">
        <v>191</v>
      </c>
      <c r="D85" s="4" t="s">
        <v>191</v>
      </c>
      <c r="E85" s="4"/>
      <c r="F85" s="17" t="s">
        <v>228</v>
      </c>
      <c r="G85" s="29">
        <v>158.53</v>
      </c>
      <c r="H85" s="43">
        <v>157.5</v>
      </c>
      <c r="I85" s="43">
        <v>134.1</v>
      </c>
      <c r="J85" s="56" t="s">
        <v>633</v>
      </c>
      <c r="K85" s="29">
        <f t="shared" si="27"/>
        <v>155.44</v>
      </c>
      <c r="L85" s="55">
        <f t="shared" si="30"/>
        <v>131.69</v>
      </c>
      <c r="M85" s="43">
        <f t="shared" si="31"/>
        <v>23.75</v>
      </c>
      <c r="N85" s="63">
        <f t="shared" si="26"/>
        <v>0.18034778646822083</v>
      </c>
      <c r="O85" s="53"/>
      <c r="P85" s="21" t="s">
        <v>229</v>
      </c>
      <c r="Q85" s="29">
        <v>10.029999999999999</v>
      </c>
      <c r="R85" s="17">
        <v>50</v>
      </c>
      <c r="S85" s="21" t="s">
        <v>230</v>
      </c>
      <c r="T85" s="29">
        <v>10.11</v>
      </c>
      <c r="U85" s="29">
        <v>10.11</v>
      </c>
      <c r="V85" s="3">
        <v>50</v>
      </c>
      <c r="X85" s="17"/>
      <c r="Y85" s="17"/>
    </row>
    <row r="86" spans="1:25" s="3" customFormat="1">
      <c r="A86" s="3" t="s">
        <v>51</v>
      </c>
      <c r="B86" s="3" t="s">
        <v>8</v>
      </c>
      <c r="C86" s="4" t="s">
        <v>191</v>
      </c>
      <c r="D86" s="4" t="s">
        <v>191</v>
      </c>
      <c r="E86" s="4"/>
      <c r="F86" s="17" t="s">
        <v>231</v>
      </c>
      <c r="G86" s="29">
        <v>166.2</v>
      </c>
      <c r="H86" s="43">
        <v>165</v>
      </c>
      <c r="I86" s="43">
        <v>139.9</v>
      </c>
      <c r="J86" s="56" t="s">
        <v>633</v>
      </c>
      <c r="K86" s="29">
        <f t="shared" si="27"/>
        <v>163.10999999999999</v>
      </c>
      <c r="L86" s="55">
        <f t="shared" si="30"/>
        <v>137.49</v>
      </c>
      <c r="M86" s="43">
        <f t="shared" si="31"/>
        <v>25.619999999999976</v>
      </c>
      <c r="N86" s="63">
        <f t="shared" si="26"/>
        <v>0.18634082478725708</v>
      </c>
      <c r="O86" s="53"/>
      <c r="P86" s="21" t="s">
        <v>232</v>
      </c>
      <c r="Q86" s="29">
        <v>10.1</v>
      </c>
      <c r="R86" s="17">
        <v>50</v>
      </c>
      <c r="S86" s="21" t="s">
        <v>233</v>
      </c>
      <c r="T86" s="29">
        <v>10.02</v>
      </c>
      <c r="U86" s="29">
        <v>10.02</v>
      </c>
      <c r="V86" s="3">
        <v>50</v>
      </c>
      <c r="X86" s="17"/>
      <c r="Y86" s="17"/>
    </row>
    <row r="87" spans="1:25" s="3" customFormat="1">
      <c r="A87" s="3" t="s">
        <v>51</v>
      </c>
      <c r="B87" s="3" t="s">
        <v>9</v>
      </c>
      <c r="C87" s="4" t="s">
        <v>191</v>
      </c>
      <c r="D87" s="4" t="s">
        <v>191</v>
      </c>
      <c r="E87" s="4"/>
      <c r="F87" s="17" t="s">
        <v>234</v>
      </c>
      <c r="G87" s="29">
        <v>149.69</v>
      </c>
      <c r="H87" s="43">
        <v>148.5</v>
      </c>
      <c r="I87" s="43">
        <v>124.6</v>
      </c>
      <c r="J87" s="56" t="s">
        <v>633</v>
      </c>
      <c r="K87" s="29">
        <f t="shared" si="27"/>
        <v>146.6</v>
      </c>
      <c r="L87" s="55">
        <f t="shared" si="30"/>
        <v>122.19</v>
      </c>
      <c r="M87" s="43">
        <f t="shared" si="31"/>
        <v>24.409999999999997</v>
      </c>
      <c r="N87" s="63">
        <f t="shared" si="26"/>
        <v>0.1997708486782879</v>
      </c>
      <c r="O87" s="53"/>
      <c r="P87" s="21" t="s">
        <v>235</v>
      </c>
      <c r="Q87" s="29">
        <v>10</v>
      </c>
      <c r="R87" s="17">
        <v>50</v>
      </c>
      <c r="S87" s="21" t="s">
        <v>236</v>
      </c>
      <c r="T87" s="29">
        <v>10.14</v>
      </c>
      <c r="U87" s="29">
        <v>10.14</v>
      </c>
      <c r="V87" s="3">
        <v>50</v>
      </c>
      <c r="X87" s="17"/>
      <c r="Y87" s="17"/>
    </row>
    <row r="88" spans="1:25" s="3" customFormat="1">
      <c r="A88" s="3" t="s">
        <v>47</v>
      </c>
      <c r="B88" s="3" t="s">
        <v>26</v>
      </c>
      <c r="C88" s="3" t="s">
        <v>26</v>
      </c>
      <c r="D88" s="4" t="s">
        <v>191</v>
      </c>
      <c r="E88" s="4"/>
      <c r="F88" s="17" t="s">
        <v>237</v>
      </c>
      <c r="G88" s="29">
        <v>200.49</v>
      </c>
      <c r="H88" s="44" t="s">
        <v>26</v>
      </c>
      <c r="I88" s="44" t="s">
        <v>26</v>
      </c>
      <c r="J88" s="56" t="s">
        <v>26</v>
      </c>
      <c r="K88" s="31" t="s">
        <v>26</v>
      </c>
      <c r="L88" s="56" t="s">
        <v>26</v>
      </c>
      <c r="M88" s="44" t="s">
        <v>26</v>
      </c>
      <c r="N88" s="44" t="s">
        <v>26</v>
      </c>
      <c r="O88" s="54" t="s">
        <v>26</v>
      </c>
      <c r="P88" s="3" t="s">
        <v>237</v>
      </c>
      <c r="Q88" s="29" t="s">
        <v>26</v>
      </c>
      <c r="R88" s="17">
        <v>50</v>
      </c>
      <c r="S88" s="3" t="s">
        <v>26</v>
      </c>
      <c r="T88" s="31" t="s">
        <v>26</v>
      </c>
      <c r="U88" s="31" t="s">
        <v>26</v>
      </c>
      <c r="V88" s="31" t="s">
        <v>26</v>
      </c>
      <c r="X88" s="17"/>
      <c r="Y88" s="17"/>
    </row>
    <row r="89" spans="1:25" s="3" customFormat="1">
      <c r="A89" s="3" t="s">
        <v>47</v>
      </c>
      <c r="B89" s="3" t="s">
        <v>26</v>
      </c>
      <c r="C89" s="3" t="s">
        <v>26</v>
      </c>
      <c r="D89" s="4" t="s">
        <v>191</v>
      </c>
      <c r="E89" s="4"/>
      <c r="F89" s="17" t="s">
        <v>237</v>
      </c>
      <c r="G89" s="29" t="s">
        <v>26</v>
      </c>
      <c r="H89" s="44" t="s">
        <v>26</v>
      </c>
      <c r="I89" s="44" t="s">
        <v>26</v>
      </c>
      <c r="J89" s="56" t="s">
        <v>26</v>
      </c>
      <c r="K89" s="31" t="s">
        <v>26</v>
      </c>
      <c r="L89" s="56" t="s">
        <v>26</v>
      </c>
      <c r="M89" s="44" t="s">
        <v>26</v>
      </c>
      <c r="N89" s="44" t="s">
        <v>26</v>
      </c>
      <c r="O89" s="54" t="s">
        <v>26</v>
      </c>
      <c r="P89" s="3" t="s">
        <v>237</v>
      </c>
      <c r="Q89" s="29" t="s">
        <v>26</v>
      </c>
      <c r="R89" s="17">
        <v>50</v>
      </c>
      <c r="S89" s="3" t="s">
        <v>26</v>
      </c>
      <c r="T89" s="31" t="s">
        <v>26</v>
      </c>
      <c r="U89" s="31" t="s">
        <v>26</v>
      </c>
      <c r="V89" s="31" t="s">
        <v>26</v>
      </c>
      <c r="X89" s="17"/>
      <c r="Y89" s="17"/>
    </row>
    <row r="90" spans="1:25" s="3" customFormat="1">
      <c r="A90" s="3" t="s">
        <v>47</v>
      </c>
      <c r="B90" s="3" t="s">
        <v>26</v>
      </c>
      <c r="C90" s="3" t="s">
        <v>26</v>
      </c>
      <c r="D90" s="4" t="s">
        <v>191</v>
      </c>
      <c r="E90" s="4"/>
      <c r="F90" s="17" t="s">
        <v>237</v>
      </c>
      <c r="G90" s="29" t="s">
        <v>26</v>
      </c>
      <c r="H90" s="44" t="s">
        <v>26</v>
      </c>
      <c r="I90" s="44" t="s">
        <v>26</v>
      </c>
      <c r="J90" s="56" t="s">
        <v>26</v>
      </c>
      <c r="K90" s="31" t="s">
        <v>26</v>
      </c>
      <c r="L90" s="56" t="s">
        <v>26</v>
      </c>
      <c r="M90" s="44" t="s">
        <v>26</v>
      </c>
      <c r="N90" s="44" t="s">
        <v>26</v>
      </c>
      <c r="O90" s="54" t="s">
        <v>26</v>
      </c>
      <c r="P90" s="3" t="s">
        <v>237</v>
      </c>
      <c r="Q90" s="29" t="s">
        <v>26</v>
      </c>
      <c r="R90" s="17">
        <v>50</v>
      </c>
      <c r="S90" s="3" t="s">
        <v>26</v>
      </c>
      <c r="T90" s="31" t="s">
        <v>26</v>
      </c>
      <c r="U90" s="31" t="s">
        <v>26</v>
      </c>
      <c r="V90" s="31" t="s">
        <v>26</v>
      </c>
      <c r="X90" s="17"/>
      <c r="Y90" s="17"/>
    </row>
    <row r="91" spans="1:25" s="19" customFormat="1">
      <c r="F91" s="20"/>
      <c r="G91" s="28"/>
      <c r="H91" s="42"/>
      <c r="I91" s="42"/>
      <c r="J91" s="42"/>
      <c r="K91" s="28"/>
      <c r="L91" s="28"/>
      <c r="M91" s="42"/>
      <c r="N91" s="42"/>
      <c r="O91" s="52"/>
      <c r="Q91" s="28"/>
      <c r="R91" s="20"/>
      <c r="T91" s="28"/>
      <c r="U91" s="28"/>
      <c r="X91" s="20"/>
      <c r="Y91" s="20"/>
    </row>
    <row r="92" spans="1:25" s="3" customFormat="1">
      <c r="A92" s="3" t="s">
        <v>50</v>
      </c>
      <c r="B92" s="3" t="s">
        <v>5</v>
      </c>
      <c r="C92" s="4" t="s">
        <v>238</v>
      </c>
      <c r="D92" s="4" t="s">
        <v>238</v>
      </c>
      <c r="E92" s="4"/>
      <c r="F92" s="17" t="s">
        <v>254</v>
      </c>
      <c r="G92" s="29">
        <v>170.54</v>
      </c>
      <c r="H92" s="43">
        <v>169.5</v>
      </c>
      <c r="I92" s="43">
        <v>148.30000000000001</v>
      </c>
      <c r="J92" s="56" t="s">
        <v>633</v>
      </c>
      <c r="K92" s="29">
        <f t="shared" ref="K92:K105" si="32">G92-$K$3</f>
        <v>167.45</v>
      </c>
      <c r="L92" s="55">
        <f>I92-2.41</f>
        <v>145.89000000000001</v>
      </c>
      <c r="M92" s="43">
        <f>K92-L92</f>
        <v>21.559999999999974</v>
      </c>
      <c r="N92" s="63">
        <f>(K92-L92)/(L92)</f>
        <v>0.14778257591335919</v>
      </c>
      <c r="O92" s="53"/>
      <c r="P92" s="21" t="s">
        <v>255</v>
      </c>
      <c r="Q92" s="30">
        <v>10.63</v>
      </c>
      <c r="R92" s="17">
        <v>50</v>
      </c>
      <c r="S92" s="21" t="s">
        <v>256</v>
      </c>
      <c r="T92" s="29">
        <v>10.5</v>
      </c>
      <c r="U92" s="29">
        <v>10.5</v>
      </c>
      <c r="V92" s="3">
        <v>50</v>
      </c>
      <c r="X92" s="17"/>
      <c r="Y92" s="17"/>
    </row>
    <row r="93" spans="1:25" s="3" customFormat="1">
      <c r="A93" s="3" t="s">
        <v>50</v>
      </c>
      <c r="B93" s="3" t="s">
        <v>6</v>
      </c>
      <c r="C93" s="4" t="s">
        <v>238</v>
      </c>
      <c r="D93" s="4" t="s">
        <v>238</v>
      </c>
      <c r="E93" s="4"/>
      <c r="F93" s="17" t="s">
        <v>257</v>
      </c>
      <c r="G93" s="29">
        <v>151.63</v>
      </c>
      <c r="H93" s="43">
        <v>150.5</v>
      </c>
      <c r="I93" s="43">
        <v>129.1</v>
      </c>
      <c r="J93" s="56" t="s">
        <v>633</v>
      </c>
      <c r="K93" s="29">
        <f t="shared" si="32"/>
        <v>148.54</v>
      </c>
      <c r="L93" s="55">
        <f t="shared" ref="L93:L99" si="33">I93-2.41</f>
        <v>126.69</v>
      </c>
      <c r="M93" s="43">
        <f>K93-L93</f>
        <v>21.849999999999994</v>
      </c>
      <c r="N93" s="63">
        <f>(K93-L93)/(L93)</f>
        <v>0.17246822953666427</v>
      </c>
      <c r="O93" s="53"/>
      <c r="P93" s="21" t="s">
        <v>258</v>
      </c>
      <c r="Q93" s="29">
        <v>10.54</v>
      </c>
      <c r="R93" s="17">
        <v>50</v>
      </c>
      <c r="S93" s="21" t="s">
        <v>259</v>
      </c>
      <c r="T93" s="29">
        <v>10.050000000000001</v>
      </c>
      <c r="U93" s="29">
        <v>10.050000000000001</v>
      </c>
      <c r="V93" s="3">
        <v>50</v>
      </c>
      <c r="X93" s="17"/>
      <c r="Y93" s="17"/>
    </row>
    <row r="94" spans="1:25" s="3" customFormat="1">
      <c r="A94" s="3" t="s">
        <v>50</v>
      </c>
      <c r="B94" s="3" t="s">
        <v>7</v>
      </c>
      <c r="C94" s="4" t="s">
        <v>238</v>
      </c>
      <c r="D94" s="4" t="s">
        <v>238</v>
      </c>
      <c r="E94" s="4"/>
      <c r="F94" s="17" t="s">
        <v>260</v>
      </c>
      <c r="G94" s="29">
        <v>92.55</v>
      </c>
      <c r="H94" s="43">
        <v>91.7</v>
      </c>
      <c r="I94" s="43">
        <v>79.8</v>
      </c>
      <c r="J94" s="56" t="s">
        <v>633</v>
      </c>
      <c r="K94" s="29">
        <f>G94-$K$3</f>
        <v>89.46</v>
      </c>
      <c r="L94" s="55">
        <f t="shared" si="33"/>
        <v>77.39</v>
      </c>
      <c r="M94" s="43">
        <f t="shared" ref="M94:M99" si="34">K94-L94</f>
        <v>12.069999999999993</v>
      </c>
      <c r="N94" s="63">
        <f t="shared" ref="N94:N106" si="35">(K94-L94)/(L94)</f>
        <v>0.15596330275229348</v>
      </c>
      <c r="O94" s="53"/>
      <c r="P94" s="21" t="s">
        <v>261</v>
      </c>
      <c r="Q94" s="29">
        <v>10.55</v>
      </c>
      <c r="R94" s="17">
        <v>50</v>
      </c>
      <c r="S94" s="21" t="s">
        <v>262</v>
      </c>
      <c r="T94" s="29">
        <v>10.02</v>
      </c>
      <c r="U94" s="29">
        <v>10.02</v>
      </c>
      <c r="V94" s="3">
        <v>50</v>
      </c>
      <c r="X94" s="17"/>
      <c r="Y94" s="17"/>
    </row>
    <row r="95" spans="1:25" s="3" customFormat="1">
      <c r="A95" s="3" t="s">
        <v>50</v>
      </c>
      <c r="B95" s="3" t="s">
        <v>8</v>
      </c>
      <c r="C95" s="4" t="s">
        <v>238</v>
      </c>
      <c r="D95" s="4" t="s">
        <v>238</v>
      </c>
      <c r="E95" s="4"/>
      <c r="F95" s="17" t="s">
        <v>263</v>
      </c>
      <c r="G95" s="29">
        <v>118.79</v>
      </c>
      <c r="H95" s="43">
        <v>117.8</v>
      </c>
      <c r="I95" s="43">
        <v>102.2</v>
      </c>
      <c r="J95" s="56" t="s">
        <v>633</v>
      </c>
      <c r="K95" s="29">
        <f t="shared" si="32"/>
        <v>115.7</v>
      </c>
      <c r="L95" s="55">
        <f t="shared" si="33"/>
        <v>99.79</v>
      </c>
      <c r="M95" s="43">
        <f t="shared" si="34"/>
        <v>15.909999999999997</v>
      </c>
      <c r="N95" s="63">
        <f t="shared" si="35"/>
        <v>0.15943481310752575</v>
      </c>
      <c r="O95" s="53"/>
      <c r="P95" s="21" t="s">
        <v>264</v>
      </c>
      <c r="Q95" s="29">
        <v>9.5500000000000007</v>
      </c>
      <c r="R95" s="17">
        <v>50</v>
      </c>
      <c r="S95" s="21" t="s">
        <v>265</v>
      </c>
      <c r="T95" s="29">
        <v>10.62</v>
      </c>
      <c r="U95" s="29">
        <v>10.62</v>
      </c>
      <c r="V95" s="3">
        <v>50</v>
      </c>
      <c r="X95" s="17"/>
      <c r="Y95" s="17"/>
    </row>
    <row r="96" spans="1:25" s="3" customFormat="1">
      <c r="A96" s="3" t="s">
        <v>50</v>
      </c>
      <c r="B96" s="3" t="s">
        <v>9</v>
      </c>
      <c r="C96" s="4" t="s">
        <v>238</v>
      </c>
      <c r="D96" s="4" t="s">
        <v>238</v>
      </c>
      <c r="E96" s="4"/>
      <c r="F96" s="17" t="s">
        <v>266</v>
      </c>
      <c r="G96" s="29">
        <v>151.5</v>
      </c>
      <c r="H96" s="43">
        <v>150.6</v>
      </c>
      <c r="I96" s="43">
        <v>131</v>
      </c>
      <c r="J96" s="56" t="s">
        <v>633</v>
      </c>
      <c r="K96" s="29">
        <f t="shared" si="32"/>
        <v>148.41</v>
      </c>
      <c r="L96" s="55">
        <f t="shared" si="33"/>
        <v>128.59</v>
      </c>
      <c r="M96" s="43">
        <f t="shared" si="34"/>
        <v>19.819999999999993</v>
      </c>
      <c r="N96" s="63">
        <f t="shared" si="35"/>
        <v>0.15413329185784269</v>
      </c>
      <c r="O96" s="53"/>
      <c r="P96" s="21" t="s">
        <v>267</v>
      </c>
      <c r="Q96" s="29">
        <v>9.2799999999999994</v>
      </c>
      <c r="R96" s="17">
        <v>50</v>
      </c>
      <c r="S96" s="21" t="s">
        <v>268</v>
      </c>
      <c r="T96" s="29">
        <v>9.4600000000000009</v>
      </c>
      <c r="U96" s="29">
        <v>9.4600000000000009</v>
      </c>
      <c r="V96" s="3">
        <v>50</v>
      </c>
      <c r="X96" s="17"/>
      <c r="Y96" s="17"/>
    </row>
    <row r="97" spans="1:25" s="3" customFormat="1">
      <c r="A97" s="3" t="s">
        <v>86</v>
      </c>
      <c r="B97" s="3" t="s">
        <v>5</v>
      </c>
      <c r="C97" s="4" t="s">
        <v>238</v>
      </c>
      <c r="D97" s="4" t="s">
        <v>238</v>
      </c>
      <c r="E97" s="4"/>
      <c r="F97" s="17" t="s">
        <v>239</v>
      </c>
      <c r="G97" s="29">
        <v>119.51</v>
      </c>
      <c r="H97" s="43">
        <v>118.6</v>
      </c>
      <c r="I97" s="43">
        <v>103.9</v>
      </c>
      <c r="J97" s="56" t="s">
        <v>633</v>
      </c>
      <c r="K97" s="29">
        <f t="shared" si="32"/>
        <v>116.42</v>
      </c>
      <c r="L97" s="55">
        <f t="shared" si="33"/>
        <v>101.49000000000001</v>
      </c>
      <c r="M97" s="43">
        <f t="shared" si="34"/>
        <v>14.929999999999993</v>
      </c>
      <c r="N97" s="63">
        <f t="shared" si="35"/>
        <v>0.14710808946694248</v>
      </c>
      <c r="O97" s="53"/>
      <c r="P97" s="21" t="s">
        <v>240</v>
      </c>
      <c r="Q97" s="29">
        <v>9.81</v>
      </c>
      <c r="R97" s="17">
        <v>50</v>
      </c>
      <c r="S97" s="21" t="s">
        <v>241</v>
      </c>
      <c r="T97" s="29">
        <v>10.3</v>
      </c>
      <c r="U97" s="29">
        <v>10.3</v>
      </c>
      <c r="V97" s="3">
        <v>50</v>
      </c>
      <c r="X97" s="17"/>
      <c r="Y97" s="17"/>
    </row>
    <row r="98" spans="1:25" s="3" customFormat="1">
      <c r="A98" s="3" t="s">
        <v>86</v>
      </c>
      <c r="B98" s="3" t="s">
        <v>6</v>
      </c>
      <c r="C98" s="4" t="s">
        <v>238</v>
      </c>
      <c r="D98" s="4" t="s">
        <v>238</v>
      </c>
      <c r="E98" s="4"/>
      <c r="F98" s="17" t="s">
        <v>242</v>
      </c>
      <c r="G98" s="29">
        <v>108.56</v>
      </c>
      <c r="H98" s="43">
        <v>107.6</v>
      </c>
      <c r="I98" s="43">
        <v>95.8</v>
      </c>
      <c r="J98" s="56" t="s">
        <v>633</v>
      </c>
      <c r="K98" s="29">
        <f t="shared" si="32"/>
        <v>105.47</v>
      </c>
      <c r="L98" s="55">
        <f t="shared" si="33"/>
        <v>93.39</v>
      </c>
      <c r="M98" s="43">
        <f t="shared" si="34"/>
        <v>12.079999999999998</v>
      </c>
      <c r="N98" s="63">
        <f t="shared" si="35"/>
        <v>0.12935003747724594</v>
      </c>
      <c r="O98" s="53"/>
      <c r="P98" s="21" t="s">
        <v>243</v>
      </c>
      <c r="Q98" s="29">
        <v>9.77</v>
      </c>
      <c r="R98" s="17">
        <v>50</v>
      </c>
      <c r="S98" s="21" t="s">
        <v>244</v>
      </c>
      <c r="T98" s="29">
        <v>9.7899999999999991</v>
      </c>
      <c r="U98" s="29">
        <v>9.7899999999999991</v>
      </c>
      <c r="V98" s="3">
        <v>50</v>
      </c>
      <c r="X98" s="17"/>
      <c r="Y98" s="17"/>
    </row>
    <row r="99" spans="1:25" s="3" customFormat="1">
      <c r="A99" s="3" t="s">
        <v>86</v>
      </c>
      <c r="B99" s="3" t="s">
        <v>7</v>
      </c>
      <c r="C99" s="4" t="s">
        <v>238</v>
      </c>
      <c r="D99" s="4" t="s">
        <v>238</v>
      </c>
      <c r="E99" s="4"/>
      <c r="F99" s="17" t="s">
        <v>245</v>
      </c>
      <c r="G99" s="29">
        <v>161.28</v>
      </c>
      <c r="H99" s="43">
        <v>160.4</v>
      </c>
      <c r="I99" s="43">
        <v>141</v>
      </c>
      <c r="J99" s="56" t="s">
        <v>633</v>
      </c>
      <c r="K99" s="29">
        <f t="shared" si="32"/>
        <v>158.19</v>
      </c>
      <c r="L99" s="55">
        <f t="shared" si="33"/>
        <v>138.59</v>
      </c>
      <c r="M99" s="43">
        <f t="shared" si="34"/>
        <v>19.599999999999994</v>
      </c>
      <c r="N99" s="63">
        <f t="shared" si="35"/>
        <v>0.14142434519085068</v>
      </c>
      <c r="O99" s="53"/>
      <c r="P99" s="21" t="s">
        <v>246</v>
      </c>
      <c r="Q99" s="29">
        <v>9.4600000000000009</v>
      </c>
      <c r="R99" s="17">
        <v>50</v>
      </c>
      <c r="S99" s="21" t="s">
        <v>247</v>
      </c>
      <c r="T99" s="29">
        <v>9.73</v>
      </c>
      <c r="U99" s="29">
        <v>9.73</v>
      </c>
      <c r="V99" s="3">
        <v>50</v>
      </c>
      <c r="X99" s="17"/>
      <c r="Y99" s="17"/>
    </row>
    <row r="100" spans="1:25" s="3" customFormat="1">
      <c r="A100" s="3" t="s">
        <v>86</v>
      </c>
      <c r="B100" s="3" t="s">
        <v>8</v>
      </c>
      <c r="C100" s="4" t="s">
        <v>238</v>
      </c>
      <c r="D100" s="4" t="s">
        <v>238</v>
      </c>
      <c r="E100" s="4"/>
      <c r="F100" s="17" t="s">
        <v>248</v>
      </c>
      <c r="G100" s="29">
        <v>135.44</v>
      </c>
      <c r="H100" s="43">
        <v>134.5</v>
      </c>
      <c r="I100" s="43">
        <v>118.5</v>
      </c>
      <c r="J100" s="56" t="s">
        <v>633</v>
      </c>
      <c r="K100" s="29">
        <f t="shared" si="32"/>
        <v>132.35</v>
      </c>
      <c r="L100" s="55">
        <f>I100-2.41</f>
        <v>116.09</v>
      </c>
      <c r="M100" s="43">
        <f>K100-L100</f>
        <v>16.259999999999991</v>
      </c>
      <c r="N100" s="63">
        <f t="shared" si="35"/>
        <v>0.14006374364717022</v>
      </c>
      <c r="O100" s="53"/>
      <c r="P100" s="21" t="s">
        <v>249</v>
      </c>
      <c r="Q100" s="29">
        <v>9.4</v>
      </c>
      <c r="R100" s="17">
        <v>50</v>
      </c>
      <c r="S100" s="21" t="s">
        <v>250</v>
      </c>
      <c r="T100" s="29">
        <v>10.66</v>
      </c>
      <c r="U100" s="29">
        <v>10.66</v>
      </c>
      <c r="V100" s="3">
        <v>50</v>
      </c>
      <c r="X100" s="17"/>
      <c r="Y100" s="17"/>
    </row>
    <row r="101" spans="1:25" s="3" customFormat="1">
      <c r="A101" s="3" t="s">
        <v>86</v>
      </c>
      <c r="B101" s="3" t="s">
        <v>9</v>
      </c>
      <c r="C101" s="4" t="s">
        <v>238</v>
      </c>
      <c r="D101" s="4" t="s">
        <v>238</v>
      </c>
      <c r="E101" s="4"/>
      <c r="F101" s="17" t="s">
        <v>251</v>
      </c>
      <c r="G101" s="29">
        <v>170.11</v>
      </c>
      <c r="H101" s="43">
        <v>169</v>
      </c>
      <c r="I101" s="43">
        <v>150.19999999999999</v>
      </c>
      <c r="J101" s="56" t="s">
        <v>633</v>
      </c>
      <c r="K101" s="29">
        <f t="shared" si="32"/>
        <v>167.02</v>
      </c>
      <c r="L101" s="55">
        <f t="shared" ref="L101:L106" si="36">I101-2.41</f>
        <v>147.79</v>
      </c>
      <c r="M101" s="43">
        <f t="shared" ref="M101:M106" si="37">K101-L101</f>
        <v>19.230000000000018</v>
      </c>
      <c r="N101" s="63">
        <f t="shared" si="35"/>
        <v>0.13011705798768536</v>
      </c>
      <c r="O101" s="53"/>
      <c r="P101" s="21" t="s">
        <v>252</v>
      </c>
      <c r="Q101" s="29">
        <v>10.31</v>
      </c>
      <c r="R101" s="17">
        <v>50</v>
      </c>
      <c r="S101" s="21" t="s">
        <v>253</v>
      </c>
      <c r="T101" s="29">
        <v>9.4600000000000009</v>
      </c>
      <c r="U101" s="29">
        <v>9.4600000000000009</v>
      </c>
      <c r="V101" s="3">
        <v>50</v>
      </c>
      <c r="X101" s="17"/>
      <c r="Y101" s="17"/>
    </row>
    <row r="102" spans="1:25" s="3" customFormat="1">
      <c r="A102" s="3" t="s">
        <v>51</v>
      </c>
      <c r="B102" s="3" t="s">
        <v>5</v>
      </c>
      <c r="C102" s="4" t="s">
        <v>238</v>
      </c>
      <c r="D102" s="4" t="s">
        <v>238</v>
      </c>
      <c r="E102" s="4"/>
      <c r="F102" s="17" t="s">
        <v>269</v>
      </c>
      <c r="G102" s="29">
        <v>170.75</v>
      </c>
      <c r="H102" s="43">
        <v>169.4</v>
      </c>
      <c r="I102" s="43">
        <v>142.80000000000001</v>
      </c>
      <c r="J102" s="56" t="s">
        <v>633</v>
      </c>
      <c r="K102" s="29">
        <f t="shared" si="32"/>
        <v>167.66</v>
      </c>
      <c r="L102" s="55">
        <f t="shared" si="36"/>
        <v>140.39000000000001</v>
      </c>
      <c r="M102" s="43">
        <f t="shared" si="37"/>
        <v>27.269999999999982</v>
      </c>
      <c r="N102" s="63">
        <f t="shared" si="35"/>
        <v>0.19424460431654661</v>
      </c>
      <c r="O102" s="53"/>
      <c r="P102" s="21" t="s">
        <v>270</v>
      </c>
      <c r="Q102" s="30">
        <v>9.9600000000000009</v>
      </c>
      <c r="R102" s="17">
        <v>50</v>
      </c>
      <c r="S102" s="21" t="s">
        <v>271</v>
      </c>
      <c r="T102" s="29">
        <v>9.5</v>
      </c>
      <c r="U102" s="29">
        <v>9.5</v>
      </c>
      <c r="V102" s="3">
        <v>50</v>
      </c>
      <c r="X102" s="17"/>
      <c r="Y102" s="17"/>
    </row>
    <row r="103" spans="1:25" s="3" customFormat="1">
      <c r="A103" s="3" t="s">
        <v>51</v>
      </c>
      <c r="B103" s="3" t="s">
        <v>6</v>
      </c>
      <c r="C103" s="4" t="s">
        <v>238</v>
      </c>
      <c r="D103" s="4" t="s">
        <v>238</v>
      </c>
      <c r="E103" s="4"/>
      <c r="F103" s="17" t="s">
        <v>272</v>
      </c>
      <c r="G103" s="29">
        <v>142.94999999999999</v>
      </c>
      <c r="H103" s="43">
        <v>141.80000000000001</v>
      </c>
      <c r="I103" s="43">
        <v>118.2</v>
      </c>
      <c r="J103" s="56" t="s">
        <v>633</v>
      </c>
      <c r="K103" s="29">
        <f t="shared" si="32"/>
        <v>139.85999999999999</v>
      </c>
      <c r="L103" s="55">
        <f t="shared" si="36"/>
        <v>115.79</v>
      </c>
      <c r="M103" s="43">
        <f t="shared" si="37"/>
        <v>24.069999999999979</v>
      </c>
      <c r="N103" s="63">
        <f t="shared" si="35"/>
        <v>0.20787632783487328</v>
      </c>
      <c r="O103" s="53"/>
      <c r="P103" s="21" t="s">
        <v>273</v>
      </c>
      <c r="Q103" s="29">
        <v>10.41</v>
      </c>
      <c r="R103" s="17">
        <v>50</v>
      </c>
      <c r="S103" s="21" t="s">
        <v>274</v>
      </c>
      <c r="T103" s="29">
        <v>9.59</v>
      </c>
      <c r="U103" s="29">
        <v>9.59</v>
      </c>
      <c r="V103" s="3">
        <v>50</v>
      </c>
      <c r="X103" s="17"/>
      <c r="Y103" s="17"/>
    </row>
    <row r="104" spans="1:25" s="3" customFormat="1">
      <c r="A104" s="3" t="s">
        <v>51</v>
      </c>
      <c r="B104" s="3" t="s">
        <v>7</v>
      </c>
      <c r="C104" s="4" t="s">
        <v>238</v>
      </c>
      <c r="D104" s="4" t="s">
        <v>238</v>
      </c>
      <c r="E104" s="4"/>
      <c r="F104" s="17" t="s">
        <v>275</v>
      </c>
      <c r="G104" s="29">
        <v>161.19999999999999</v>
      </c>
      <c r="H104" s="43">
        <v>159.9</v>
      </c>
      <c r="I104" s="43">
        <v>133.6</v>
      </c>
      <c r="J104" s="56" t="s">
        <v>633</v>
      </c>
      <c r="K104" s="29">
        <f t="shared" si="32"/>
        <v>158.10999999999999</v>
      </c>
      <c r="L104" s="55">
        <f t="shared" si="36"/>
        <v>131.19</v>
      </c>
      <c r="M104" s="43">
        <f t="shared" si="37"/>
        <v>26.919999999999987</v>
      </c>
      <c r="N104" s="63">
        <f t="shared" si="35"/>
        <v>0.20519856696394534</v>
      </c>
      <c r="O104" s="53"/>
      <c r="P104" s="21" t="s">
        <v>276</v>
      </c>
      <c r="Q104" s="29">
        <v>9.85</v>
      </c>
      <c r="R104" s="17">
        <v>50</v>
      </c>
      <c r="S104" s="21" t="s">
        <v>277</v>
      </c>
      <c r="T104" s="29">
        <v>10.46</v>
      </c>
      <c r="U104" s="29">
        <v>10.46</v>
      </c>
      <c r="V104" s="3">
        <v>50</v>
      </c>
      <c r="X104" s="17"/>
      <c r="Y104" s="17"/>
    </row>
    <row r="105" spans="1:25" s="3" customFormat="1">
      <c r="A105" s="3" t="s">
        <v>51</v>
      </c>
      <c r="B105" s="3" t="s">
        <v>8</v>
      </c>
      <c r="C105" s="4" t="s">
        <v>238</v>
      </c>
      <c r="D105" s="4" t="s">
        <v>238</v>
      </c>
      <c r="E105" s="4"/>
      <c r="F105" s="17" t="s">
        <v>278</v>
      </c>
      <c r="G105" s="29">
        <v>155.57</v>
      </c>
      <c r="H105" s="43">
        <v>154.5</v>
      </c>
      <c r="I105" s="43">
        <v>128.5</v>
      </c>
      <c r="J105" s="56" t="s">
        <v>633</v>
      </c>
      <c r="K105" s="29">
        <f t="shared" si="32"/>
        <v>152.47999999999999</v>
      </c>
      <c r="L105" s="55">
        <f t="shared" si="36"/>
        <v>126.09</v>
      </c>
      <c r="M105" s="43">
        <f t="shared" si="37"/>
        <v>26.389999999999986</v>
      </c>
      <c r="N105" s="63">
        <f>(K105-L105)/(L105)</f>
        <v>0.20929494805297791</v>
      </c>
      <c r="O105" s="53"/>
      <c r="P105" s="21" t="s">
        <v>279</v>
      </c>
      <c r="Q105" s="29">
        <v>9.89</v>
      </c>
      <c r="R105" s="17">
        <v>50</v>
      </c>
      <c r="S105" s="21" t="s">
        <v>280</v>
      </c>
      <c r="T105" s="29">
        <v>10.28</v>
      </c>
      <c r="U105" s="29">
        <v>10.28</v>
      </c>
      <c r="V105" s="3">
        <v>50</v>
      </c>
      <c r="X105" s="17"/>
      <c r="Y105" s="17"/>
    </row>
    <row r="106" spans="1:25" s="3" customFormat="1">
      <c r="A106" s="3" t="s">
        <v>51</v>
      </c>
      <c r="B106" s="3" t="s">
        <v>9</v>
      </c>
      <c r="C106" s="4" t="s">
        <v>238</v>
      </c>
      <c r="D106" s="4" t="s">
        <v>238</v>
      </c>
      <c r="E106" s="4"/>
      <c r="F106" s="17" t="s">
        <v>281</v>
      </c>
      <c r="G106" s="29">
        <v>191.75</v>
      </c>
      <c r="H106" s="43">
        <v>190.5</v>
      </c>
      <c r="I106" s="43">
        <v>159.1</v>
      </c>
      <c r="J106" s="56" t="s">
        <v>633</v>
      </c>
      <c r="K106" s="29">
        <f>G106-$K$3</f>
        <v>188.66</v>
      </c>
      <c r="L106" s="55">
        <f t="shared" si="36"/>
        <v>156.69</v>
      </c>
      <c r="M106" s="43">
        <f t="shared" si="37"/>
        <v>31.97</v>
      </c>
      <c r="N106" s="63">
        <f t="shared" si="35"/>
        <v>0.20403344182781288</v>
      </c>
      <c r="O106" s="53"/>
      <c r="P106" s="21" t="s">
        <v>282</v>
      </c>
      <c r="Q106" s="29">
        <v>9.49</v>
      </c>
      <c r="R106" s="17">
        <v>50</v>
      </c>
      <c r="S106" s="21" t="s">
        <v>283</v>
      </c>
      <c r="T106" s="29">
        <v>9.7200000000000006</v>
      </c>
      <c r="U106" s="29">
        <v>9.7200000000000006</v>
      </c>
      <c r="V106" s="3">
        <v>50</v>
      </c>
      <c r="X106" s="17"/>
      <c r="Y106" s="17"/>
    </row>
    <row r="107" spans="1:25" s="3" customFormat="1">
      <c r="A107" s="3" t="s">
        <v>47</v>
      </c>
      <c r="B107" s="3" t="s">
        <v>26</v>
      </c>
      <c r="C107" s="3" t="s">
        <v>26</v>
      </c>
      <c r="D107" s="4" t="s">
        <v>238</v>
      </c>
      <c r="E107" s="4"/>
      <c r="F107" s="17" t="s">
        <v>284</v>
      </c>
      <c r="G107" s="29">
        <v>200.08</v>
      </c>
      <c r="H107" s="44" t="s">
        <v>26</v>
      </c>
      <c r="I107" s="44" t="s">
        <v>26</v>
      </c>
      <c r="J107" s="56" t="s">
        <v>26</v>
      </c>
      <c r="K107" s="31" t="s">
        <v>26</v>
      </c>
      <c r="L107" s="56" t="s">
        <v>26</v>
      </c>
      <c r="M107" s="44" t="s">
        <v>26</v>
      </c>
      <c r="N107" s="44" t="s">
        <v>26</v>
      </c>
      <c r="O107" s="54" t="s">
        <v>26</v>
      </c>
      <c r="P107" s="3" t="s">
        <v>284</v>
      </c>
      <c r="Q107" s="29" t="s">
        <v>26</v>
      </c>
      <c r="R107" s="17">
        <v>50</v>
      </c>
      <c r="S107" s="3" t="s">
        <v>26</v>
      </c>
      <c r="T107" s="31" t="s">
        <v>26</v>
      </c>
      <c r="U107" s="31" t="s">
        <v>26</v>
      </c>
      <c r="V107" s="31" t="s">
        <v>26</v>
      </c>
      <c r="X107" s="17"/>
      <c r="Y107" s="17"/>
    </row>
    <row r="108" spans="1:25" s="3" customFormat="1">
      <c r="A108" s="3" t="s">
        <v>47</v>
      </c>
      <c r="B108" s="3" t="s">
        <v>26</v>
      </c>
      <c r="C108" s="3" t="s">
        <v>26</v>
      </c>
      <c r="D108" s="4" t="s">
        <v>238</v>
      </c>
      <c r="E108" s="4"/>
      <c r="F108" s="17" t="s">
        <v>284</v>
      </c>
      <c r="G108" s="29" t="s">
        <v>26</v>
      </c>
      <c r="H108" s="44" t="s">
        <v>26</v>
      </c>
      <c r="I108" s="44" t="s">
        <v>26</v>
      </c>
      <c r="J108" s="56" t="s">
        <v>26</v>
      </c>
      <c r="K108" s="31" t="s">
        <v>26</v>
      </c>
      <c r="L108" s="56" t="s">
        <v>26</v>
      </c>
      <c r="M108" s="44" t="s">
        <v>26</v>
      </c>
      <c r="N108" s="44" t="s">
        <v>26</v>
      </c>
      <c r="O108" s="54" t="s">
        <v>26</v>
      </c>
      <c r="P108" s="3" t="s">
        <v>284</v>
      </c>
      <c r="Q108" s="29" t="s">
        <v>26</v>
      </c>
      <c r="R108" s="17">
        <v>50</v>
      </c>
      <c r="S108" s="3" t="s">
        <v>26</v>
      </c>
      <c r="T108" s="31" t="s">
        <v>26</v>
      </c>
      <c r="U108" s="31" t="s">
        <v>26</v>
      </c>
      <c r="V108" s="31" t="s">
        <v>26</v>
      </c>
      <c r="X108" s="17"/>
      <c r="Y108" s="17"/>
    </row>
    <row r="109" spans="1:25" s="3" customFormat="1">
      <c r="A109" s="3" t="s">
        <v>47</v>
      </c>
      <c r="B109" s="3" t="s">
        <v>26</v>
      </c>
      <c r="C109" s="3" t="s">
        <v>26</v>
      </c>
      <c r="D109" s="4" t="s">
        <v>238</v>
      </c>
      <c r="E109" s="4"/>
      <c r="F109" s="17" t="s">
        <v>284</v>
      </c>
      <c r="G109" s="29" t="s">
        <v>26</v>
      </c>
      <c r="H109" s="44" t="s">
        <v>26</v>
      </c>
      <c r="I109" s="44" t="s">
        <v>26</v>
      </c>
      <c r="J109" s="56" t="s">
        <v>26</v>
      </c>
      <c r="K109" s="31" t="s">
        <v>26</v>
      </c>
      <c r="L109" s="56" t="s">
        <v>26</v>
      </c>
      <c r="M109" s="44" t="s">
        <v>26</v>
      </c>
      <c r="N109" s="44" t="s">
        <v>26</v>
      </c>
      <c r="O109" s="54" t="s">
        <v>26</v>
      </c>
      <c r="P109" s="3" t="s">
        <v>284</v>
      </c>
      <c r="Q109" s="29" t="s">
        <v>26</v>
      </c>
      <c r="R109" s="17">
        <v>50</v>
      </c>
      <c r="S109" s="3" t="s">
        <v>26</v>
      </c>
      <c r="T109" s="31" t="s">
        <v>26</v>
      </c>
      <c r="U109" s="31" t="s">
        <v>26</v>
      </c>
      <c r="V109" s="31" t="s">
        <v>26</v>
      </c>
      <c r="X109" s="17"/>
      <c r="Y109" s="17"/>
    </row>
    <row r="110" spans="1:25" s="19" customFormat="1">
      <c r="F110" s="20"/>
      <c r="G110" s="28"/>
      <c r="H110" s="42"/>
      <c r="I110" s="42"/>
      <c r="J110" s="42"/>
      <c r="K110" s="28"/>
      <c r="L110" s="28"/>
      <c r="M110" s="42"/>
      <c r="N110" s="42"/>
      <c r="O110" s="52"/>
      <c r="Q110" s="28"/>
      <c r="R110" s="20"/>
      <c r="T110" s="28"/>
      <c r="U110" s="28"/>
      <c r="X110" s="20"/>
      <c r="Y110" s="20"/>
    </row>
    <row r="111" spans="1:25" s="3" customFormat="1">
      <c r="A111" s="3" t="s">
        <v>50</v>
      </c>
      <c r="B111" s="3" t="s">
        <v>5</v>
      </c>
      <c r="C111" s="4" t="s">
        <v>285</v>
      </c>
      <c r="D111" s="4" t="s">
        <v>285</v>
      </c>
      <c r="E111" s="4"/>
      <c r="F111" s="17" t="s">
        <v>286</v>
      </c>
      <c r="G111" s="29">
        <v>127.16</v>
      </c>
      <c r="H111" s="43">
        <v>125.5</v>
      </c>
      <c r="I111" s="43">
        <v>111.5</v>
      </c>
      <c r="J111" s="56" t="s">
        <v>633</v>
      </c>
      <c r="K111" s="29">
        <f t="shared" ref="K111:K125" si="38">G111-$K$3</f>
        <v>124.07</v>
      </c>
      <c r="L111" s="55">
        <f>I111-2.41</f>
        <v>109.09</v>
      </c>
      <c r="M111" s="43">
        <f>K111-L111</f>
        <v>14.97999999999999</v>
      </c>
      <c r="N111" s="63">
        <f>(K111-L111)/(L111)</f>
        <v>0.13731781098175808</v>
      </c>
      <c r="O111" s="53"/>
      <c r="P111" s="21" t="s">
        <v>287</v>
      </c>
      <c r="Q111" s="30">
        <v>9.66</v>
      </c>
      <c r="R111" s="17">
        <v>50</v>
      </c>
      <c r="S111" s="21" t="s">
        <v>288</v>
      </c>
      <c r="T111" s="29">
        <v>10.31</v>
      </c>
      <c r="U111" s="29">
        <v>10.31</v>
      </c>
      <c r="V111" s="3">
        <v>50</v>
      </c>
      <c r="X111" s="17"/>
      <c r="Y111" s="17"/>
    </row>
    <row r="112" spans="1:25" s="3" customFormat="1">
      <c r="A112" s="3" t="s">
        <v>50</v>
      </c>
      <c r="B112" s="3" t="s">
        <v>6</v>
      </c>
      <c r="C112" s="4" t="s">
        <v>285</v>
      </c>
      <c r="D112" s="4" t="s">
        <v>285</v>
      </c>
      <c r="E112" s="4"/>
      <c r="F112" s="17" t="s">
        <v>289</v>
      </c>
      <c r="G112" s="29">
        <v>164.99</v>
      </c>
      <c r="H112" s="43">
        <v>164</v>
      </c>
      <c r="I112" s="43">
        <v>144.30000000000001</v>
      </c>
      <c r="J112" s="56" t="s">
        <v>633</v>
      </c>
      <c r="K112" s="29">
        <f t="shared" si="38"/>
        <v>161.9</v>
      </c>
      <c r="L112" s="55">
        <f t="shared" ref="L112:L118" si="39">I112-2.41</f>
        <v>141.89000000000001</v>
      </c>
      <c r="M112" s="43">
        <f>K112-L112</f>
        <v>20.009999999999991</v>
      </c>
      <c r="N112" s="63">
        <f t="shared" ref="N112:N125" si="40">(K112-L112)/(L112)</f>
        <v>0.14102473747269004</v>
      </c>
      <c r="O112" s="53"/>
      <c r="P112" s="21" t="s">
        <v>290</v>
      </c>
      <c r="Q112" s="29">
        <v>9.98</v>
      </c>
      <c r="R112" s="17">
        <v>50</v>
      </c>
      <c r="S112" s="21" t="s">
        <v>291</v>
      </c>
      <c r="T112" s="29">
        <v>10.29</v>
      </c>
      <c r="U112" s="29">
        <v>10.29</v>
      </c>
      <c r="V112" s="3">
        <v>50</v>
      </c>
      <c r="X112" s="17"/>
      <c r="Y112" s="17"/>
    </row>
    <row r="113" spans="1:25" s="3" customFormat="1">
      <c r="A113" s="3" t="s">
        <v>50</v>
      </c>
      <c r="B113" s="3" t="s">
        <v>7</v>
      </c>
      <c r="C113" s="4" t="s">
        <v>285</v>
      </c>
      <c r="D113" s="4" t="s">
        <v>285</v>
      </c>
      <c r="E113" s="4"/>
      <c r="F113" s="17" t="s">
        <v>292</v>
      </c>
      <c r="G113" s="29">
        <v>171.86</v>
      </c>
      <c r="H113" s="43">
        <v>170.4</v>
      </c>
      <c r="I113" s="43">
        <v>150.5</v>
      </c>
      <c r="J113" s="56" t="s">
        <v>633</v>
      </c>
      <c r="K113" s="29">
        <f t="shared" si="38"/>
        <v>168.77</v>
      </c>
      <c r="L113" s="55">
        <f t="shared" si="39"/>
        <v>148.09</v>
      </c>
      <c r="M113" s="43">
        <f t="shared" ref="M113:M118" si="41">K113-L113</f>
        <v>20.680000000000007</v>
      </c>
      <c r="N113" s="63">
        <f t="shared" si="40"/>
        <v>0.13964481058815589</v>
      </c>
      <c r="O113" s="53"/>
      <c r="P113" s="21" t="s">
        <v>293</v>
      </c>
      <c r="Q113" s="29">
        <v>9.66</v>
      </c>
      <c r="R113" s="17">
        <v>50</v>
      </c>
      <c r="S113" s="21" t="s">
        <v>294</v>
      </c>
      <c r="T113" s="29">
        <v>9.9499999999999993</v>
      </c>
      <c r="U113" s="29">
        <v>9.9499999999999993</v>
      </c>
      <c r="V113" s="3">
        <v>50</v>
      </c>
      <c r="X113" s="17"/>
      <c r="Y113" s="17"/>
    </row>
    <row r="114" spans="1:25" s="3" customFormat="1">
      <c r="A114" s="3" t="s">
        <v>50</v>
      </c>
      <c r="B114" s="3" t="s">
        <v>8</v>
      </c>
      <c r="C114" s="4" t="s">
        <v>285</v>
      </c>
      <c r="D114" s="4" t="s">
        <v>285</v>
      </c>
      <c r="E114" s="4"/>
      <c r="F114" s="17" t="s">
        <v>295</v>
      </c>
      <c r="G114" s="29">
        <v>169.91</v>
      </c>
      <c r="H114" s="43">
        <v>168.9</v>
      </c>
      <c r="I114" s="43">
        <v>146.5</v>
      </c>
      <c r="J114" s="56" t="s">
        <v>633</v>
      </c>
      <c r="K114" s="29">
        <f t="shared" si="38"/>
        <v>166.82</v>
      </c>
      <c r="L114" s="55">
        <f t="shared" si="39"/>
        <v>144.09</v>
      </c>
      <c r="M114" s="43">
        <f t="shared" si="41"/>
        <v>22.72999999999999</v>
      </c>
      <c r="N114" s="63">
        <f t="shared" si="40"/>
        <v>0.15774862932889158</v>
      </c>
      <c r="O114" s="53"/>
      <c r="P114" s="21" t="s">
        <v>296</v>
      </c>
      <c r="Q114" s="29">
        <v>10.73</v>
      </c>
      <c r="R114" s="17">
        <v>50</v>
      </c>
      <c r="S114" s="21" t="s">
        <v>297</v>
      </c>
      <c r="T114" s="29">
        <v>10.37</v>
      </c>
      <c r="U114" s="29">
        <v>10.37</v>
      </c>
      <c r="V114" s="3">
        <v>50</v>
      </c>
      <c r="X114" s="17"/>
      <c r="Y114" s="17"/>
    </row>
    <row r="115" spans="1:25" s="3" customFormat="1">
      <c r="A115" s="3" t="s">
        <v>50</v>
      </c>
      <c r="B115" s="3" t="s">
        <v>9</v>
      </c>
      <c r="C115" s="4" t="s">
        <v>285</v>
      </c>
      <c r="D115" s="4" t="s">
        <v>285</v>
      </c>
      <c r="E115" s="4"/>
      <c r="F115" s="17" t="s">
        <v>298</v>
      </c>
      <c r="G115" s="29">
        <v>149.66999999999999</v>
      </c>
      <c r="H115" s="43">
        <v>148.5</v>
      </c>
      <c r="I115" s="43">
        <v>131</v>
      </c>
      <c r="J115" s="56" t="s">
        <v>633</v>
      </c>
      <c r="K115" s="29">
        <f t="shared" si="38"/>
        <v>146.57999999999998</v>
      </c>
      <c r="L115" s="55">
        <f t="shared" si="39"/>
        <v>128.59</v>
      </c>
      <c r="M115" s="43">
        <f t="shared" si="41"/>
        <v>17.989999999999981</v>
      </c>
      <c r="N115" s="63">
        <f t="shared" si="40"/>
        <v>0.139902014153511</v>
      </c>
      <c r="O115" s="53"/>
      <c r="P115" s="21" t="s">
        <v>299</v>
      </c>
      <c r="Q115" s="29">
        <v>10.1</v>
      </c>
      <c r="R115" s="17">
        <v>50</v>
      </c>
      <c r="S115" s="21" t="s">
        <v>300</v>
      </c>
      <c r="T115" s="29">
        <v>10.08</v>
      </c>
      <c r="U115" s="29">
        <v>10.08</v>
      </c>
      <c r="V115" s="3">
        <v>50</v>
      </c>
      <c r="X115" s="17"/>
      <c r="Y115" s="17"/>
    </row>
    <row r="116" spans="1:25" s="3" customFormat="1">
      <c r="A116" s="3" t="s">
        <v>86</v>
      </c>
      <c r="B116" s="3" t="s">
        <v>5</v>
      </c>
      <c r="C116" s="4" t="s">
        <v>285</v>
      </c>
      <c r="D116" s="4" t="s">
        <v>285</v>
      </c>
      <c r="E116" s="4"/>
      <c r="F116" s="17" t="s">
        <v>301</v>
      </c>
      <c r="G116" s="29">
        <v>120.61</v>
      </c>
      <c r="H116" s="43">
        <v>119.9</v>
      </c>
      <c r="I116" s="43">
        <v>106.6</v>
      </c>
      <c r="J116" s="56" t="s">
        <v>633</v>
      </c>
      <c r="K116" s="29">
        <f t="shared" si="38"/>
        <v>117.52</v>
      </c>
      <c r="L116" s="55">
        <f t="shared" si="39"/>
        <v>104.19</v>
      </c>
      <c r="M116" s="43">
        <f t="shared" si="41"/>
        <v>13.329999999999998</v>
      </c>
      <c r="N116" s="63">
        <f t="shared" si="40"/>
        <v>0.12793934158748438</v>
      </c>
      <c r="O116" s="53"/>
      <c r="P116" s="21" t="s">
        <v>302</v>
      </c>
      <c r="Q116" s="29">
        <v>10.039999999999999</v>
      </c>
      <c r="R116" s="17">
        <v>50</v>
      </c>
      <c r="S116" s="21" t="s">
        <v>303</v>
      </c>
      <c r="T116" s="29">
        <v>10.09</v>
      </c>
      <c r="U116" s="29">
        <v>10.09</v>
      </c>
      <c r="V116" s="3">
        <v>50</v>
      </c>
      <c r="X116" s="17"/>
      <c r="Y116" s="17"/>
    </row>
    <row r="117" spans="1:25" s="3" customFormat="1">
      <c r="A117" s="3" t="s">
        <v>86</v>
      </c>
      <c r="B117" s="3" t="s">
        <v>6</v>
      </c>
      <c r="C117" s="4" t="s">
        <v>285</v>
      </c>
      <c r="D117" s="4" t="s">
        <v>285</v>
      </c>
      <c r="E117" s="4"/>
      <c r="F117" s="17" t="s">
        <v>304</v>
      </c>
      <c r="G117" s="29">
        <v>137.36000000000001</v>
      </c>
      <c r="H117" s="43">
        <v>136.5</v>
      </c>
      <c r="I117" s="43">
        <v>120.5</v>
      </c>
      <c r="J117" s="56" t="s">
        <v>633</v>
      </c>
      <c r="K117" s="29">
        <f t="shared" si="38"/>
        <v>134.27000000000001</v>
      </c>
      <c r="L117" s="55">
        <f t="shared" si="39"/>
        <v>118.09</v>
      </c>
      <c r="M117" s="43">
        <f t="shared" si="41"/>
        <v>16.180000000000007</v>
      </c>
      <c r="N117" s="63">
        <f t="shared" si="40"/>
        <v>0.13701414175628762</v>
      </c>
      <c r="O117" s="53"/>
      <c r="P117" s="21" t="s">
        <v>305</v>
      </c>
      <c r="Q117" s="29">
        <v>10.08</v>
      </c>
      <c r="R117" s="17">
        <v>50</v>
      </c>
      <c r="S117" s="21" t="s">
        <v>306</v>
      </c>
      <c r="T117" s="29">
        <v>10.07</v>
      </c>
      <c r="U117" s="29">
        <v>10.07</v>
      </c>
      <c r="V117" s="3">
        <v>50</v>
      </c>
      <c r="X117" s="17"/>
      <c r="Y117" s="17"/>
    </row>
    <row r="118" spans="1:25" s="3" customFormat="1">
      <c r="A118" s="3" t="s">
        <v>86</v>
      </c>
      <c r="B118" s="3" t="s">
        <v>7</v>
      </c>
      <c r="C118" s="4" t="s">
        <v>285</v>
      </c>
      <c r="D118" s="4" t="s">
        <v>285</v>
      </c>
      <c r="E118" s="4"/>
      <c r="F118" s="17" t="s">
        <v>307</v>
      </c>
      <c r="G118" s="29">
        <v>146.35</v>
      </c>
      <c r="H118" s="43">
        <v>145.4</v>
      </c>
      <c r="I118" s="43">
        <v>129.5</v>
      </c>
      <c r="J118" s="56" t="s">
        <v>633</v>
      </c>
      <c r="K118" s="29">
        <f t="shared" si="38"/>
        <v>143.26</v>
      </c>
      <c r="L118" s="55">
        <f t="shared" si="39"/>
        <v>127.09</v>
      </c>
      <c r="M118" s="43">
        <f t="shared" si="41"/>
        <v>16.169999999999987</v>
      </c>
      <c r="N118" s="63">
        <f t="shared" si="40"/>
        <v>0.12723266976158618</v>
      </c>
      <c r="O118" s="53"/>
      <c r="P118" s="21" t="s">
        <v>308</v>
      </c>
      <c r="Q118" s="29">
        <v>10.17</v>
      </c>
      <c r="R118" s="17">
        <v>50</v>
      </c>
      <c r="S118" s="21" t="s">
        <v>309</v>
      </c>
      <c r="T118" s="29">
        <v>9.9499999999999993</v>
      </c>
      <c r="U118" s="29">
        <v>9.9499999999999993</v>
      </c>
      <c r="V118" s="3">
        <v>50</v>
      </c>
      <c r="X118" s="17"/>
      <c r="Y118" s="17"/>
    </row>
    <row r="119" spans="1:25" s="3" customFormat="1">
      <c r="A119" s="3" t="s">
        <v>86</v>
      </c>
      <c r="B119" s="3" t="s">
        <v>8</v>
      </c>
      <c r="C119" s="4" t="s">
        <v>285</v>
      </c>
      <c r="D119" s="4" t="s">
        <v>285</v>
      </c>
      <c r="E119" s="4"/>
      <c r="F119" s="17" t="s">
        <v>310</v>
      </c>
      <c r="G119" s="29">
        <v>139.85</v>
      </c>
      <c r="H119" s="43">
        <v>138.9</v>
      </c>
      <c r="I119" s="43">
        <v>123.4</v>
      </c>
      <c r="J119" s="56" t="s">
        <v>633</v>
      </c>
      <c r="K119" s="29">
        <f>G119-$K$3</f>
        <v>136.76</v>
      </c>
      <c r="L119" s="55">
        <f>I119-2.41</f>
        <v>120.99000000000001</v>
      </c>
      <c r="M119" s="43">
        <f>K119-L119</f>
        <v>15.769999999999982</v>
      </c>
      <c r="N119" s="63">
        <f t="shared" si="40"/>
        <v>0.13034135052483661</v>
      </c>
      <c r="O119" s="53"/>
      <c r="P119" s="21" t="s">
        <v>311</v>
      </c>
      <c r="Q119" s="29">
        <v>9.98</v>
      </c>
      <c r="R119" s="17">
        <v>50</v>
      </c>
      <c r="S119" s="21" t="s">
        <v>312</v>
      </c>
      <c r="T119" s="29">
        <v>10.19</v>
      </c>
      <c r="U119" s="29">
        <v>10.19</v>
      </c>
      <c r="V119" s="3">
        <v>50</v>
      </c>
      <c r="X119" s="17"/>
      <c r="Y119" s="17"/>
    </row>
    <row r="120" spans="1:25" s="3" customFormat="1">
      <c r="A120" s="3" t="s">
        <v>86</v>
      </c>
      <c r="B120" s="3" t="s">
        <v>9</v>
      </c>
      <c r="C120" s="4" t="s">
        <v>285</v>
      </c>
      <c r="D120" s="4" t="s">
        <v>285</v>
      </c>
      <c r="E120" s="4"/>
      <c r="F120" s="17" t="s">
        <v>313</v>
      </c>
      <c r="G120" s="29">
        <v>148.57</v>
      </c>
      <c r="H120" s="43">
        <v>147.69999999999999</v>
      </c>
      <c r="I120" s="43">
        <v>130.5</v>
      </c>
      <c r="J120" s="56" t="s">
        <v>633</v>
      </c>
      <c r="K120" s="29">
        <f t="shared" si="38"/>
        <v>145.47999999999999</v>
      </c>
      <c r="L120" s="55">
        <f t="shared" ref="L120:L125" si="42">I120-2.41</f>
        <v>128.09</v>
      </c>
      <c r="M120" s="43">
        <f t="shared" ref="M120:M125" si="43">K120-L120</f>
        <v>17.389999999999986</v>
      </c>
      <c r="N120" s="63">
        <f t="shared" si="40"/>
        <v>0.13576391599656482</v>
      </c>
      <c r="O120" s="53"/>
      <c r="P120" s="21" t="s">
        <v>314</v>
      </c>
      <c r="Q120" s="29">
        <v>9.9499999999999993</v>
      </c>
      <c r="R120" s="17">
        <v>50</v>
      </c>
      <c r="S120" s="21" t="s">
        <v>315</v>
      </c>
      <c r="T120" s="29">
        <v>10.14</v>
      </c>
      <c r="U120" s="29">
        <v>10.14</v>
      </c>
      <c r="V120" s="3">
        <v>50</v>
      </c>
      <c r="X120" s="17"/>
      <c r="Y120" s="17"/>
    </row>
    <row r="121" spans="1:25" s="3" customFormat="1">
      <c r="A121" s="3" t="s">
        <v>51</v>
      </c>
      <c r="B121" s="3" t="s">
        <v>5</v>
      </c>
      <c r="C121" s="4" t="s">
        <v>285</v>
      </c>
      <c r="D121" s="4" t="s">
        <v>285</v>
      </c>
      <c r="E121" s="4"/>
      <c r="F121" s="17" t="s">
        <v>316</v>
      </c>
      <c r="G121" s="29">
        <v>195.93</v>
      </c>
      <c r="H121" s="43">
        <v>194.2</v>
      </c>
      <c r="I121" s="43">
        <v>162.1</v>
      </c>
      <c r="J121" s="56" t="s">
        <v>633</v>
      </c>
      <c r="K121" s="29">
        <f t="shared" si="38"/>
        <v>192.84</v>
      </c>
      <c r="L121" s="55">
        <f t="shared" si="42"/>
        <v>159.69</v>
      </c>
      <c r="M121" s="43">
        <f t="shared" si="43"/>
        <v>33.150000000000006</v>
      </c>
      <c r="N121" s="63">
        <f t="shared" si="40"/>
        <v>0.20758970505354127</v>
      </c>
      <c r="O121" s="53"/>
      <c r="P121" s="21" t="s">
        <v>317</v>
      </c>
      <c r="Q121" s="30">
        <v>10.210000000000001</v>
      </c>
      <c r="R121" s="17">
        <v>50</v>
      </c>
      <c r="S121" s="21" t="s">
        <v>318</v>
      </c>
      <c r="T121" s="29">
        <v>10.46</v>
      </c>
      <c r="U121" s="29">
        <v>10.46</v>
      </c>
      <c r="V121" s="3">
        <v>50</v>
      </c>
      <c r="X121" s="17"/>
      <c r="Y121" s="17"/>
    </row>
    <row r="122" spans="1:25" s="3" customFormat="1">
      <c r="A122" s="3" t="s">
        <v>51</v>
      </c>
      <c r="B122" s="3" t="s">
        <v>6</v>
      </c>
      <c r="C122" s="4" t="s">
        <v>285</v>
      </c>
      <c r="D122" s="4" t="s">
        <v>285</v>
      </c>
      <c r="E122" s="4"/>
      <c r="F122" s="17" t="s">
        <v>319</v>
      </c>
      <c r="G122" s="29">
        <v>151.46</v>
      </c>
      <c r="H122" s="43">
        <v>150</v>
      </c>
      <c r="I122" s="43">
        <v>128.69999999999999</v>
      </c>
      <c r="J122" s="56" t="s">
        <v>633</v>
      </c>
      <c r="K122" s="29">
        <f t="shared" si="38"/>
        <v>148.37</v>
      </c>
      <c r="L122" s="55">
        <f t="shared" si="42"/>
        <v>126.28999999999999</v>
      </c>
      <c r="M122" s="43">
        <f t="shared" si="43"/>
        <v>22.080000000000013</v>
      </c>
      <c r="N122" s="63">
        <f t="shared" si="40"/>
        <v>0.17483569562118945</v>
      </c>
      <c r="O122" s="53"/>
      <c r="P122" s="21" t="s">
        <v>320</v>
      </c>
      <c r="Q122" s="29">
        <v>10.4</v>
      </c>
      <c r="R122" s="17">
        <v>50</v>
      </c>
      <c r="S122" s="21" t="s">
        <v>321</v>
      </c>
      <c r="T122" s="29">
        <v>9.24</v>
      </c>
      <c r="U122" s="29">
        <v>9.24</v>
      </c>
      <c r="V122" s="3">
        <v>50</v>
      </c>
      <c r="X122" s="17"/>
      <c r="Y122" s="17"/>
    </row>
    <row r="123" spans="1:25" s="3" customFormat="1">
      <c r="A123" s="3" t="s">
        <v>51</v>
      </c>
      <c r="B123" s="3" t="s">
        <v>7</v>
      </c>
      <c r="C123" s="4" t="s">
        <v>285</v>
      </c>
      <c r="D123" s="4" t="s">
        <v>285</v>
      </c>
      <c r="E123" s="4"/>
      <c r="F123" s="17" t="s">
        <v>322</v>
      </c>
      <c r="G123" s="29">
        <v>159.29</v>
      </c>
      <c r="H123" s="43">
        <v>158.30000000000001</v>
      </c>
      <c r="I123" s="43">
        <v>134.30000000000001</v>
      </c>
      <c r="J123" s="56" t="s">
        <v>633</v>
      </c>
      <c r="K123" s="29">
        <f t="shared" si="38"/>
        <v>156.19999999999999</v>
      </c>
      <c r="L123" s="55">
        <f t="shared" si="42"/>
        <v>131.89000000000001</v>
      </c>
      <c r="M123" s="43">
        <f t="shared" si="43"/>
        <v>24.309999999999974</v>
      </c>
      <c r="N123" s="63">
        <f t="shared" si="40"/>
        <v>0.18432026688907402</v>
      </c>
      <c r="O123" s="53"/>
      <c r="P123" s="21" t="s">
        <v>323</v>
      </c>
      <c r="Q123" s="29">
        <v>10.38</v>
      </c>
      <c r="R123" s="17">
        <v>50</v>
      </c>
      <c r="S123" s="21" t="s">
        <v>324</v>
      </c>
      <c r="T123" s="29">
        <v>10.23</v>
      </c>
      <c r="U123" s="29">
        <v>10.23</v>
      </c>
      <c r="V123" s="3">
        <v>50</v>
      </c>
      <c r="X123" s="17"/>
      <c r="Y123" s="17"/>
    </row>
    <row r="124" spans="1:25" s="3" customFormat="1">
      <c r="A124" s="3" t="s">
        <v>51</v>
      </c>
      <c r="B124" s="3" t="s">
        <v>8</v>
      </c>
      <c r="C124" s="4" t="s">
        <v>285</v>
      </c>
      <c r="D124" s="4" t="s">
        <v>285</v>
      </c>
      <c r="E124" s="4"/>
      <c r="F124" s="17" t="s">
        <v>325</v>
      </c>
      <c r="G124" s="29">
        <v>144.59</v>
      </c>
      <c r="H124" s="43">
        <v>143.19999999999999</v>
      </c>
      <c r="I124" s="43">
        <v>119.9</v>
      </c>
      <c r="J124" s="56" t="s">
        <v>633</v>
      </c>
      <c r="K124" s="29">
        <f t="shared" si="38"/>
        <v>141.5</v>
      </c>
      <c r="L124" s="55">
        <f t="shared" si="42"/>
        <v>117.49000000000001</v>
      </c>
      <c r="M124" s="43">
        <f t="shared" si="43"/>
        <v>24.009999999999991</v>
      </c>
      <c r="N124" s="63">
        <f t="shared" si="40"/>
        <v>0.20435781768661154</v>
      </c>
      <c r="O124" s="53"/>
      <c r="P124" s="21" t="s">
        <v>326</v>
      </c>
      <c r="Q124" s="29">
        <v>10.119999999999999</v>
      </c>
      <c r="R124" s="17">
        <v>50</v>
      </c>
      <c r="S124" s="21" t="s">
        <v>327</v>
      </c>
      <c r="T124" s="29">
        <v>9.6199999999999992</v>
      </c>
      <c r="U124" s="29">
        <v>9.6199999999999992</v>
      </c>
      <c r="V124" s="3">
        <v>50</v>
      </c>
      <c r="X124" s="17"/>
      <c r="Y124" s="17"/>
    </row>
    <row r="125" spans="1:25" s="3" customFormat="1">
      <c r="A125" s="3" t="s">
        <v>51</v>
      </c>
      <c r="B125" s="3" t="s">
        <v>9</v>
      </c>
      <c r="C125" s="4" t="s">
        <v>285</v>
      </c>
      <c r="D125" s="4" t="s">
        <v>285</v>
      </c>
      <c r="E125" s="4"/>
      <c r="F125" s="17" t="s">
        <v>328</v>
      </c>
      <c r="G125" s="29">
        <v>182.63</v>
      </c>
      <c r="H125" s="43">
        <v>181</v>
      </c>
      <c r="I125" s="43">
        <v>152.5</v>
      </c>
      <c r="J125" s="56" t="s">
        <v>633</v>
      </c>
      <c r="K125" s="29">
        <f t="shared" si="38"/>
        <v>179.54</v>
      </c>
      <c r="L125" s="55">
        <f t="shared" si="42"/>
        <v>150.09</v>
      </c>
      <c r="M125" s="43">
        <f t="shared" si="43"/>
        <v>29.449999999999989</v>
      </c>
      <c r="N125" s="63">
        <f t="shared" si="40"/>
        <v>0.19621560397095067</v>
      </c>
      <c r="O125" s="53"/>
      <c r="P125" s="21" t="s">
        <v>329</v>
      </c>
      <c r="Q125" s="29">
        <v>9.91</v>
      </c>
      <c r="R125" s="17">
        <v>50</v>
      </c>
      <c r="S125" s="21" t="s">
        <v>330</v>
      </c>
      <c r="T125" s="29">
        <v>9.27</v>
      </c>
      <c r="U125" s="29">
        <v>9.27</v>
      </c>
      <c r="V125" s="3">
        <v>50</v>
      </c>
      <c r="X125" s="17"/>
      <c r="Y125" s="17"/>
    </row>
    <row r="126" spans="1:25" s="3" customFormat="1">
      <c r="A126" s="3" t="s">
        <v>47</v>
      </c>
      <c r="B126" s="3" t="s">
        <v>26</v>
      </c>
      <c r="C126" s="3" t="s">
        <v>26</v>
      </c>
      <c r="D126" s="4" t="s">
        <v>285</v>
      </c>
      <c r="E126" s="4"/>
      <c r="F126" s="17" t="s">
        <v>331</v>
      </c>
      <c r="G126" s="29">
        <v>200.79</v>
      </c>
      <c r="H126" s="44" t="s">
        <v>26</v>
      </c>
      <c r="I126" s="44" t="s">
        <v>26</v>
      </c>
      <c r="J126" s="56" t="s">
        <v>26</v>
      </c>
      <c r="K126" s="44" t="s">
        <v>26</v>
      </c>
      <c r="L126" s="56" t="s">
        <v>26</v>
      </c>
      <c r="M126" s="44" t="s">
        <v>26</v>
      </c>
      <c r="N126" s="44" t="s">
        <v>26</v>
      </c>
      <c r="O126" s="54" t="s">
        <v>26</v>
      </c>
      <c r="P126" s="3" t="s">
        <v>331</v>
      </c>
      <c r="Q126" s="29" t="s">
        <v>26</v>
      </c>
      <c r="R126" s="17">
        <v>50</v>
      </c>
      <c r="S126" s="3" t="s">
        <v>26</v>
      </c>
      <c r="T126" s="31" t="s">
        <v>26</v>
      </c>
      <c r="U126" s="31" t="s">
        <v>26</v>
      </c>
      <c r="V126" s="31" t="s">
        <v>26</v>
      </c>
      <c r="X126" s="17"/>
      <c r="Y126" s="17"/>
    </row>
    <row r="127" spans="1:25" s="3" customFormat="1">
      <c r="A127" s="3" t="s">
        <v>47</v>
      </c>
      <c r="B127" s="3" t="s">
        <v>26</v>
      </c>
      <c r="C127" s="3" t="s">
        <v>26</v>
      </c>
      <c r="D127" s="4" t="s">
        <v>285</v>
      </c>
      <c r="E127" s="4"/>
      <c r="F127" s="17" t="s">
        <v>331</v>
      </c>
      <c r="G127" s="29" t="s">
        <v>26</v>
      </c>
      <c r="H127" s="44" t="s">
        <v>26</v>
      </c>
      <c r="I127" s="44" t="s">
        <v>26</v>
      </c>
      <c r="J127" s="56" t="s">
        <v>26</v>
      </c>
      <c r="K127" s="44" t="s">
        <v>26</v>
      </c>
      <c r="L127" s="56" t="s">
        <v>26</v>
      </c>
      <c r="M127" s="44" t="s">
        <v>26</v>
      </c>
      <c r="N127" s="44" t="s">
        <v>26</v>
      </c>
      <c r="O127" s="54" t="s">
        <v>26</v>
      </c>
      <c r="P127" s="3" t="s">
        <v>331</v>
      </c>
      <c r="Q127" s="29" t="s">
        <v>26</v>
      </c>
      <c r="R127" s="17">
        <v>50</v>
      </c>
      <c r="S127" s="3" t="s">
        <v>26</v>
      </c>
      <c r="T127" s="31" t="s">
        <v>26</v>
      </c>
      <c r="U127" s="31" t="s">
        <v>26</v>
      </c>
      <c r="V127" s="31" t="s">
        <v>26</v>
      </c>
      <c r="X127" s="17"/>
      <c r="Y127" s="17"/>
    </row>
    <row r="128" spans="1:25" s="3" customFormat="1">
      <c r="A128" s="3" t="s">
        <v>47</v>
      </c>
      <c r="B128" s="3" t="s">
        <v>26</v>
      </c>
      <c r="C128" s="3" t="s">
        <v>26</v>
      </c>
      <c r="D128" s="4" t="s">
        <v>285</v>
      </c>
      <c r="E128" s="4"/>
      <c r="F128" s="17" t="s">
        <v>331</v>
      </c>
      <c r="G128" s="29" t="s">
        <v>26</v>
      </c>
      <c r="H128" s="44" t="s">
        <v>26</v>
      </c>
      <c r="I128" s="44" t="s">
        <v>26</v>
      </c>
      <c r="J128" s="56" t="s">
        <v>26</v>
      </c>
      <c r="K128" s="44" t="s">
        <v>26</v>
      </c>
      <c r="L128" s="56" t="s">
        <v>26</v>
      </c>
      <c r="M128" s="44" t="s">
        <v>26</v>
      </c>
      <c r="N128" s="44" t="s">
        <v>26</v>
      </c>
      <c r="O128" s="54" t="s">
        <v>26</v>
      </c>
      <c r="P128" s="3" t="s">
        <v>331</v>
      </c>
      <c r="Q128" s="29" t="s">
        <v>26</v>
      </c>
      <c r="R128" s="17">
        <v>50</v>
      </c>
      <c r="S128" s="3" t="s">
        <v>26</v>
      </c>
      <c r="T128" s="31" t="s">
        <v>26</v>
      </c>
      <c r="U128" s="31" t="s">
        <v>26</v>
      </c>
      <c r="V128" s="31" t="s">
        <v>26</v>
      </c>
      <c r="X128" s="17"/>
      <c r="Y128" s="17"/>
    </row>
    <row r="129" spans="1:25" s="19" customFormat="1">
      <c r="F129" s="20"/>
      <c r="G129" s="28"/>
      <c r="H129" s="42"/>
      <c r="I129" s="42"/>
      <c r="J129" s="42"/>
      <c r="K129" s="28"/>
      <c r="L129" s="42"/>
      <c r="M129" s="42"/>
      <c r="N129" s="42"/>
      <c r="O129" s="52"/>
      <c r="Q129" s="28"/>
      <c r="R129" s="20"/>
      <c r="T129" s="28"/>
      <c r="U129" s="28"/>
      <c r="X129" s="20"/>
      <c r="Y129" s="20"/>
    </row>
    <row r="130" spans="1:25" s="3" customFormat="1">
      <c r="A130" s="3" t="s">
        <v>50</v>
      </c>
      <c r="B130" s="3" t="s">
        <v>5</v>
      </c>
      <c r="C130" s="4">
        <v>41281</v>
      </c>
      <c r="D130" s="4">
        <v>41281</v>
      </c>
      <c r="E130" s="4"/>
      <c r="F130" s="17" t="s">
        <v>338</v>
      </c>
      <c r="G130" s="29">
        <v>101.15</v>
      </c>
      <c r="H130" s="43">
        <v>99.8</v>
      </c>
      <c r="I130" s="43">
        <v>90.4</v>
      </c>
      <c r="J130" s="56" t="s">
        <v>633</v>
      </c>
      <c r="K130" s="29">
        <f>G130-$K$3</f>
        <v>98.06</v>
      </c>
      <c r="L130" s="55">
        <f>I130-2.41</f>
        <v>87.990000000000009</v>
      </c>
      <c r="M130" s="43">
        <f>K130-L130</f>
        <v>10.069999999999993</v>
      </c>
      <c r="N130" s="63">
        <f>(K130-L130)/(L130)</f>
        <v>0.11444482327537212</v>
      </c>
      <c r="O130" s="53"/>
      <c r="P130" s="21" t="s">
        <v>339</v>
      </c>
      <c r="Q130" s="29" t="s">
        <v>26</v>
      </c>
      <c r="R130" s="17" t="s">
        <v>26</v>
      </c>
      <c r="S130" s="21" t="s">
        <v>340</v>
      </c>
      <c r="T130" s="29" t="s">
        <v>26</v>
      </c>
      <c r="U130" s="29" t="s">
        <v>26</v>
      </c>
      <c r="V130" s="29" t="s">
        <v>26</v>
      </c>
      <c r="X130" s="17"/>
      <c r="Y130" s="17" t="s">
        <v>369</v>
      </c>
    </row>
    <row r="131" spans="1:25" s="3" customFormat="1">
      <c r="A131" s="3" t="s">
        <v>50</v>
      </c>
      <c r="B131" s="3" t="s">
        <v>6</v>
      </c>
      <c r="C131" s="4">
        <v>41281</v>
      </c>
      <c r="D131" s="4">
        <v>41281</v>
      </c>
      <c r="E131" s="4"/>
      <c r="F131" s="17" t="s">
        <v>341</v>
      </c>
      <c r="G131" s="29">
        <v>133.30000000000001</v>
      </c>
      <c r="H131" s="43">
        <v>134.80000000000001</v>
      </c>
      <c r="I131" s="43">
        <v>120.9</v>
      </c>
      <c r="J131" s="56" t="s">
        <v>633</v>
      </c>
      <c r="K131" s="29">
        <f t="shared" ref="K131:K139" si="44">G131-$K$3</f>
        <v>130.21</v>
      </c>
      <c r="L131" s="55">
        <f t="shared" ref="L131:L137" si="45">I131-2.41</f>
        <v>118.49000000000001</v>
      </c>
      <c r="M131" s="43">
        <f>K131-L131</f>
        <v>11.719999999999999</v>
      </c>
      <c r="N131" s="63">
        <f t="shared" ref="N131:N139" si="46">(K131-L131)/(L131)</f>
        <v>9.8911300531690421E-2</v>
      </c>
      <c r="O131" s="53"/>
      <c r="P131" s="21" t="s">
        <v>342</v>
      </c>
      <c r="Q131" s="29" t="s">
        <v>26</v>
      </c>
      <c r="R131" s="17" t="s">
        <v>26</v>
      </c>
      <c r="S131" s="21" t="s">
        <v>343</v>
      </c>
      <c r="T131" s="29" t="s">
        <v>26</v>
      </c>
      <c r="U131" s="29" t="s">
        <v>26</v>
      </c>
      <c r="V131" s="29" t="s">
        <v>26</v>
      </c>
      <c r="X131" s="17"/>
      <c r="Y131" s="17"/>
    </row>
    <row r="132" spans="1:25" s="3" customFormat="1">
      <c r="A132" s="3" t="s">
        <v>50</v>
      </c>
      <c r="B132" s="3" t="s">
        <v>7</v>
      </c>
      <c r="C132" s="4">
        <v>41281</v>
      </c>
      <c r="D132" s="4">
        <v>41281</v>
      </c>
      <c r="E132" s="4"/>
      <c r="F132" s="17" t="s">
        <v>344</v>
      </c>
      <c r="G132" s="29">
        <v>148.54</v>
      </c>
      <c r="H132" s="43">
        <v>147.30000000000001</v>
      </c>
      <c r="I132" s="43">
        <v>130.1</v>
      </c>
      <c r="J132" s="56" t="s">
        <v>633</v>
      </c>
      <c r="K132" s="29">
        <f t="shared" si="44"/>
        <v>145.44999999999999</v>
      </c>
      <c r="L132" s="55">
        <f t="shared" si="45"/>
        <v>127.69</v>
      </c>
      <c r="M132" s="43">
        <f t="shared" ref="M132:M137" si="47">K132-L132</f>
        <v>17.759999999999991</v>
      </c>
      <c r="N132" s="63">
        <f t="shared" si="46"/>
        <v>0.13908685096718609</v>
      </c>
      <c r="O132" s="53"/>
      <c r="P132" s="21" t="s">
        <v>345</v>
      </c>
      <c r="Q132" s="29" t="s">
        <v>26</v>
      </c>
      <c r="R132" s="17" t="s">
        <v>26</v>
      </c>
      <c r="S132" s="21" t="s">
        <v>346</v>
      </c>
      <c r="T132" s="29" t="s">
        <v>26</v>
      </c>
      <c r="U132" s="29" t="s">
        <v>26</v>
      </c>
      <c r="V132" s="29" t="s">
        <v>26</v>
      </c>
      <c r="X132" s="17"/>
      <c r="Y132" s="17"/>
    </row>
    <row r="133" spans="1:25" s="3" customFormat="1">
      <c r="A133" s="3" t="s">
        <v>50</v>
      </c>
      <c r="B133" s="3" t="s">
        <v>8</v>
      </c>
      <c r="C133" s="4">
        <v>41281</v>
      </c>
      <c r="D133" s="4">
        <v>41281</v>
      </c>
      <c r="E133" s="4"/>
      <c r="F133" s="17" t="s">
        <v>347</v>
      </c>
      <c r="G133" s="29">
        <v>142.38</v>
      </c>
      <c r="H133" s="43">
        <v>140.9</v>
      </c>
      <c r="I133" s="43">
        <v>128</v>
      </c>
      <c r="J133" s="56" t="s">
        <v>633</v>
      </c>
      <c r="K133" s="29">
        <f>G133-$K$3</f>
        <v>139.29</v>
      </c>
      <c r="L133" s="55">
        <f t="shared" si="45"/>
        <v>125.59</v>
      </c>
      <c r="M133" s="43">
        <f t="shared" si="47"/>
        <v>13.699999999999989</v>
      </c>
      <c r="N133" s="63">
        <f>(K133-L133)/(L133)</f>
        <v>0.10908511824189815</v>
      </c>
      <c r="O133" s="53"/>
      <c r="P133" s="21" t="s">
        <v>348</v>
      </c>
      <c r="Q133" s="29" t="s">
        <v>26</v>
      </c>
      <c r="R133" s="17" t="s">
        <v>26</v>
      </c>
      <c r="S133" s="21" t="s">
        <v>349</v>
      </c>
      <c r="T133" s="29" t="s">
        <v>26</v>
      </c>
      <c r="U133" s="29" t="s">
        <v>26</v>
      </c>
      <c r="V133" s="29" t="s">
        <v>26</v>
      </c>
      <c r="X133" s="17"/>
      <c r="Y133" s="17"/>
    </row>
    <row r="134" spans="1:25" s="3" customFormat="1">
      <c r="A134" s="3" t="s">
        <v>50</v>
      </c>
      <c r="B134" s="3" t="s">
        <v>9</v>
      </c>
      <c r="C134" s="4">
        <v>41281</v>
      </c>
      <c r="D134" s="4">
        <v>41281</v>
      </c>
      <c r="E134" s="4"/>
      <c r="F134" s="17" t="s">
        <v>350</v>
      </c>
      <c r="G134" s="29">
        <v>169.36</v>
      </c>
      <c r="H134" s="43">
        <v>167.7</v>
      </c>
      <c r="I134" s="43">
        <v>150.9</v>
      </c>
      <c r="J134" s="56" t="s">
        <v>633</v>
      </c>
      <c r="K134" s="29">
        <f t="shared" si="44"/>
        <v>166.27</v>
      </c>
      <c r="L134" s="55">
        <f t="shared" si="45"/>
        <v>148.49</v>
      </c>
      <c r="M134" s="43">
        <f t="shared" si="47"/>
        <v>17.78</v>
      </c>
      <c r="N134" s="63">
        <f t="shared" si="46"/>
        <v>0.11973870294295912</v>
      </c>
      <c r="O134" s="53"/>
      <c r="P134" s="21" t="s">
        <v>351</v>
      </c>
      <c r="Q134" s="29" t="s">
        <v>26</v>
      </c>
      <c r="R134" s="17" t="s">
        <v>26</v>
      </c>
      <c r="S134" s="21" t="s">
        <v>352</v>
      </c>
      <c r="T134" s="29" t="s">
        <v>26</v>
      </c>
      <c r="U134" s="29" t="s">
        <v>26</v>
      </c>
      <c r="V134" s="29" t="s">
        <v>26</v>
      </c>
      <c r="X134" s="17"/>
      <c r="Y134" s="17"/>
    </row>
    <row r="135" spans="1:25" s="3" customFormat="1">
      <c r="A135" s="3" t="s">
        <v>86</v>
      </c>
      <c r="B135" s="3" t="s">
        <v>5</v>
      </c>
      <c r="C135" s="4">
        <v>41281</v>
      </c>
      <c r="D135" s="4">
        <v>41281</v>
      </c>
      <c r="E135" s="4"/>
      <c r="F135" s="17" t="s">
        <v>353</v>
      </c>
      <c r="G135" s="29">
        <v>107.48</v>
      </c>
      <c r="H135" s="43">
        <v>106.1</v>
      </c>
      <c r="I135" s="43">
        <v>95</v>
      </c>
      <c r="J135" s="56" t="s">
        <v>633</v>
      </c>
      <c r="K135" s="29">
        <f t="shared" si="44"/>
        <v>104.39</v>
      </c>
      <c r="L135" s="55">
        <f t="shared" si="45"/>
        <v>92.59</v>
      </c>
      <c r="M135" s="43">
        <f t="shared" si="47"/>
        <v>11.799999999999997</v>
      </c>
      <c r="N135" s="63">
        <f t="shared" si="46"/>
        <v>0.12744356841991572</v>
      </c>
      <c r="O135" s="53"/>
      <c r="P135" s="21" t="s">
        <v>354</v>
      </c>
      <c r="Q135" s="29" t="s">
        <v>26</v>
      </c>
      <c r="R135" s="17" t="s">
        <v>26</v>
      </c>
      <c r="S135" s="21" t="s">
        <v>355</v>
      </c>
      <c r="T135" s="29" t="s">
        <v>26</v>
      </c>
      <c r="U135" s="29" t="s">
        <v>26</v>
      </c>
      <c r="V135" s="29" t="s">
        <v>26</v>
      </c>
      <c r="X135" s="17"/>
      <c r="Y135" s="17"/>
    </row>
    <row r="136" spans="1:25" s="3" customFormat="1">
      <c r="A136" s="3" t="s">
        <v>86</v>
      </c>
      <c r="B136" s="3" t="s">
        <v>6</v>
      </c>
      <c r="C136" s="4">
        <v>41281</v>
      </c>
      <c r="D136" s="4">
        <v>41281</v>
      </c>
      <c r="E136" s="4"/>
      <c r="F136" s="17" t="s">
        <v>356</v>
      </c>
      <c r="G136" s="29">
        <v>57.37</v>
      </c>
      <c r="H136" s="43">
        <v>56</v>
      </c>
      <c r="I136" s="43">
        <v>51.3</v>
      </c>
      <c r="J136" s="56" t="s">
        <v>633</v>
      </c>
      <c r="K136" s="29">
        <f>G136-$K$3</f>
        <v>54.28</v>
      </c>
      <c r="L136" s="55">
        <f t="shared" si="45"/>
        <v>48.89</v>
      </c>
      <c r="M136" s="43">
        <f t="shared" si="47"/>
        <v>5.3900000000000006</v>
      </c>
      <c r="N136" s="63">
        <f t="shared" si="46"/>
        <v>0.11024749437512785</v>
      </c>
      <c r="O136" s="53"/>
      <c r="P136" s="21" t="s">
        <v>357</v>
      </c>
      <c r="Q136" s="29" t="s">
        <v>26</v>
      </c>
      <c r="R136" s="17" t="s">
        <v>26</v>
      </c>
      <c r="S136" s="21" t="s">
        <v>358</v>
      </c>
      <c r="T136" s="29" t="s">
        <v>26</v>
      </c>
      <c r="U136" s="29" t="s">
        <v>26</v>
      </c>
      <c r="V136" s="29" t="s">
        <v>26</v>
      </c>
      <c r="X136" s="17"/>
      <c r="Y136" s="17"/>
    </row>
    <row r="137" spans="1:25" s="3" customFormat="1">
      <c r="A137" s="3" t="s">
        <v>86</v>
      </c>
      <c r="B137" s="3" t="s">
        <v>7</v>
      </c>
      <c r="C137" s="4">
        <v>41281</v>
      </c>
      <c r="D137" s="4">
        <v>41281</v>
      </c>
      <c r="E137" s="4"/>
      <c r="F137" s="17" t="s">
        <v>359</v>
      </c>
      <c r="G137" s="29">
        <v>71.33</v>
      </c>
      <c r="H137" s="43">
        <v>69.900000000000006</v>
      </c>
      <c r="I137" s="43">
        <v>64</v>
      </c>
      <c r="J137" s="56" t="s">
        <v>633</v>
      </c>
      <c r="K137" s="29">
        <f t="shared" si="44"/>
        <v>68.239999999999995</v>
      </c>
      <c r="L137" s="55">
        <f t="shared" si="45"/>
        <v>61.59</v>
      </c>
      <c r="M137" s="43">
        <f t="shared" si="47"/>
        <v>6.6499999999999915</v>
      </c>
      <c r="N137" s="63">
        <f t="shared" si="46"/>
        <v>0.10797207338853695</v>
      </c>
      <c r="O137" s="53"/>
      <c r="P137" s="21" t="s">
        <v>360</v>
      </c>
      <c r="Q137" s="29" t="s">
        <v>26</v>
      </c>
      <c r="R137" s="17" t="s">
        <v>26</v>
      </c>
      <c r="S137" s="21" t="s">
        <v>361</v>
      </c>
      <c r="T137" s="29" t="s">
        <v>26</v>
      </c>
      <c r="U137" s="29" t="s">
        <v>26</v>
      </c>
      <c r="V137" s="29" t="s">
        <v>26</v>
      </c>
      <c r="X137" s="17"/>
      <c r="Y137" s="17"/>
    </row>
    <row r="138" spans="1:25" s="3" customFormat="1">
      <c r="A138" s="3" t="s">
        <v>86</v>
      </c>
      <c r="B138" s="3" t="s">
        <v>8</v>
      </c>
      <c r="C138" s="4">
        <v>41281</v>
      </c>
      <c r="D138" s="4">
        <v>41281</v>
      </c>
      <c r="E138" s="4"/>
      <c r="F138" s="17" t="s">
        <v>362</v>
      </c>
      <c r="G138" s="29">
        <v>113.98</v>
      </c>
      <c r="H138" s="43">
        <v>112.6</v>
      </c>
      <c r="I138" s="43">
        <v>102.3</v>
      </c>
      <c r="J138" s="56" t="s">
        <v>633</v>
      </c>
      <c r="K138" s="29">
        <f t="shared" si="44"/>
        <v>110.89</v>
      </c>
      <c r="L138" s="55">
        <f>I138-2.41</f>
        <v>99.89</v>
      </c>
      <c r="M138" s="43">
        <f>K138-L138</f>
        <v>11</v>
      </c>
      <c r="N138" s="63">
        <f t="shared" si="46"/>
        <v>0.11012113324657123</v>
      </c>
      <c r="O138" s="53"/>
      <c r="P138" s="21" t="s">
        <v>363</v>
      </c>
      <c r="Q138" s="29" t="s">
        <v>26</v>
      </c>
      <c r="R138" s="17" t="s">
        <v>26</v>
      </c>
      <c r="S138" s="21" t="s">
        <v>364</v>
      </c>
      <c r="T138" s="29" t="s">
        <v>26</v>
      </c>
      <c r="U138" s="29" t="s">
        <v>26</v>
      </c>
      <c r="V138" s="29" t="s">
        <v>26</v>
      </c>
      <c r="X138" s="17"/>
      <c r="Y138" s="17"/>
    </row>
    <row r="139" spans="1:25" s="3" customFormat="1">
      <c r="A139" s="3" t="s">
        <v>86</v>
      </c>
      <c r="B139" s="3" t="s">
        <v>9</v>
      </c>
      <c r="C139" s="4">
        <v>41281</v>
      </c>
      <c r="D139" s="4">
        <v>41281</v>
      </c>
      <c r="E139" s="4"/>
      <c r="F139" s="17" t="s">
        <v>365</v>
      </c>
      <c r="G139" s="29">
        <v>97.47</v>
      </c>
      <c r="H139" s="43">
        <v>96.1</v>
      </c>
      <c r="I139" s="43">
        <v>86.2</v>
      </c>
      <c r="J139" s="56" t="s">
        <v>633</v>
      </c>
      <c r="K139" s="29">
        <f t="shared" si="44"/>
        <v>94.38</v>
      </c>
      <c r="L139" s="55">
        <f t="shared" ref="L139" si="48">I139-2.41</f>
        <v>83.79</v>
      </c>
      <c r="M139" s="43">
        <f t="shared" ref="M139" si="49">K139-L139</f>
        <v>10.589999999999989</v>
      </c>
      <c r="N139" s="63">
        <f t="shared" si="46"/>
        <v>0.12638739706408866</v>
      </c>
      <c r="O139" s="53"/>
      <c r="P139" s="21" t="s">
        <v>366</v>
      </c>
      <c r="Q139" s="29" t="s">
        <v>26</v>
      </c>
      <c r="R139" s="17" t="s">
        <v>26</v>
      </c>
      <c r="S139" s="21" t="s">
        <v>367</v>
      </c>
      <c r="T139" s="29" t="s">
        <v>26</v>
      </c>
      <c r="U139" s="29" t="s">
        <v>26</v>
      </c>
      <c r="V139" s="29" t="s">
        <v>26</v>
      </c>
      <c r="X139" s="17"/>
      <c r="Y139" s="17"/>
    </row>
    <row r="140" spans="1:25" s="3" customFormat="1">
      <c r="A140" s="3" t="s">
        <v>47</v>
      </c>
      <c r="B140" s="3" t="s">
        <v>26</v>
      </c>
      <c r="C140" s="3" t="s">
        <v>26</v>
      </c>
      <c r="D140" s="4">
        <v>41281</v>
      </c>
      <c r="E140" s="4"/>
      <c r="F140" s="17" t="s">
        <v>368</v>
      </c>
      <c r="G140" s="29">
        <v>200.01</v>
      </c>
      <c r="H140" s="44" t="s">
        <v>26</v>
      </c>
      <c r="I140" s="44" t="s">
        <v>26</v>
      </c>
      <c r="J140" s="56" t="s">
        <v>26</v>
      </c>
      <c r="K140" s="44" t="s">
        <v>26</v>
      </c>
      <c r="L140" s="56" t="s">
        <v>26</v>
      </c>
      <c r="M140" s="44" t="s">
        <v>26</v>
      </c>
      <c r="N140" s="44" t="s">
        <v>26</v>
      </c>
      <c r="O140" s="54" t="s">
        <v>26</v>
      </c>
      <c r="P140" s="3" t="s">
        <v>368</v>
      </c>
      <c r="Q140" s="29" t="s">
        <v>26</v>
      </c>
      <c r="R140" s="17" t="s">
        <v>26</v>
      </c>
      <c r="S140" s="3" t="s">
        <v>26</v>
      </c>
      <c r="T140" s="31" t="s">
        <v>26</v>
      </c>
      <c r="U140" s="31" t="s">
        <v>26</v>
      </c>
      <c r="V140" s="31" t="s">
        <v>26</v>
      </c>
      <c r="X140" s="17"/>
      <c r="Y140" s="17"/>
    </row>
    <row r="141" spans="1:25" s="3" customFormat="1">
      <c r="A141" s="3" t="s">
        <v>47</v>
      </c>
      <c r="B141" s="3" t="s">
        <v>26</v>
      </c>
      <c r="C141" s="3" t="s">
        <v>26</v>
      </c>
      <c r="D141" s="4">
        <v>41281</v>
      </c>
      <c r="E141" s="4"/>
      <c r="F141" s="17" t="s">
        <v>368</v>
      </c>
      <c r="G141" s="29" t="s">
        <v>26</v>
      </c>
      <c r="H141" s="44" t="s">
        <v>26</v>
      </c>
      <c r="I141" s="44" t="s">
        <v>26</v>
      </c>
      <c r="J141" s="56" t="s">
        <v>26</v>
      </c>
      <c r="K141" s="44" t="s">
        <v>26</v>
      </c>
      <c r="L141" s="56" t="s">
        <v>26</v>
      </c>
      <c r="M141" s="44" t="s">
        <v>26</v>
      </c>
      <c r="N141" s="44" t="s">
        <v>26</v>
      </c>
      <c r="O141" s="54" t="s">
        <v>26</v>
      </c>
      <c r="P141" s="3" t="s">
        <v>368</v>
      </c>
      <c r="Q141" s="29" t="s">
        <v>26</v>
      </c>
      <c r="R141" s="17" t="s">
        <v>26</v>
      </c>
      <c r="S141" s="3" t="s">
        <v>26</v>
      </c>
      <c r="T141" s="31" t="s">
        <v>26</v>
      </c>
      <c r="U141" s="31" t="s">
        <v>26</v>
      </c>
      <c r="V141" s="31" t="s">
        <v>26</v>
      </c>
      <c r="X141" s="17"/>
      <c r="Y141" s="17"/>
    </row>
    <row r="142" spans="1:25" s="3" customFormat="1">
      <c r="A142" s="3" t="s">
        <v>47</v>
      </c>
      <c r="B142" s="3" t="s">
        <v>26</v>
      </c>
      <c r="C142" s="3" t="s">
        <v>26</v>
      </c>
      <c r="D142" s="4">
        <v>41281</v>
      </c>
      <c r="E142" s="4"/>
      <c r="F142" s="17" t="s">
        <v>368</v>
      </c>
      <c r="G142" s="29" t="s">
        <v>26</v>
      </c>
      <c r="H142" s="44" t="s">
        <v>26</v>
      </c>
      <c r="I142" s="44" t="s">
        <v>26</v>
      </c>
      <c r="J142" s="56" t="s">
        <v>26</v>
      </c>
      <c r="K142" s="44" t="s">
        <v>26</v>
      </c>
      <c r="L142" s="56" t="s">
        <v>26</v>
      </c>
      <c r="M142" s="44" t="s">
        <v>26</v>
      </c>
      <c r="N142" s="44" t="s">
        <v>26</v>
      </c>
      <c r="O142" s="54" t="s">
        <v>26</v>
      </c>
      <c r="P142" s="3" t="s">
        <v>368</v>
      </c>
      <c r="Q142" s="29" t="s">
        <v>26</v>
      </c>
      <c r="R142" s="17" t="s">
        <v>26</v>
      </c>
      <c r="S142" s="3" t="s">
        <v>26</v>
      </c>
      <c r="T142" s="31" t="s">
        <v>26</v>
      </c>
      <c r="U142" s="31" t="s">
        <v>26</v>
      </c>
      <c r="V142" s="31" t="s">
        <v>26</v>
      </c>
      <c r="X142" s="17"/>
      <c r="Y142" s="17"/>
    </row>
    <row r="143" spans="1:25" s="19" customFormat="1">
      <c r="F143" s="20"/>
      <c r="G143" s="28"/>
      <c r="H143" s="42"/>
      <c r="I143" s="42"/>
      <c r="J143" s="42"/>
      <c r="K143" s="28"/>
      <c r="L143" s="42"/>
      <c r="M143" s="42"/>
      <c r="N143" s="42"/>
      <c r="O143" s="52"/>
      <c r="Q143" s="28"/>
      <c r="R143" s="20"/>
      <c r="T143" s="28"/>
      <c r="U143" s="28"/>
      <c r="X143" s="20"/>
      <c r="Y143" s="20"/>
    </row>
    <row r="144" spans="1:25" s="3" customFormat="1">
      <c r="A144" s="3" t="s">
        <v>50</v>
      </c>
      <c r="B144" s="3" t="s">
        <v>5</v>
      </c>
      <c r="C144" s="4">
        <v>41371</v>
      </c>
      <c r="D144" s="4">
        <v>41371</v>
      </c>
      <c r="E144" s="4"/>
      <c r="F144" s="17" t="s">
        <v>370</v>
      </c>
      <c r="G144" s="29">
        <v>134.47999999999999</v>
      </c>
      <c r="H144" s="43">
        <v>132.69999999999999</v>
      </c>
      <c r="I144" s="43">
        <v>121.1</v>
      </c>
      <c r="J144" s="55" t="s">
        <v>633</v>
      </c>
      <c r="K144" s="29">
        <f t="shared" ref="K144:K158" si="50">G144-$K$3</f>
        <v>131.38999999999999</v>
      </c>
      <c r="L144" s="55">
        <f>I144-2.41</f>
        <v>118.69</v>
      </c>
      <c r="M144" s="43">
        <f>K144-L144</f>
        <v>12.699999999999989</v>
      </c>
      <c r="N144" s="63">
        <f>(K144-L144)/(L144)</f>
        <v>0.10700143230263703</v>
      </c>
      <c r="O144" s="53"/>
      <c r="P144" s="21" t="s">
        <v>371</v>
      </c>
      <c r="Q144" s="30">
        <v>9.5500000000000007</v>
      </c>
      <c r="R144" s="17">
        <v>50</v>
      </c>
      <c r="S144" s="21" t="s">
        <v>372</v>
      </c>
      <c r="T144" s="29">
        <v>9.67</v>
      </c>
      <c r="U144" s="29">
        <v>9.67</v>
      </c>
      <c r="V144" s="3">
        <v>50</v>
      </c>
      <c r="W144" s="4" t="s">
        <v>464</v>
      </c>
      <c r="X144" s="17"/>
      <c r="Y144" s="17"/>
    </row>
    <row r="145" spans="1:25" s="3" customFormat="1">
      <c r="A145" s="3" t="s">
        <v>50</v>
      </c>
      <c r="B145" s="3" t="s">
        <v>6</v>
      </c>
      <c r="C145" s="4">
        <v>41371</v>
      </c>
      <c r="D145" s="4">
        <v>41371</v>
      </c>
      <c r="E145" s="4"/>
      <c r="F145" s="17" t="s">
        <v>373</v>
      </c>
      <c r="G145" s="29">
        <v>134.71</v>
      </c>
      <c r="H145" s="43">
        <v>133.4</v>
      </c>
      <c r="I145" s="43">
        <v>122.5</v>
      </c>
      <c r="J145" s="55" t="s">
        <v>633</v>
      </c>
      <c r="K145" s="29">
        <f t="shared" si="50"/>
        <v>131.62</v>
      </c>
      <c r="L145" s="55">
        <f t="shared" ref="L145:L149" si="51">I145-2.41</f>
        <v>120.09</v>
      </c>
      <c r="M145" s="43">
        <f t="shared" ref="M145:M149" si="52">K145-L145</f>
        <v>11.530000000000001</v>
      </c>
      <c r="N145" s="63">
        <f t="shared" ref="N145:N158" si="53">(K145-L145)/(L145)</f>
        <v>9.6011324839703566E-2</v>
      </c>
      <c r="O145" s="53"/>
      <c r="P145" s="21" t="s">
        <v>374</v>
      </c>
      <c r="Q145" s="29">
        <v>9.64</v>
      </c>
      <c r="R145" s="17">
        <v>50</v>
      </c>
      <c r="S145" s="21" t="s">
        <v>375</v>
      </c>
      <c r="T145" s="29">
        <v>9.98</v>
      </c>
      <c r="U145" s="29">
        <v>9.98</v>
      </c>
      <c r="V145" s="3">
        <v>50</v>
      </c>
      <c r="W145" s="4" t="s">
        <v>464</v>
      </c>
      <c r="X145" s="17"/>
      <c r="Y145" s="17"/>
    </row>
    <row r="146" spans="1:25" s="3" customFormat="1">
      <c r="A146" s="3" t="s">
        <v>50</v>
      </c>
      <c r="B146" s="3" t="s">
        <v>7</v>
      </c>
      <c r="C146" s="4">
        <v>41371</v>
      </c>
      <c r="D146" s="4">
        <v>41371</v>
      </c>
      <c r="E146" s="4"/>
      <c r="F146" s="17" t="s">
        <v>376</v>
      </c>
      <c r="G146" s="29">
        <v>146.59</v>
      </c>
      <c r="H146" s="43">
        <v>144.80000000000001</v>
      </c>
      <c r="I146" s="43">
        <v>131.1</v>
      </c>
      <c r="J146" s="55" t="s">
        <v>633</v>
      </c>
      <c r="K146" s="29">
        <f>G146-$K$3</f>
        <v>143.5</v>
      </c>
      <c r="L146" s="55">
        <f t="shared" si="51"/>
        <v>128.69</v>
      </c>
      <c r="M146" s="43">
        <f t="shared" si="52"/>
        <v>14.810000000000002</v>
      </c>
      <c r="N146" s="63">
        <f t="shared" si="53"/>
        <v>0.11508275701297695</v>
      </c>
      <c r="O146" s="53"/>
      <c r="P146" s="21" t="s">
        <v>377</v>
      </c>
      <c r="Q146" s="29">
        <v>10.37</v>
      </c>
      <c r="R146" s="17">
        <v>50</v>
      </c>
      <c r="S146" s="21" t="s">
        <v>378</v>
      </c>
      <c r="T146" s="29">
        <v>9.68</v>
      </c>
      <c r="U146" s="29">
        <v>9.68</v>
      </c>
      <c r="V146" s="3">
        <v>50</v>
      </c>
      <c r="W146" s="4" t="s">
        <v>464</v>
      </c>
      <c r="X146" s="17"/>
      <c r="Y146" s="17"/>
    </row>
    <row r="147" spans="1:25" s="3" customFormat="1">
      <c r="A147" s="3" t="s">
        <v>50</v>
      </c>
      <c r="B147" s="3" t="s">
        <v>8</v>
      </c>
      <c r="C147" s="4">
        <v>41371</v>
      </c>
      <c r="D147" s="4">
        <v>41371</v>
      </c>
      <c r="E147" s="4"/>
      <c r="F147" s="17" t="s">
        <v>379</v>
      </c>
      <c r="G147" s="29">
        <v>147.02000000000001</v>
      </c>
      <c r="H147" s="43">
        <v>145.5</v>
      </c>
      <c r="I147" s="43">
        <v>131.30000000000001</v>
      </c>
      <c r="J147" s="55" t="s">
        <v>633</v>
      </c>
      <c r="K147" s="29">
        <f t="shared" si="50"/>
        <v>143.93</v>
      </c>
      <c r="L147" s="55">
        <f t="shared" si="51"/>
        <v>128.89000000000001</v>
      </c>
      <c r="M147" s="43">
        <f t="shared" si="52"/>
        <v>15.039999999999992</v>
      </c>
      <c r="N147" s="63">
        <f t="shared" si="53"/>
        <v>0.11668864923578237</v>
      </c>
      <c r="O147" s="53"/>
      <c r="P147" s="21" t="s">
        <v>380</v>
      </c>
      <c r="Q147" s="29">
        <v>10.32</v>
      </c>
      <c r="R147" s="17">
        <v>50</v>
      </c>
      <c r="S147" s="21" t="s">
        <v>381</v>
      </c>
      <c r="T147" s="29">
        <v>10.01</v>
      </c>
      <c r="U147" s="29">
        <v>10.01</v>
      </c>
      <c r="V147" s="3">
        <v>50</v>
      </c>
      <c r="W147" s="4" t="s">
        <v>464</v>
      </c>
      <c r="X147" s="17"/>
      <c r="Y147" s="17"/>
    </row>
    <row r="148" spans="1:25" s="3" customFormat="1">
      <c r="A148" s="3" t="s">
        <v>50</v>
      </c>
      <c r="B148" s="3" t="s">
        <v>9</v>
      </c>
      <c r="C148" s="4">
        <v>41371</v>
      </c>
      <c r="D148" s="4">
        <v>41371</v>
      </c>
      <c r="E148" s="4"/>
      <c r="F148" s="17" t="s">
        <v>382</v>
      </c>
      <c r="G148" s="29">
        <v>128.34</v>
      </c>
      <c r="H148" s="43">
        <v>126.5</v>
      </c>
      <c r="I148" s="43">
        <v>114.1</v>
      </c>
      <c r="J148" s="55" t="s">
        <v>633</v>
      </c>
      <c r="K148" s="29">
        <f t="shared" si="50"/>
        <v>125.25</v>
      </c>
      <c r="L148" s="55">
        <f t="shared" si="51"/>
        <v>111.69</v>
      </c>
      <c r="M148" s="43">
        <f t="shared" si="52"/>
        <v>13.560000000000002</v>
      </c>
      <c r="N148" s="63">
        <f t="shared" si="53"/>
        <v>0.12140746709642763</v>
      </c>
      <c r="O148" s="53"/>
      <c r="P148" s="21" t="s">
        <v>383</v>
      </c>
      <c r="Q148" s="29">
        <v>10.119999999999999</v>
      </c>
      <c r="R148" s="17">
        <v>50</v>
      </c>
      <c r="S148" s="21" t="s">
        <v>384</v>
      </c>
      <c r="T148" s="29">
        <v>9.93</v>
      </c>
      <c r="U148" s="29">
        <v>9.93</v>
      </c>
      <c r="V148" s="3">
        <v>50</v>
      </c>
      <c r="W148" s="4" t="s">
        <v>464</v>
      </c>
      <c r="X148" s="17"/>
      <c r="Y148" s="17"/>
    </row>
    <row r="149" spans="1:25" s="3" customFormat="1">
      <c r="A149" s="3" t="s">
        <v>86</v>
      </c>
      <c r="B149" s="3" t="s">
        <v>5</v>
      </c>
      <c r="C149" s="4">
        <v>41371</v>
      </c>
      <c r="D149" s="4">
        <v>41371</v>
      </c>
      <c r="E149" s="4"/>
      <c r="F149" s="17" t="s">
        <v>385</v>
      </c>
      <c r="G149" s="29">
        <v>92.16</v>
      </c>
      <c r="H149" s="43">
        <v>90.9</v>
      </c>
      <c r="I149" s="43">
        <v>80.8</v>
      </c>
      <c r="J149" s="55" t="s">
        <v>633</v>
      </c>
      <c r="K149" s="29">
        <f t="shared" si="50"/>
        <v>89.07</v>
      </c>
      <c r="L149" s="55">
        <f t="shared" si="51"/>
        <v>78.39</v>
      </c>
      <c r="M149" s="43">
        <f t="shared" si="52"/>
        <v>10.679999999999993</v>
      </c>
      <c r="N149" s="63">
        <f t="shared" si="53"/>
        <v>0.13624186758515108</v>
      </c>
      <c r="O149" s="53"/>
      <c r="P149" s="21" t="s">
        <v>386</v>
      </c>
      <c r="Q149" s="29">
        <v>9.83</v>
      </c>
      <c r="R149" s="17">
        <v>50</v>
      </c>
      <c r="S149" s="21" t="s">
        <v>387</v>
      </c>
      <c r="T149" s="29">
        <v>9.6300000000000008</v>
      </c>
      <c r="U149" s="29">
        <v>9.6300000000000008</v>
      </c>
      <c r="V149" s="3">
        <v>50</v>
      </c>
      <c r="W149" s="4" t="s">
        <v>464</v>
      </c>
      <c r="X149" s="17"/>
      <c r="Y149" s="17"/>
    </row>
    <row r="150" spans="1:25" s="3" customFormat="1">
      <c r="A150" s="3" t="s">
        <v>86</v>
      </c>
      <c r="B150" s="3" t="s">
        <v>6</v>
      </c>
      <c r="C150" s="4">
        <v>41371</v>
      </c>
      <c r="D150" s="4">
        <v>41371</v>
      </c>
      <c r="E150" s="4"/>
      <c r="F150" s="17" t="s">
        <v>388</v>
      </c>
      <c r="G150" s="29">
        <v>115.97</v>
      </c>
      <c r="H150" s="43">
        <v>114.5</v>
      </c>
      <c r="I150" s="43">
        <v>103.1</v>
      </c>
      <c r="J150" s="55" t="s">
        <v>633</v>
      </c>
      <c r="K150" s="29">
        <f t="shared" si="50"/>
        <v>112.88</v>
      </c>
      <c r="L150" s="55">
        <f t="shared" ref="L150:L158" si="54">I150-2.41</f>
        <v>100.69</v>
      </c>
      <c r="M150" s="43">
        <f t="shared" ref="M150:M158" si="55">K150-L150</f>
        <v>12.189999999999998</v>
      </c>
      <c r="N150" s="63">
        <f t="shared" si="53"/>
        <v>0.1210646538881716</v>
      </c>
      <c r="O150" s="53"/>
      <c r="P150" s="21" t="s">
        <v>389</v>
      </c>
      <c r="Q150" s="29">
        <v>10.8</v>
      </c>
      <c r="R150" s="17">
        <v>50</v>
      </c>
      <c r="S150" s="21" t="s">
        <v>390</v>
      </c>
      <c r="T150" s="29">
        <v>9.44</v>
      </c>
      <c r="U150" s="29">
        <v>9.44</v>
      </c>
      <c r="V150" s="3">
        <v>50</v>
      </c>
      <c r="W150" s="4" t="s">
        <v>464</v>
      </c>
      <c r="X150" s="17"/>
      <c r="Y150" s="17"/>
    </row>
    <row r="151" spans="1:25" s="3" customFormat="1">
      <c r="A151" s="3" t="s">
        <v>86</v>
      </c>
      <c r="B151" s="3" t="s">
        <v>7</v>
      </c>
      <c r="C151" s="4">
        <v>41371</v>
      </c>
      <c r="D151" s="4">
        <v>41371</v>
      </c>
      <c r="E151" s="4"/>
      <c r="F151" s="17" t="s">
        <v>391</v>
      </c>
      <c r="G151" s="29">
        <v>145.93</v>
      </c>
      <c r="H151" s="43">
        <v>144.19999999999999</v>
      </c>
      <c r="I151" s="43">
        <v>130.1</v>
      </c>
      <c r="J151" s="55" t="s">
        <v>633</v>
      </c>
      <c r="K151" s="29">
        <f t="shared" si="50"/>
        <v>142.84</v>
      </c>
      <c r="L151" s="55">
        <f t="shared" si="54"/>
        <v>127.69</v>
      </c>
      <c r="M151" s="43">
        <f t="shared" si="55"/>
        <v>15.150000000000006</v>
      </c>
      <c r="N151" s="63">
        <f t="shared" si="53"/>
        <v>0.11864672253113012</v>
      </c>
      <c r="O151" s="53"/>
      <c r="P151" s="21" t="s">
        <v>392</v>
      </c>
      <c r="Q151" s="29">
        <v>9.25</v>
      </c>
      <c r="R151" s="17">
        <v>50</v>
      </c>
      <c r="S151" s="21" t="s">
        <v>393</v>
      </c>
      <c r="T151" s="29">
        <v>9.49</v>
      </c>
      <c r="U151" s="29">
        <v>9.49</v>
      </c>
      <c r="V151" s="3">
        <v>50</v>
      </c>
      <c r="W151" s="4" t="s">
        <v>464</v>
      </c>
      <c r="X151" s="17"/>
      <c r="Y151" s="17"/>
    </row>
    <row r="152" spans="1:25" s="3" customFormat="1">
      <c r="A152" s="3" t="s">
        <v>86</v>
      </c>
      <c r="B152" s="3" t="s">
        <v>8</v>
      </c>
      <c r="C152" s="4">
        <v>41371</v>
      </c>
      <c r="D152" s="4">
        <v>41371</v>
      </c>
      <c r="E152" s="4"/>
      <c r="F152" s="17" t="s">
        <v>394</v>
      </c>
      <c r="G152" s="29">
        <v>131.72</v>
      </c>
      <c r="H152" s="43">
        <v>130.1</v>
      </c>
      <c r="I152" s="43">
        <v>116.1</v>
      </c>
      <c r="J152" s="55" t="s">
        <v>633</v>
      </c>
      <c r="K152" s="29">
        <f>G152-$K$3</f>
        <v>128.63</v>
      </c>
      <c r="L152" s="55">
        <f t="shared" si="54"/>
        <v>113.69</v>
      </c>
      <c r="M152" s="43">
        <f t="shared" si="55"/>
        <v>14.939999999999998</v>
      </c>
      <c r="N152" s="63">
        <f t="shared" si="53"/>
        <v>0.13140997449203973</v>
      </c>
      <c r="O152" s="53"/>
      <c r="P152" s="21" t="s">
        <v>395</v>
      </c>
      <c r="Q152" s="29">
        <v>10.35</v>
      </c>
      <c r="R152" s="17">
        <v>50</v>
      </c>
      <c r="S152" s="21" t="s">
        <v>396</v>
      </c>
      <c r="T152" s="29">
        <v>10.17</v>
      </c>
      <c r="U152" s="29">
        <v>10.17</v>
      </c>
      <c r="V152" s="3">
        <v>50</v>
      </c>
      <c r="W152" s="4" t="s">
        <v>464</v>
      </c>
      <c r="X152" s="17"/>
      <c r="Y152" s="17"/>
    </row>
    <row r="153" spans="1:25" s="3" customFormat="1">
      <c r="A153" s="3" t="s">
        <v>86</v>
      </c>
      <c r="B153" s="3" t="s">
        <v>9</v>
      </c>
      <c r="C153" s="4">
        <v>41371</v>
      </c>
      <c r="D153" s="4">
        <v>41371</v>
      </c>
      <c r="E153" s="4"/>
      <c r="F153" s="17" t="s">
        <v>397</v>
      </c>
      <c r="G153" s="29">
        <v>118.59</v>
      </c>
      <c r="H153" s="43">
        <v>117.2</v>
      </c>
      <c r="I153" s="43">
        <v>105.2</v>
      </c>
      <c r="J153" s="55" t="s">
        <v>633</v>
      </c>
      <c r="K153" s="29">
        <f t="shared" si="50"/>
        <v>115.5</v>
      </c>
      <c r="L153" s="55">
        <f t="shared" si="54"/>
        <v>102.79</v>
      </c>
      <c r="M153" s="43">
        <f t="shared" si="55"/>
        <v>12.709999999999994</v>
      </c>
      <c r="N153" s="63">
        <f t="shared" si="53"/>
        <v>0.12365016052145143</v>
      </c>
      <c r="O153" s="53"/>
      <c r="P153" s="21" t="s">
        <v>398</v>
      </c>
      <c r="Q153" s="29">
        <v>10.71</v>
      </c>
      <c r="R153" s="17">
        <v>50</v>
      </c>
      <c r="S153" s="21" t="s">
        <v>399</v>
      </c>
      <c r="T153" s="29">
        <v>10.210000000000001</v>
      </c>
      <c r="U153" s="29">
        <v>10.210000000000001</v>
      </c>
      <c r="V153" s="3">
        <v>50</v>
      </c>
      <c r="W153" s="4" t="s">
        <v>464</v>
      </c>
      <c r="X153" s="17"/>
      <c r="Y153" s="17"/>
    </row>
    <row r="154" spans="1:25" s="3" customFormat="1">
      <c r="A154" s="3" t="s">
        <v>51</v>
      </c>
      <c r="B154" s="3" t="s">
        <v>5</v>
      </c>
      <c r="C154" s="4">
        <v>41371</v>
      </c>
      <c r="D154" s="4">
        <v>41371</v>
      </c>
      <c r="E154" s="4"/>
      <c r="F154" s="17" t="s">
        <v>400</v>
      </c>
      <c r="G154" s="29">
        <v>114.97</v>
      </c>
      <c r="H154" s="43">
        <v>113.6</v>
      </c>
      <c r="I154" s="43">
        <v>98.6</v>
      </c>
      <c r="J154" s="55" t="s">
        <v>633</v>
      </c>
      <c r="K154" s="29">
        <f t="shared" si="50"/>
        <v>111.88</v>
      </c>
      <c r="L154" s="55">
        <f t="shared" si="54"/>
        <v>96.19</v>
      </c>
      <c r="M154" s="43">
        <f t="shared" si="55"/>
        <v>15.689999999999998</v>
      </c>
      <c r="N154" s="63">
        <f>(K154-L154)/(L154)</f>
        <v>0.16311466888449941</v>
      </c>
      <c r="O154" s="53"/>
      <c r="P154" s="21" t="s">
        <v>401</v>
      </c>
      <c r="Q154" s="30">
        <v>10.17</v>
      </c>
      <c r="R154" s="17">
        <v>50</v>
      </c>
      <c r="S154" s="21" t="s">
        <v>402</v>
      </c>
      <c r="T154" s="29">
        <v>10.35</v>
      </c>
      <c r="U154" s="29">
        <v>10.35</v>
      </c>
      <c r="V154" s="3">
        <v>50</v>
      </c>
      <c r="W154" s="4" t="s">
        <v>464</v>
      </c>
      <c r="X154" s="17"/>
      <c r="Y154" s="17"/>
    </row>
    <row r="155" spans="1:25" s="3" customFormat="1">
      <c r="A155" s="3" t="s">
        <v>51</v>
      </c>
      <c r="B155" s="3" t="s">
        <v>6</v>
      </c>
      <c r="C155" s="4">
        <v>41371</v>
      </c>
      <c r="D155" s="4">
        <v>41371</v>
      </c>
      <c r="E155" s="4"/>
      <c r="F155" s="17" t="s">
        <v>403</v>
      </c>
      <c r="G155" s="29">
        <v>131.19999999999999</v>
      </c>
      <c r="H155" s="43">
        <v>129.5</v>
      </c>
      <c r="I155" s="43">
        <v>112.5</v>
      </c>
      <c r="J155" s="55" t="s">
        <v>633</v>
      </c>
      <c r="K155" s="29">
        <f t="shared" si="50"/>
        <v>128.10999999999999</v>
      </c>
      <c r="L155" s="55">
        <f t="shared" si="54"/>
        <v>110.09</v>
      </c>
      <c r="M155" s="43">
        <f t="shared" si="55"/>
        <v>18.019999999999982</v>
      </c>
      <c r="N155" s="63">
        <f t="shared" si="53"/>
        <v>0.16368425833409012</v>
      </c>
      <c r="O155" s="53"/>
      <c r="P155" s="21" t="s">
        <v>404</v>
      </c>
      <c r="Q155" s="29">
        <v>9.8000000000000007</v>
      </c>
      <c r="R155" s="17">
        <v>50</v>
      </c>
      <c r="S155" s="21" t="s">
        <v>405</v>
      </c>
      <c r="T155" s="29">
        <v>9.9499999999999993</v>
      </c>
      <c r="U155" s="29">
        <v>9.9499999999999993</v>
      </c>
      <c r="V155" s="3">
        <v>50</v>
      </c>
      <c r="W155" s="4" t="s">
        <v>464</v>
      </c>
      <c r="X155" s="17"/>
      <c r="Y155" s="17"/>
    </row>
    <row r="156" spans="1:25" s="3" customFormat="1">
      <c r="A156" s="3" t="s">
        <v>51</v>
      </c>
      <c r="B156" s="3" t="s">
        <v>7</v>
      </c>
      <c r="C156" s="4">
        <v>41371</v>
      </c>
      <c r="D156" s="4">
        <v>41371</v>
      </c>
      <c r="E156" s="4"/>
      <c r="F156" s="17" t="s">
        <v>406</v>
      </c>
      <c r="G156" s="29">
        <v>121.46</v>
      </c>
      <c r="H156" s="43">
        <v>119.8</v>
      </c>
      <c r="I156" s="43">
        <v>103.9</v>
      </c>
      <c r="J156" s="55" t="s">
        <v>633</v>
      </c>
      <c r="K156" s="29">
        <f t="shared" si="50"/>
        <v>118.36999999999999</v>
      </c>
      <c r="L156" s="55">
        <f t="shared" si="54"/>
        <v>101.49000000000001</v>
      </c>
      <c r="M156" s="43">
        <f t="shared" si="55"/>
        <v>16.879999999999981</v>
      </c>
      <c r="N156" s="63">
        <f t="shared" si="53"/>
        <v>0.16632180510395092</v>
      </c>
      <c r="O156" s="53"/>
      <c r="P156" s="21" t="s">
        <v>407</v>
      </c>
      <c r="Q156" s="29">
        <v>9.74</v>
      </c>
      <c r="R156" s="17">
        <v>50</v>
      </c>
      <c r="S156" s="21" t="s">
        <v>408</v>
      </c>
      <c r="T156" s="29">
        <v>9.5299999999999994</v>
      </c>
      <c r="U156" s="29">
        <v>9.5299999999999994</v>
      </c>
      <c r="V156" s="3">
        <v>50</v>
      </c>
      <c r="W156" s="4" t="s">
        <v>464</v>
      </c>
      <c r="X156" s="17"/>
      <c r="Y156" s="17"/>
    </row>
    <row r="157" spans="1:25" s="3" customFormat="1">
      <c r="A157" s="3" t="s">
        <v>51</v>
      </c>
      <c r="B157" s="3" t="s">
        <v>8</v>
      </c>
      <c r="C157" s="4">
        <v>41371</v>
      </c>
      <c r="D157" s="4">
        <v>41371</v>
      </c>
      <c r="E157" s="4"/>
      <c r="F157" s="17" t="s">
        <v>409</v>
      </c>
      <c r="G157" s="29">
        <v>115.86</v>
      </c>
      <c r="H157" s="43">
        <v>114.5</v>
      </c>
      <c r="I157" s="43">
        <v>99.3</v>
      </c>
      <c r="J157" s="55" t="s">
        <v>633</v>
      </c>
      <c r="K157" s="29">
        <f t="shared" si="50"/>
        <v>112.77</v>
      </c>
      <c r="L157" s="55">
        <f t="shared" si="54"/>
        <v>96.89</v>
      </c>
      <c r="M157" s="43">
        <f t="shared" si="55"/>
        <v>15.879999999999995</v>
      </c>
      <c r="N157" s="63">
        <f t="shared" si="53"/>
        <v>0.16389720301372687</v>
      </c>
      <c r="O157" s="53"/>
      <c r="P157" s="21" t="s">
        <v>410</v>
      </c>
      <c r="Q157" s="29">
        <v>10.57</v>
      </c>
      <c r="R157" s="17">
        <v>50</v>
      </c>
      <c r="S157" s="21" t="s">
        <v>411</v>
      </c>
      <c r="T157" s="29">
        <v>10.02</v>
      </c>
      <c r="U157" s="29">
        <v>10.02</v>
      </c>
      <c r="V157" s="3">
        <v>50</v>
      </c>
      <c r="W157" s="4" t="s">
        <v>464</v>
      </c>
      <c r="X157" s="17"/>
      <c r="Y157" s="17"/>
    </row>
    <row r="158" spans="1:25" s="3" customFormat="1">
      <c r="A158" s="3" t="s">
        <v>51</v>
      </c>
      <c r="B158" s="3" t="s">
        <v>9</v>
      </c>
      <c r="C158" s="4">
        <v>41371</v>
      </c>
      <c r="D158" s="4">
        <v>41371</v>
      </c>
      <c r="E158" s="4"/>
      <c r="F158" s="17" t="s">
        <v>412</v>
      </c>
      <c r="G158" s="29">
        <v>105.87</v>
      </c>
      <c r="H158" s="43">
        <v>103.9</v>
      </c>
      <c r="I158" s="43">
        <v>91.7</v>
      </c>
      <c r="J158" s="55" t="s">
        <v>633</v>
      </c>
      <c r="K158" s="29">
        <f t="shared" si="50"/>
        <v>102.78</v>
      </c>
      <c r="L158" s="55">
        <f t="shared" si="54"/>
        <v>89.29</v>
      </c>
      <c r="M158" s="43">
        <f t="shared" si="55"/>
        <v>13.489999999999995</v>
      </c>
      <c r="N158" s="63">
        <f t="shared" si="53"/>
        <v>0.15108074812408998</v>
      </c>
      <c r="O158" s="53"/>
      <c r="P158" s="21" t="s">
        <v>413</v>
      </c>
      <c r="Q158" s="29">
        <v>9.58</v>
      </c>
      <c r="R158" s="17">
        <v>50</v>
      </c>
      <c r="S158" s="21" t="s">
        <v>414</v>
      </c>
      <c r="T158" s="29">
        <v>9.9499999999999993</v>
      </c>
      <c r="U158" s="29">
        <v>9.9499999999999993</v>
      </c>
      <c r="V158" s="3">
        <v>50</v>
      </c>
      <c r="W158" s="4" t="s">
        <v>464</v>
      </c>
      <c r="X158" s="17"/>
      <c r="Y158" s="17"/>
    </row>
    <row r="159" spans="1:25" s="3" customFormat="1">
      <c r="A159" s="3" t="s">
        <v>47</v>
      </c>
      <c r="B159" s="3" t="s">
        <v>26</v>
      </c>
      <c r="C159" s="3" t="s">
        <v>26</v>
      </c>
      <c r="D159" s="4">
        <v>41371</v>
      </c>
      <c r="E159" s="4"/>
      <c r="F159" s="17" t="s">
        <v>415</v>
      </c>
      <c r="G159" s="29">
        <v>200.55</v>
      </c>
      <c r="H159" s="44" t="s">
        <v>26</v>
      </c>
      <c r="I159" s="44" t="s">
        <v>26</v>
      </c>
      <c r="J159" s="56" t="s">
        <v>26</v>
      </c>
      <c r="K159" s="44" t="s">
        <v>26</v>
      </c>
      <c r="L159" s="56" t="s">
        <v>26</v>
      </c>
      <c r="M159" s="44" t="s">
        <v>26</v>
      </c>
      <c r="N159" s="56" t="s">
        <v>26</v>
      </c>
      <c r="O159" s="54" t="s">
        <v>26</v>
      </c>
      <c r="P159" s="3" t="s">
        <v>415</v>
      </c>
      <c r="Q159" s="29" t="s">
        <v>26</v>
      </c>
      <c r="R159" s="17">
        <v>50</v>
      </c>
      <c r="S159" s="3" t="s">
        <v>26</v>
      </c>
      <c r="T159" s="31" t="s">
        <v>26</v>
      </c>
      <c r="U159" s="31" t="s">
        <v>26</v>
      </c>
      <c r="V159" s="31" t="s">
        <v>26</v>
      </c>
      <c r="W159" s="3" t="s">
        <v>26</v>
      </c>
      <c r="X159" s="17"/>
      <c r="Y159" s="17"/>
    </row>
    <row r="160" spans="1:25" s="3" customFormat="1">
      <c r="A160" s="3" t="s">
        <v>47</v>
      </c>
      <c r="B160" s="3" t="s">
        <v>26</v>
      </c>
      <c r="C160" s="3" t="s">
        <v>26</v>
      </c>
      <c r="D160" s="4">
        <v>41371</v>
      </c>
      <c r="E160" s="4"/>
      <c r="F160" s="17" t="s">
        <v>415</v>
      </c>
      <c r="G160" s="29" t="s">
        <v>26</v>
      </c>
      <c r="H160" s="44" t="s">
        <v>26</v>
      </c>
      <c r="I160" s="44" t="s">
        <v>26</v>
      </c>
      <c r="J160" s="56" t="s">
        <v>26</v>
      </c>
      <c r="K160" s="44" t="s">
        <v>26</v>
      </c>
      <c r="L160" s="56" t="s">
        <v>26</v>
      </c>
      <c r="M160" s="44" t="s">
        <v>26</v>
      </c>
      <c r="N160" s="56" t="s">
        <v>26</v>
      </c>
      <c r="O160" s="54" t="s">
        <v>26</v>
      </c>
      <c r="P160" s="3" t="s">
        <v>415</v>
      </c>
      <c r="Q160" s="29" t="s">
        <v>26</v>
      </c>
      <c r="R160" s="17">
        <v>50</v>
      </c>
      <c r="S160" s="3" t="s">
        <v>26</v>
      </c>
      <c r="T160" s="31" t="s">
        <v>26</v>
      </c>
      <c r="U160" s="31" t="s">
        <v>26</v>
      </c>
      <c r="V160" s="31" t="s">
        <v>26</v>
      </c>
      <c r="W160" s="3" t="s">
        <v>26</v>
      </c>
      <c r="X160" s="17"/>
      <c r="Y160" s="17"/>
    </row>
    <row r="161" spans="1:25" s="3" customFormat="1">
      <c r="A161" s="3" t="s">
        <v>47</v>
      </c>
      <c r="B161" s="3" t="s">
        <v>26</v>
      </c>
      <c r="C161" s="3" t="s">
        <v>26</v>
      </c>
      <c r="D161" s="4">
        <v>41371</v>
      </c>
      <c r="E161" s="4"/>
      <c r="F161" s="17" t="s">
        <v>415</v>
      </c>
      <c r="G161" s="29" t="s">
        <v>26</v>
      </c>
      <c r="H161" s="44" t="s">
        <v>26</v>
      </c>
      <c r="I161" s="44" t="s">
        <v>26</v>
      </c>
      <c r="J161" s="56" t="s">
        <v>26</v>
      </c>
      <c r="K161" s="44" t="s">
        <v>26</v>
      </c>
      <c r="L161" s="56" t="s">
        <v>26</v>
      </c>
      <c r="M161" s="44" t="s">
        <v>26</v>
      </c>
      <c r="N161" s="56" t="s">
        <v>26</v>
      </c>
      <c r="O161" s="54" t="s">
        <v>26</v>
      </c>
      <c r="P161" s="3" t="s">
        <v>415</v>
      </c>
      <c r="Q161" s="29" t="s">
        <v>26</v>
      </c>
      <c r="R161" s="17">
        <v>50</v>
      </c>
      <c r="S161" s="3" t="s">
        <v>26</v>
      </c>
      <c r="T161" s="31" t="s">
        <v>26</v>
      </c>
      <c r="U161" s="31" t="s">
        <v>26</v>
      </c>
      <c r="V161" s="31" t="s">
        <v>26</v>
      </c>
      <c r="W161" s="3" t="s">
        <v>26</v>
      </c>
      <c r="X161" s="17"/>
      <c r="Y161" s="17"/>
    </row>
    <row r="162" spans="1:25" s="19" customFormat="1">
      <c r="F162" s="20"/>
      <c r="G162" s="28"/>
      <c r="H162" s="42"/>
      <c r="I162" s="42"/>
      <c r="J162" s="42"/>
      <c r="K162" s="28"/>
      <c r="L162" s="42"/>
      <c r="M162" s="42"/>
      <c r="N162" s="42"/>
      <c r="O162" s="52"/>
      <c r="Q162" s="28"/>
      <c r="R162" s="20"/>
      <c r="T162" s="28"/>
      <c r="U162" s="28"/>
      <c r="X162" s="20"/>
      <c r="Y162" s="20"/>
    </row>
    <row r="163" spans="1:25" s="3" customFormat="1">
      <c r="A163" s="3" t="s">
        <v>50</v>
      </c>
      <c r="B163" s="3" t="s">
        <v>5</v>
      </c>
      <c r="C163" s="4" t="s">
        <v>464</v>
      </c>
      <c r="D163" s="4" t="s">
        <v>464</v>
      </c>
      <c r="E163" s="4"/>
      <c r="F163" s="17" t="s">
        <v>418</v>
      </c>
      <c r="G163" s="29">
        <v>161.33000000000001</v>
      </c>
      <c r="H163" s="43">
        <v>162.1</v>
      </c>
      <c r="I163" s="43">
        <v>149.19999999999999</v>
      </c>
      <c r="J163" s="55" t="s">
        <v>630</v>
      </c>
      <c r="K163" s="29">
        <f t="shared" ref="K163:K164" si="56">G163-$K$3</f>
        <v>158.24</v>
      </c>
      <c r="L163" s="55">
        <f>I163-4.8</f>
        <v>144.39999999999998</v>
      </c>
      <c r="M163" s="43">
        <f>K163-L163</f>
        <v>13.840000000000032</v>
      </c>
      <c r="N163" s="63">
        <f t="shared" ref="N163:N177" si="57">(K163-L163)/(L163)</f>
        <v>9.5844875346260627E-2</v>
      </c>
      <c r="O163" s="53"/>
      <c r="P163" s="21" t="s">
        <v>419</v>
      </c>
      <c r="Q163" s="30">
        <v>10.220000000000001</v>
      </c>
      <c r="R163" s="17">
        <v>50</v>
      </c>
      <c r="S163" s="21" t="s">
        <v>420</v>
      </c>
      <c r="T163" s="29">
        <v>9.65</v>
      </c>
      <c r="U163" s="29">
        <v>9.65</v>
      </c>
      <c r="V163" s="3">
        <v>50</v>
      </c>
      <c r="X163" s="17"/>
      <c r="Y163" s="17"/>
    </row>
    <row r="164" spans="1:25" s="3" customFormat="1">
      <c r="A164" s="3" t="s">
        <v>50</v>
      </c>
      <c r="B164" s="3" t="s">
        <v>6</v>
      </c>
      <c r="C164" s="4" t="s">
        <v>464</v>
      </c>
      <c r="D164" s="4" t="s">
        <v>464</v>
      </c>
      <c r="E164" s="4"/>
      <c r="F164" s="17" t="s">
        <v>421</v>
      </c>
      <c r="G164" s="29">
        <v>157.31</v>
      </c>
      <c r="H164" s="43">
        <v>158.19999999999999</v>
      </c>
      <c r="I164" s="43">
        <v>145.19999999999999</v>
      </c>
      <c r="J164" s="55" t="s">
        <v>630</v>
      </c>
      <c r="K164" s="29">
        <f t="shared" si="56"/>
        <v>154.22</v>
      </c>
      <c r="L164" s="55">
        <f t="shared" ref="L164:L177" si="58">I164-4.8</f>
        <v>140.39999999999998</v>
      </c>
      <c r="M164" s="43">
        <f t="shared" ref="M164:M177" si="59">K164-L164</f>
        <v>13.820000000000022</v>
      </c>
      <c r="N164" s="63">
        <f t="shared" si="57"/>
        <v>9.8433048433048606E-2</v>
      </c>
      <c r="O164" s="53"/>
      <c r="P164" s="21" t="s">
        <v>422</v>
      </c>
      <c r="Q164" s="29">
        <v>10.02</v>
      </c>
      <c r="R164" s="17">
        <v>50</v>
      </c>
      <c r="S164" s="21" t="s">
        <v>423</v>
      </c>
      <c r="T164" s="29">
        <v>9.7200000000000006</v>
      </c>
      <c r="U164" s="29">
        <v>9.7200000000000006</v>
      </c>
      <c r="V164" s="3">
        <v>50</v>
      </c>
      <c r="X164" s="17"/>
      <c r="Y164" s="17"/>
    </row>
    <row r="165" spans="1:25" s="3" customFormat="1">
      <c r="A165" s="3" t="s">
        <v>50</v>
      </c>
      <c r="B165" s="3" t="s">
        <v>7</v>
      </c>
      <c r="C165" s="4" t="s">
        <v>464</v>
      </c>
      <c r="D165" s="4" t="s">
        <v>464</v>
      </c>
      <c r="E165" s="4"/>
      <c r="F165" s="17" t="s">
        <v>424</v>
      </c>
      <c r="G165" s="29">
        <v>179.99</v>
      </c>
      <c r="H165" s="3">
        <v>180.8</v>
      </c>
      <c r="I165" s="43">
        <v>167.2</v>
      </c>
      <c r="J165" s="55" t="s">
        <v>630</v>
      </c>
      <c r="K165" s="29">
        <f>G165-$K$3</f>
        <v>176.9</v>
      </c>
      <c r="L165" s="55">
        <f t="shared" si="58"/>
        <v>162.39999999999998</v>
      </c>
      <c r="M165" s="43">
        <f>K165-L165</f>
        <v>14.500000000000028</v>
      </c>
      <c r="N165" s="63">
        <f t="shared" si="57"/>
        <v>8.9285714285714468E-2</v>
      </c>
      <c r="O165" s="53"/>
      <c r="P165" s="21" t="s">
        <v>425</v>
      </c>
      <c r="Q165" s="29">
        <v>10.57</v>
      </c>
      <c r="R165" s="17">
        <v>50</v>
      </c>
      <c r="S165" s="21" t="s">
        <v>426</v>
      </c>
      <c r="T165" s="29">
        <v>10.029999999999999</v>
      </c>
      <c r="U165" s="29">
        <v>10.029999999999999</v>
      </c>
      <c r="V165" s="3">
        <v>50</v>
      </c>
      <c r="X165" s="17"/>
      <c r="Y165" s="17"/>
    </row>
    <row r="166" spans="1:25" s="3" customFormat="1">
      <c r="A166" s="3" t="s">
        <v>50</v>
      </c>
      <c r="B166" s="3" t="s">
        <v>8</v>
      </c>
      <c r="C166" s="4" t="s">
        <v>464</v>
      </c>
      <c r="D166" s="4" t="s">
        <v>464</v>
      </c>
      <c r="E166" s="4"/>
      <c r="F166" s="17" t="s">
        <v>427</v>
      </c>
      <c r="G166" s="29">
        <v>137.66</v>
      </c>
      <c r="H166" s="43">
        <v>138.69999999999999</v>
      </c>
      <c r="I166" s="43">
        <v>126.4</v>
      </c>
      <c r="J166" s="55" t="s">
        <v>630</v>
      </c>
      <c r="K166" s="29">
        <f t="shared" ref="K166:K170" si="60">G166-$K$3</f>
        <v>134.57</v>
      </c>
      <c r="L166" s="55">
        <f t="shared" si="58"/>
        <v>121.60000000000001</v>
      </c>
      <c r="M166" s="43">
        <f t="shared" si="59"/>
        <v>12.969999999999985</v>
      </c>
      <c r="N166" s="63">
        <f t="shared" si="57"/>
        <v>0.10666118421052619</v>
      </c>
      <c r="O166" s="53"/>
      <c r="P166" s="21" t="s">
        <v>428</v>
      </c>
      <c r="Q166" s="29">
        <v>10.1</v>
      </c>
      <c r="R166" s="17">
        <v>50</v>
      </c>
      <c r="S166" s="21" t="s">
        <v>429</v>
      </c>
      <c r="T166" s="29">
        <v>10.050000000000001</v>
      </c>
      <c r="U166" s="29">
        <v>10.050000000000001</v>
      </c>
      <c r="V166" s="3">
        <v>50</v>
      </c>
      <c r="X166" s="17"/>
      <c r="Y166" s="17"/>
    </row>
    <row r="167" spans="1:25" s="3" customFormat="1">
      <c r="A167" s="3" t="s">
        <v>50</v>
      </c>
      <c r="B167" s="3" t="s">
        <v>9</v>
      </c>
      <c r="C167" s="4" t="s">
        <v>464</v>
      </c>
      <c r="D167" s="4" t="s">
        <v>464</v>
      </c>
      <c r="E167" s="4"/>
      <c r="F167" s="17" t="s">
        <v>430</v>
      </c>
      <c r="G167" s="29">
        <v>152.5</v>
      </c>
      <c r="H167" s="43">
        <v>153.4</v>
      </c>
      <c r="I167" s="43">
        <v>141.4</v>
      </c>
      <c r="J167" s="55" t="s">
        <v>630</v>
      </c>
      <c r="K167" s="29">
        <f t="shared" si="60"/>
        <v>149.41</v>
      </c>
      <c r="L167" s="55">
        <f t="shared" si="58"/>
        <v>136.6</v>
      </c>
      <c r="M167" s="43">
        <f t="shared" si="59"/>
        <v>12.810000000000002</v>
      </c>
      <c r="N167" s="63">
        <f t="shared" si="57"/>
        <v>9.3777452415812618E-2</v>
      </c>
      <c r="O167" s="53"/>
      <c r="P167" s="21" t="s">
        <v>431</v>
      </c>
      <c r="Q167" s="29">
        <v>10.64</v>
      </c>
      <c r="R167" s="17">
        <v>50</v>
      </c>
      <c r="S167" s="21" t="s">
        <v>432</v>
      </c>
      <c r="T167" s="29">
        <v>9.9499999999999993</v>
      </c>
      <c r="U167" s="29">
        <v>9.9499999999999993</v>
      </c>
      <c r="V167" s="3">
        <v>50</v>
      </c>
      <c r="X167" s="17"/>
      <c r="Y167" s="17"/>
    </row>
    <row r="168" spans="1:25" s="3" customFormat="1">
      <c r="A168" s="3" t="s">
        <v>86</v>
      </c>
      <c r="B168" s="3" t="s">
        <v>5</v>
      </c>
      <c r="C168" s="4" t="s">
        <v>464</v>
      </c>
      <c r="D168" s="4" t="s">
        <v>464</v>
      </c>
      <c r="E168" s="4"/>
      <c r="F168" s="17" t="s">
        <v>433</v>
      </c>
      <c r="G168" s="29">
        <v>150.69</v>
      </c>
      <c r="H168" s="43">
        <v>151.5</v>
      </c>
      <c r="I168" s="43">
        <v>137.1</v>
      </c>
      <c r="J168" s="55" t="s">
        <v>630</v>
      </c>
      <c r="K168" s="29">
        <f t="shared" si="60"/>
        <v>147.6</v>
      </c>
      <c r="L168" s="55">
        <f t="shared" si="58"/>
        <v>132.29999999999998</v>
      </c>
      <c r="M168" s="43">
        <f t="shared" si="59"/>
        <v>15.300000000000011</v>
      </c>
      <c r="N168" s="63">
        <f t="shared" si="57"/>
        <v>0.11564625850340146</v>
      </c>
      <c r="O168" s="53"/>
      <c r="P168" s="21" t="s">
        <v>434</v>
      </c>
      <c r="Q168" s="29">
        <v>10.45</v>
      </c>
      <c r="R168" s="17">
        <v>50</v>
      </c>
      <c r="S168" s="21" t="s">
        <v>435</v>
      </c>
      <c r="T168" s="29">
        <v>9.9600000000000009</v>
      </c>
      <c r="U168" s="29">
        <v>9.9600000000000009</v>
      </c>
      <c r="V168" s="3">
        <v>50</v>
      </c>
      <c r="X168" s="17"/>
      <c r="Y168" s="17"/>
    </row>
    <row r="169" spans="1:25" s="3" customFormat="1">
      <c r="A169" s="3" t="s">
        <v>86</v>
      </c>
      <c r="B169" s="3" t="s">
        <v>6</v>
      </c>
      <c r="C169" s="4" t="s">
        <v>464</v>
      </c>
      <c r="D169" s="4" t="s">
        <v>464</v>
      </c>
      <c r="E169" s="4"/>
      <c r="F169" s="17" t="s">
        <v>436</v>
      </c>
      <c r="G169" s="29">
        <v>133.56</v>
      </c>
      <c r="H169" s="43">
        <v>134.5</v>
      </c>
      <c r="I169" s="43">
        <v>123</v>
      </c>
      <c r="J169" s="55" t="s">
        <v>630</v>
      </c>
      <c r="K169" s="29">
        <f t="shared" si="60"/>
        <v>130.47</v>
      </c>
      <c r="L169" s="55">
        <f t="shared" si="58"/>
        <v>118.2</v>
      </c>
      <c r="M169" s="43">
        <f t="shared" si="59"/>
        <v>12.269999999999996</v>
      </c>
      <c r="N169" s="63">
        <f>(K169-L169)/(L169)</f>
        <v>0.10380710659898473</v>
      </c>
      <c r="O169" s="53"/>
      <c r="P169" s="21" t="s">
        <v>437</v>
      </c>
      <c r="Q169" s="29">
        <v>10.39</v>
      </c>
      <c r="R169" s="17">
        <v>50</v>
      </c>
      <c r="S169" s="21" t="s">
        <v>438</v>
      </c>
      <c r="T169" s="29">
        <v>10.28</v>
      </c>
      <c r="U169" s="29">
        <v>10.28</v>
      </c>
      <c r="V169" s="3">
        <v>50</v>
      </c>
      <c r="X169" s="17"/>
      <c r="Y169" s="17"/>
    </row>
    <row r="170" spans="1:25" s="3" customFormat="1">
      <c r="A170" s="3" t="s">
        <v>86</v>
      </c>
      <c r="B170" s="3" t="s">
        <v>7</v>
      </c>
      <c r="C170" s="4" t="s">
        <v>464</v>
      </c>
      <c r="D170" s="4" t="s">
        <v>464</v>
      </c>
      <c r="E170" s="4"/>
      <c r="F170" s="17" t="s">
        <v>439</v>
      </c>
      <c r="G170" s="29">
        <v>147.63</v>
      </c>
      <c r="H170" s="43">
        <v>148.80000000000001</v>
      </c>
      <c r="I170" s="43">
        <v>134.1</v>
      </c>
      <c r="J170" s="55" t="s">
        <v>630</v>
      </c>
      <c r="K170" s="29">
        <f t="shared" si="60"/>
        <v>144.54</v>
      </c>
      <c r="L170" s="55">
        <f t="shared" si="58"/>
        <v>129.29999999999998</v>
      </c>
      <c r="M170" s="43">
        <f t="shared" si="59"/>
        <v>15.240000000000009</v>
      </c>
      <c r="N170" s="63">
        <f t="shared" si="57"/>
        <v>0.11786542923433883</v>
      </c>
      <c r="O170" s="53"/>
      <c r="P170" s="21" t="s">
        <v>440</v>
      </c>
      <c r="Q170" s="29">
        <v>10.42</v>
      </c>
      <c r="R170" s="17">
        <v>50</v>
      </c>
      <c r="S170" s="21" t="s">
        <v>441</v>
      </c>
      <c r="T170" s="29">
        <v>10.14</v>
      </c>
      <c r="U170" s="29">
        <v>10.14</v>
      </c>
      <c r="V170" s="3">
        <v>50</v>
      </c>
      <c r="X170" s="17"/>
      <c r="Y170" s="17"/>
    </row>
    <row r="171" spans="1:25" s="3" customFormat="1">
      <c r="A171" s="3" t="s">
        <v>86</v>
      </c>
      <c r="B171" s="3" t="s">
        <v>8</v>
      </c>
      <c r="C171" s="4" t="s">
        <v>464</v>
      </c>
      <c r="D171" s="4" t="s">
        <v>464</v>
      </c>
      <c r="E171" s="4"/>
      <c r="F171" s="17" t="s">
        <v>442</v>
      </c>
      <c r="G171" s="29">
        <v>188.29</v>
      </c>
      <c r="H171" s="3">
        <v>189.1</v>
      </c>
      <c r="I171" s="43">
        <v>169.1</v>
      </c>
      <c r="J171" s="55" t="s">
        <v>630</v>
      </c>
      <c r="K171" s="29">
        <f>G171-$K$3</f>
        <v>185.2</v>
      </c>
      <c r="L171" s="55">
        <f t="shared" si="58"/>
        <v>164.29999999999998</v>
      </c>
      <c r="M171" s="43">
        <f t="shared" si="59"/>
        <v>20.900000000000006</v>
      </c>
      <c r="N171" s="63">
        <f t="shared" si="57"/>
        <v>0.12720632988435793</v>
      </c>
      <c r="O171" s="53"/>
      <c r="P171" s="21" t="s">
        <v>443</v>
      </c>
      <c r="Q171" s="29">
        <v>9.94</v>
      </c>
      <c r="R171" s="17">
        <v>50</v>
      </c>
      <c r="S171" s="21" t="s">
        <v>444</v>
      </c>
      <c r="T171" s="29">
        <v>9.77</v>
      </c>
      <c r="U171" s="29">
        <v>9.77</v>
      </c>
      <c r="V171" s="3">
        <v>50</v>
      </c>
      <c r="X171" s="17"/>
      <c r="Y171" s="17"/>
    </row>
    <row r="172" spans="1:25" s="3" customFormat="1">
      <c r="A172" s="3" t="s">
        <v>86</v>
      </c>
      <c r="B172" s="3" t="s">
        <v>9</v>
      </c>
      <c r="C172" s="4" t="s">
        <v>464</v>
      </c>
      <c r="D172" s="4" t="s">
        <v>464</v>
      </c>
      <c r="E172" s="4"/>
      <c r="F172" s="17" t="s">
        <v>445</v>
      </c>
      <c r="G172" s="29">
        <v>170.58</v>
      </c>
      <c r="H172" s="3">
        <v>171.3</v>
      </c>
      <c r="I172" s="43">
        <v>154.69999999999999</v>
      </c>
      <c r="J172" s="55" t="s">
        <v>630</v>
      </c>
      <c r="K172" s="29">
        <f t="shared" ref="K172:K177" si="61">G172-$K$3</f>
        <v>167.49</v>
      </c>
      <c r="L172" s="55">
        <f t="shared" si="58"/>
        <v>149.89999999999998</v>
      </c>
      <c r="M172" s="43">
        <f>K172-L172</f>
        <v>17.590000000000032</v>
      </c>
      <c r="N172" s="63">
        <f t="shared" si="57"/>
        <v>0.11734489659773205</v>
      </c>
      <c r="O172" s="53"/>
      <c r="P172" s="21" t="s">
        <v>446</v>
      </c>
      <c r="Q172" s="29">
        <v>9.8800000000000008</v>
      </c>
      <c r="R172" s="17">
        <v>50</v>
      </c>
      <c r="S172" s="21" t="s">
        <v>447</v>
      </c>
      <c r="T172" s="29">
        <v>10.119999999999999</v>
      </c>
      <c r="U172" s="29">
        <v>10.119999999999999</v>
      </c>
      <c r="V172" s="3">
        <v>50</v>
      </c>
      <c r="X172" s="17"/>
      <c r="Y172" s="17"/>
    </row>
    <row r="173" spans="1:25" s="3" customFormat="1">
      <c r="A173" s="3" t="s">
        <v>51</v>
      </c>
      <c r="B173" s="3" t="s">
        <v>5</v>
      </c>
      <c r="C173" s="4" t="s">
        <v>464</v>
      </c>
      <c r="D173" s="4" t="s">
        <v>464</v>
      </c>
      <c r="E173" s="4"/>
      <c r="F173" s="17" t="s">
        <v>448</v>
      </c>
      <c r="G173" s="29">
        <v>170.14</v>
      </c>
      <c r="H173" s="3">
        <v>170.8</v>
      </c>
      <c r="I173" s="3">
        <v>144.80000000000001</v>
      </c>
      <c r="J173" s="55" t="s">
        <v>630</v>
      </c>
      <c r="K173" s="29">
        <f t="shared" si="61"/>
        <v>167.04999999999998</v>
      </c>
      <c r="L173" s="55">
        <f t="shared" si="58"/>
        <v>140</v>
      </c>
      <c r="M173" s="43">
        <f t="shared" si="59"/>
        <v>27.049999999999983</v>
      </c>
      <c r="N173" s="63">
        <f t="shared" si="57"/>
        <v>0.19321428571428559</v>
      </c>
      <c r="O173" s="53"/>
      <c r="P173" s="21" t="s">
        <v>449</v>
      </c>
      <c r="Q173" s="30">
        <v>10.63</v>
      </c>
      <c r="R173" s="17">
        <v>50</v>
      </c>
      <c r="S173" s="21" t="s">
        <v>450</v>
      </c>
      <c r="T173" s="29">
        <v>10.87</v>
      </c>
      <c r="U173" s="29">
        <v>10.87</v>
      </c>
      <c r="V173" s="3">
        <v>50</v>
      </c>
      <c r="X173" s="17"/>
      <c r="Y173" s="17"/>
    </row>
    <row r="174" spans="1:25" s="3" customFormat="1">
      <c r="A174" s="3" t="s">
        <v>51</v>
      </c>
      <c r="B174" s="3" t="s">
        <v>6</v>
      </c>
      <c r="C174" s="4" t="s">
        <v>464</v>
      </c>
      <c r="D174" s="4" t="s">
        <v>464</v>
      </c>
      <c r="E174" s="4"/>
      <c r="F174" s="17" t="s">
        <v>451</v>
      </c>
      <c r="G174" s="29">
        <v>149.30000000000001</v>
      </c>
      <c r="H174" s="43">
        <v>150.1</v>
      </c>
      <c r="I174" s="43">
        <v>128.4</v>
      </c>
      <c r="J174" s="55" t="s">
        <v>630</v>
      </c>
      <c r="K174" s="29">
        <f t="shared" si="61"/>
        <v>146.21</v>
      </c>
      <c r="L174" s="55">
        <f t="shared" si="58"/>
        <v>123.60000000000001</v>
      </c>
      <c r="M174" s="43">
        <f t="shared" si="59"/>
        <v>22.61</v>
      </c>
      <c r="N174" s="63">
        <f t="shared" si="57"/>
        <v>0.18292880258899674</v>
      </c>
      <c r="O174" s="53"/>
      <c r="P174" s="21" t="s">
        <v>452</v>
      </c>
      <c r="Q174" s="29">
        <v>9.9</v>
      </c>
      <c r="R174" s="17">
        <v>50</v>
      </c>
      <c r="S174" s="21" t="s">
        <v>453</v>
      </c>
      <c r="T174" s="29">
        <v>10.42</v>
      </c>
      <c r="U174" s="29">
        <v>10.42</v>
      </c>
      <c r="V174" s="3">
        <v>50</v>
      </c>
      <c r="X174" s="17"/>
      <c r="Y174" s="17"/>
    </row>
    <row r="175" spans="1:25" s="3" customFormat="1">
      <c r="A175" s="3" t="s">
        <v>51</v>
      </c>
      <c r="B175" s="3" t="s">
        <v>7</v>
      </c>
      <c r="C175" s="4" t="s">
        <v>464</v>
      </c>
      <c r="D175" s="4" t="s">
        <v>464</v>
      </c>
      <c r="E175" s="4"/>
      <c r="F175" s="17" t="s">
        <v>454</v>
      </c>
      <c r="G175" s="29">
        <v>159.77000000000001</v>
      </c>
      <c r="H175" s="43">
        <v>160.4</v>
      </c>
      <c r="I175" s="43">
        <v>138.5</v>
      </c>
      <c r="J175" s="55" t="s">
        <v>630</v>
      </c>
      <c r="K175" s="29">
        <f t="shared" si="61"/>
        <v>156.68</v>
      </c>
      <c r="L175" s="55">
        <f t="shared" si="58"/>
        <v>133.69999999999999</v>
      </c>
      <c r="M175" s="43">
        <f t="shared" si="59"/>
        <v>22.980000000000018</v>
      </c>
      <c r="N175" s="63">
        <f t="shared" si="57"/>
        <v>0.17187733732236365</v>
      </c>
      <c r="O175" s="53"/>
      <c r="P175" s="21" t="s">
        <v>455</v>
      </c>
      <c r="Q175" s="29">
        <v>10.41</v>
      </c>
      <c r="R175" s="17">
        <v>50</v>
      </c>
      <c r="S175" s="21" t="s">
        <v>456</v>
      </c>
      <c r="T175" s="29">
        <v>9.25</v>
      </c>
      <c r="U175" s="29">
        <v>9.25</v>
      </c>
      <c r="V175" s="3">
        <v>50</v>
      </c>
      <c r="X175" s="17"/>
      <c r="Y175" s="17"/>
    </row>
    <row r="176" spans="1:25" s="3" customFormat="1">
      <c r="A176" s="3" t="s">
        <v>51</v>
      </c>
      <c r="B176" s="3" t="s">
        <v>8</v>
      </c>
      <c r="C176" s="4" t="s">
        <v>464</v>
      </c>
      <c r="D176" s="4" t="s">
        <v>464</v>
      </c>
      <c r="E176" s="4"/>
      <c r="F176" s="17" t="s">
        <v>457</v>
      </c>
      <c r="G176" s="29">
        <v>137.66</v>
      </c>
      <c r="H176" s="43">
        <v>138.4</v>
      </c>
      <c r="I176" s="43">
        <v>119.7</v>
      </c>
      <c r="J176" s="55" t="s">
        <v>630</v>
      </c>
      <c r="K176" s="29">
        <f t="shared" si="61"/>
        <v>134.57</v>
      </c>
      <c r="L176" s="55">
        <f t="shared" si="58"/>
        <v>114.9</v>
      </c>
      <c r="M176" s="43">
        <f t="shared" si="59"/>
        <v>19.669999999999987</v>
      </c>
      <c r="N176" s="63">
        <f t="shared" si="57"/>
        <v>0.17119234116623139</v>
      </c>
      <c r="O176" s="53"/>
      <c r="P176" s="21" t="s">
        <v>458</v>
      </c>
      <c r="Q176" s="29">
        <v>10.46</v>
      </c>
      <c r="R176" s="17">
        <v>50</v>
      </c>
      <c r="S176" s="21" t="s">
        <v>459</v>
      </c>
      <c r="T176" s="29">
        <v>10.039999999999999</v>
      </c>
      <c r="U176" s="29">
        <v>10.039999999999999</v>
      </c>
      <c r="V176" s="3">
        <v>50</v>
      </c>
      <c r="X176" s="17"/>
      <c r="Y176" s="17"/>
    </row>
    <row r="177" spans="1:25" s="3" customFormat="1">
      <c r="A177" s="3" t="s">
        <v>51</v>
      </c>
      <c r="B177" s="3" t="s">
        <v>9</v>
      </c>
      <c r="C177" s="4" t="s">
        <v>464</v>
      </c>
      <c r="D177" s="4" t="s">
        <v>464</v>
      </c>
      <c r="E177" s="4"/>
      <c r="F177" s="17" t="s">
        <v>460</v>
      </c>
      <c r="G177" s="29">
        <v>178.65</v>
      </c>
      <c r="H177" s="43">
        <v>178.9</v>
      </c>
      <c r="I177" s="43">
        <v>151.80000000000001</v>
      </c>
      <c r="J177" s="55" t="s">
        <v>630</v>
      </c>
      <c r="K177" s="29">
        <f t="shared" si="61"/>
        <v>175.56</v>
      </c>
      <c r="L177" s="55">
        <f t="shared" si="58"/>
        <v>147</v>
      </c>
      <c r="M177" s="43">
        <f t="shared" si="59"/>
        <v>28.560000000000002</v>
      </c>
      <c r="N177" s="63">
        <f t="shared" si="57"/>
        <v>0.19428571428571431</v>
      </c>
      <c r="O177" s="53"/>
      <c r="P177" s="21" t="s">
        <v>461</v>
      </c>
      <c r="Q177" s="29">
        <v>9.8699999999999992</v>
      </c>
      <c r="R177" s="17">
        <v>50</v>
      </c>
      <c r="S177" s="21" t="s">
        <v>462</v>
      </c>
      <c r="T177" s="29">
        <v>9.67</v>
      </c>
      <c r="U177" s="29">
        <v>9.67</v>
      </c>
      <c r="V177" s="3">
        <v>50</v>
      </c>
      <c r="X177" s="17"/>
      <c r="Y177" s="17"/>
    </row>
    <row r="178" spans="1:25" s="3" customFormat="1">
      <c r="A178" s="3" t="s">
        <v>47</v>
      </c>
      <c r="B178" s="3" t="s">
        <v>26</v>
      </c>
      <c r="C178" s="3" t="s">
        <v>26</v>
      </c>
      <c r="D178" s="4" t="s">
        <v>464</v>
      </c>
      <c r="E178" s="4"/>
      <c r="F178" s="17" t="s">
        <v>463</v>
      </c>
      <c r="G178" s="29">
        <v>200.56</v>
      </c>
      <c r="H178" s="44" t="s">
        <v>26</v>
      </c>
      <c r="I178" s="44" t="s">
        <v>26</v>
      </c>
      <c r="J178" s="56" t="s">
        <v>26</v>
      </c>
      <c r="K178" s="31" t="s">
        <v>26</v>
      </c>
      <c r="L178" s="58" t="s">
        <v>26</v>
      </c>
      <c r="M178" s="31" t="s">
        <v>26</v>
      </c>
      <c r="N178" s="31" t="s">
        <v>26</v>
      </c>
      <c r="O178" s="54" t="s">
        <v>26</v>
      </c>
      <c r="P178" s="3" t="s">
        <v>463</v>
      </c>
      <c r="Q178" s="29" t="s">
        <v>26</v>
      </c>
      <c r="R178" s="17">
        <v>50</v>
      </c>
      <c r="S178" s="3" t="s">
        <v>26</v>
      </c>
      <c r="T178" s="31" t="s">
        <v>26</v>
      </c>
      <c r="U178" s="31" t="s">
        <v>26</v>
      </c>
      <c r="V178" s="31" t="s">
        <v>26</v>
      </c>
      <c r="X178" s="17"/>
      <c r="Y178" s="17"/>
    </row>
    <row r="179" spans="1:25" s="3" customFormat="1">
      <c r="A179" s="3" t="s">
        <v>47</v>
      </c>
      <c r="B179" s="3" t="s">
        <v>26</v>
      </c>
      <c r="C179" s="3" t="s">
        <v>26</v>
      </c>
      <c r="D179" s="4" t="s">
        <v>464</v>
      </c>
      <c r="E179" s="4"/>
      <c r="F179" s="17" t="s">
        <v>463</v>
      </c>
      <c r="G179" s="29" t="s">
        <v>26</v>
      </c>
      <c r="H179" s="44" t="s">
        <v>26</v>
      </c>
      <c r="I179" s="44" t="s">
        <v>26</v>
      </c>
      <c r="J179" s="56" t="s">
        <v>26</v>
      </c>
      <c r="K179" s="31" t="s">
        <v>26</v>
      </c>
      <c r="L179" s="58" t="s">
        <v>26</v>
      </c>
      <c r="M179" s="31" t="s">
        <v>26</v>
      </c>
      <c r="N179" s="31" t="s">
        <v>26</v>
      </c>
      <c r="O179" s="54" t="s">
        <v>26</v>
      </c>
      <c r="P179" s="3" t="s">
        <v>463</v>
      </c>
      <c r="Q179" s="29" t="s">
        <v>26</v>
      </c>
      <c r="R179" s="17">
        <v>50</v>
      </c>
      <c r="S179" s="3" t="s">
        <v>26</v>
      </c>
      <c r="T179" s="31" t="s">
        <v>26</v>
      </c>
      <c r="U179" s="31" t="s">
        <v>26</v>
      </c>
      <c r="V179" s="31" t="s">
        <v>26</v>
      </c>
      <c r="X179" s="17"/>
      <c r="Y179" s="17"/>
    </row>
    <row r="180" spans="1:25" s="3" customFormat="1">
      <c r="A180" s="3" t="s">
        <v>47</v>
      </c>
      <c r="B180" s="3" t="s">
        <v>26</v>
      </c>
      <c r="C180" s="3" t="s">
        <v>26</v>
      </c>
      <c r="D180" s="4" t="s">
        <v>464</v>
      </c>
      <c r="E180" s="4"/>
      <c r="F180" s="17" t="s">
        <v>463</v>
      </c>
      <c r="G180" s="29" t="s">
        <v>26</v>
      </c>
      <c r="H180" s="44" t="s">
        <v>26</v>
      </c>
      <c r="I180" s="44" t="s">
        <v>26</v>
      </c>
      <c r="J180" s="56" t="s">
        <v>26</v>
      </c>
      <c r="K180" s="31" t="s">
        <v>26</v>
      </c>
      <c r="L180" s="58" t="s">
        <v>26</v>
      </c>
      <c r="M180" s="31" t="s">
        <v>26</v>
      </c>
      <c r="N180" s="31" t="s">
        <v>26</v>
      </c>
      <c r="O180" s="54" t="s">
        <v>26</v>
      </c>
      <c r="P180" s="3" t="s">
        <v>463</v>
      </c>
      <c r="Q180" s="29" t="s">
        <v>26</v>
      </c>
      <c r="R180" s="17">
        <v>50</v>
      </c>
      <c r="S180" s="3" t="s">
        <v>26</v>
      </c>
      <c r="T180" s="31" t="s">
        <v>26</v>
      </c>
      <c r="U180" s="31" t="s">
        <v>26</v>
      </c>
      <c r="V180" s="31" t="s">
        <v>26</v>
      </c>
      <c r="X180" s="17"/>
      <c r="Y180" s="17"/>
    </row>
    <row r="181" spans="1:25" s="19" customFormat="1">
      <c r="F181" s="20"/>
      <c r="G181" s="28"/>
      <c r="H181" s="42"/>
      <c r="I181" s="42"/>
      <c r="J181" s="42"/>
      <c r="K181" s="28"/>
      <c r="L181" s="42"/>
      <c r="M181" s="42"/>
      <c r="N181" s="42"/>
      <c r="O181" s="52"/>
      <c r="Q181" s="28"/>
      <c r="R181" s="20"/>
      <c r="T181" s="28"/>
      <c r="U181" s="28"/>
      <c r="X181" s="20"/>
      <c r="Y181" s="20"/>
    </row>
    <row r="182" spans="1:25" s="3" customFormat="1">
      <c r="A182" s="3" t="s">
        <v>50</v>
      </c>
      <c r="B182" s="3" t="s">
        <v>465</v>
      </c>
      <c r="C182" s="4" t="s">
        <v>471</v>
      </c>
      <c r="D182" s="4" t="s">
        <v>471</v>
      </c>
      <c r="E182" s="4"/>
      <c r="F182" s="17" t="s">
        <v>473</v>
      </c>
      <c r="G182" s="29">
        <v>165.51</v>
      </c>
      <c r="H182" s="43">
        <v>166.5</v>
      </c>
      <c r="I182" s="43">
        <v>155.4</v>
      </c>
      <c r="J182" s="55" t="s">
        <v>630</v>
      </c>
      <c r="K182" s="29">
        <f t="shared" ref="K182:K183" si="62">G182-$K$3</f>
        <v>162.41999999999999</v>
      </c>
      <c r="L182" s="55">
        <f>I182-4.8</f>
        <v>150.6</v>
      </c>
      <c r="M182" s="43">
        <f>K182-L182</f>
        <v>11.819999999999993</v>
      </c>
      <c r="N182" s="63">
        <f>(K182-L182)/(L182)</f>
        <v>7.8486055776892383E-2</v>
      </c>
      <c r="O182" s="53"/>
      <c r="P182" s="21" t="s">
        <v>491</v>
      </c>
      <c r="Q182" s="30">
        <v>9.26</v>
      </c>
      <c r="R182" s="17">
        <v>50</v>
      </c>
      <c r="S182" s="21" t="s">
        <v>509</v>
      </c>
      <c r="T182" s="29">
        <v>10.85</v>
      </c>
      <c r="U182" s="29">
        <v>10.85</v>
      </c>
      <c r="V182" s="3">
        <v>50</v>
      </c>
      <c r="X182" s="17"/>
      <c r="Y182" s="17"/>
    </row>
    <row r="183" spans="1:25" s="3" customFormat="1">
      <c r="A183" s="3" t="s">
        <v>50</v>
      </c>
      <c r="B183" s="3" t="s">
        <v>466</v>
      </c>
      <c r="C183" s="4" t="s">
        <v>471</v>
      </c>
      <c r="D183" s="4" t="s">
        <v>471</v>
      </c>
      <c r="E183" s="4"/>
      <c r="F183" s="17" t="s">
        <v>474</v>
      </c>
      <c r="G183" s="29">
        <v>147.13</v>
      </c>
      <c r="H183" s="43">
        <v>148.19999999999999</v>
      </c>
      <c r="I183" s="43">
        <v>138.6</v>
      </c>
      <c r="J183" s="55" t="s">
        <v>630</v>
      </c>
      <c r="K183" s="29">
        <f t="shared" si="62"/>
        <v>144.04</v>
      </c>
      <c r="L183" s="55">
        <f t="shared" ref="L183:L199" si="63">I183-4.8</f>
        <v>133.79999999999998</v>
      </c>
      <c r="M183" s="43">
        <f t="shared" ref="M183:M199" si="64">K183-L183</f>
        <v>10.240000000000009</v>
      </c>
      <c r="N183" s="63">
        <f t="shared" ref="N183:N199" si="65">(K183-L183)/(L183)</f>
        <v>7.6532137518684679E-2</v>
      </c>
      <c r="O183" s="53"/>
      <c r="P183" s="21" t="s">
        <v>492</v>
      </c>
      <c r="Q183" s="29">
        <v>9.5299999999999994</v>
      </c>
      <c r="R183" s="17">
        <v>50</v>
      </c>
      <c r="S183" s="21" t="s">
        <v>510</v>
      </c>
      <c r="T183" s="29">
        <v>9.4499999999999993</v>
      </c>
      <c r="U183" s="29">
        <v>9.4499999999999993</v>
      </c>
      <c r="V183" s="3">
        <v>50</v>
      </c>
      <c r="X183" s="17"/>
      <c r="Y183" s="17"/>
    </row>
    <row r="184" spans="1:25" s="3" customFormat="1">
      <c r="A184" s="3" t="s">
        <v>50</v>
      </c>
      <c r="B184" s="3" t="s">
        <v>467</v>
      </c>
      <c r="C184" s="4" t="s">
        <v>471</v>
      </c>
      <c r="D184" s="4" t="s">
        <v>471</v>
      </c>
      <c r="E184" s="4"/>
      <c r="F184" s="17" t="s">
        <v>475</v>
      </c>
      <c r="G184" s="29">
        <v>148.02000000000001</v>
      </c>
      <c r="H184" s="43">
        <v>149</v>
      </c>
      <c r="I184" s="43">
        <v>135.30000000000001</v>
      </c>
      <c r="J184" s="55" t="s">
        <v>630</v>
      </c>
      <c r="K184" s="29">
        <f>G184-$K$3</f>
        <v>144.93</v>
      </c>
      <c r="L184" s="55">
        <f t="shared" si="63"/>
        <v>130.5</v>
      </c>
      <c r="M184" s="43">
        <f t="shared" si="64"/>
        <v>14.430000000000007</v>
      </c>
      <c r="N184" s="63">
        <f t="shared" si="65"/>
        <v>0.11057471264367821</v>
      </c>
      <c r="O184" s="53"/>
      <c r="P184" s="21" t="s">
        <v>493</v>
      </c>
      <c r="Q184" s="29">
        <v>10.25</v>
      </c>
      <c r="R184" s="17">
        <v>50</v>
      </c>
      <c r="S184" s="21" t="s">
        <v>511</v>
      </c>
      <c r="T184" s="29">
        <v>9.84</v>
      </c>
      <c r="U184" s="29">
        <v>9.84</v>
      </c>
      <c r="V184" s="3">
        <v>50</v>
      </c>
      <c r="X184" s="17"/>
      <c r="Y184" s="17"/>
    </row>
    <row r="185" spans="1:25" s="3" customFormat="1">
      <c r="A185" s="3" t="s">
        <v>50</v>
      </c>
      <c r="B185" s="3" t="s">
        <v>468</v>
      </c>
      <c r="C185" s="4" t="s">
        <v>471</v>
      </c>
      <c r="D185" s="4" t="s">
        <v>471</v>
      </c>
      <c r="E185" s="4"/>
      <c r="F185" s="17" t="s">
        <v>476</v>
      </c>
      <c r="G185" s="29">
        <v>148.86000000000001</v>
      </c>
      <c r="H185" s="43">
        <v>149.9</v>
      </c>
      <c r="I185" s="43">
        <v>137.30000000000001</v>
      </c>
      <c r="J185" s="55" t="s">
        <v>630</v>
      </c>
      <c r="K185" s="29">
        <f t="shared" ref="K185:K190" si="66">G185-$K$3</f>
        <v>145.77000000000001</v>
      </c>
      <c r="L185" s="55">
        <f t="shared" si="63"/>
        <v>132.5</v>
      </c>
      <c r="M185" s="43">
        <f t="shared" si="64"/>
        <v>13.27000000000001</v>
      </c>
      <c r="N185" s="63">
        <f t="shared" si="65"/>
        <v>0.10015094339622649</v>
      </c>
      <c r="O185" s="53"/>
      <c r="P185" s="21" t="s">
        <v>494</v>
      </c>
      <c r="Q185" s="29">
        <v>10.1</v>
      </c>
      <c r="R185" s="17">
        <v>50</v>
      </c>
      <c r="S185" s="21" t="s">
        <v>512</v>
      </c>
      <c r="T185" s="29">
        <v>9.91</v>
      </c>
      <c r="U185" s="29">
        <v>9.91</v>
      </c>
      <c r="V185" s="3">
        <v>50</v>
      </c>
      <c r="X185" s="17"/>
      <c r="Y185" s="17"/>
    </row>
    <row r="186" spans="1:25" s="3" customFormat="1">
      <c r="A186" s="3" t="s">
        <v>50</v>
      </c>
      <c r="B186" s="3" t="s">
        <v>469</v>
      </c>
      <c r="C186" s="4" t="s">
        <v>471</v>
      </c>
      <c r="D186" s="4" t="s">
        <v>471</v>
      </c>
      <c r="E186" s="4"/>
      <c r="F186" s="17" t="s">
        <v>477</v>
      </c>
      <c r="G186" s="29">
        <v>183.62</v>
      </c>
      <c r="H186" s="3">
        <v>184.6</v>
      </c>
      <c r="I186" s="43">
        <v>167.9</v>
      </c>
      <c r="J186" s="55" t="s">
        <v>630</v>
      </c>
      <c r="K186" s="29">
        <f t="shared" si="66"/>
        <v>180.53</v>
      </c>
      <c r="L186" s="55">
        <f t="shared" si="63"/>
        <v>163.1</v>
      </c>
      <c r="M186" s="43">
        <f t="shared" si="64"/>
        <v>17.430000000000007</v>
      </c>
      <c r="N186" s="63">
        <f t="shared" si="65"/>
        <v>0.10686695278969961</v>
      </c>
      <c r="O186" s="53"/>
      <c r="P186" s="21" t="s">
        <v>495</v>
      </c>
      <c r="Q186" s="29">
        <v>10.29</v>
      </c>
      <c r="R186" s="17">
        <v>50</v>
      </c>
      <c r="S186" s="21" t="s">
        <v>513</v>
      </c>
      <c r="T186" s="29">
        <v>10.06</v>
      </c>
      <c r="U186" s="29">
        <v>10.06</v>
      </c>
      <c r="V186" s="3">
        <v>50</v>
      </c>
      <c r="X186" s="17"/>
      <c r="Y186" s="17"/>
    </row>
    <row r="187" spans="1:25" s="3" customFormat="1">
      <c r="A187" s="3" t="s">
        <v>50</v>
      </c>
      <c r="B187" s="3" t="s">
        <v>470</v>
      </c>
      <c r="C187" s="4" t="s">
        <v>471</v>
      </c>
      <c r="D187" s="4" t="s">
        <v>471</v>
      </c>
      <c r="E187" s="4"/>
      <c r="F187" s="17" t="s">
        <v>478</v>
      </c>
      <c r="G187" s="29">
        <v>168.25</v>
      </c>
      <c r="H187" s="43">
        <v>169.2</v>
      </c>
      <c r="I187" s="43">
        <v>154.19999999999999</v>
      </c>
      <c r="J187" s="55" t="s">
        <v>630</v>
      </c>
      <c r="K187" s="29">
        <f t="shared" ref="K187" si="67">G187-$K$3</f>
        <v>165.16</v>
      </c>
      <c r="L187" s="55">
        <f t="shared" si="63"/>
        <v>149.39999999999998</v>
      </c>
      <c r="M187" s="43">
        <f t="shared" si="64"/>
        <v>15.760000000000019</v>
      </c>
      <c r="N187" s="63">
        <f t="shared" si="65"/>
        <v>0.1054886211512719</v>
      </c>
      <c r="O187" s="53"/>
      <c r="P187" s="21" t="s">
        <v>496</v>
      </c>
      <c r="Q187" s="29">
        <v>10.26</v>
      </c>
      <c r="R187" s="17">
        <v>50</v>
      </c>
      <c r="S187" s="21" t="s">
        <v>514</v>
      </c>
      <c r="T187" s="29">
        <v>9.85</v>
      </c>
      <c r="U187" s="29">
        <v>9.85</v>
      </c>
      <c r="V187" s="3">
        <v>50</v>
      </c>
      <c r="X187" s="17"/>
      <c r="Y187" s="17"/>
    </row>
    <row r="188" spans="1:25" s="3" customFormat="1">
      <c r="A188" s="3" t="s">
        <v>86</v>
      </c>
      <c r="B188" s="3" t="s">
        <v>465</v>
      </c>
      <c r="C188" s="4" t="s">
        <v>471</v>
      </c>
      <c r="D188" s="4" t="s">
        <v>471</v>
      </c>
      <c r="E188" s="4"/>
      <c r="F188" s="17" t="s">
        <v>479</v>
      </c>
      <c r="G188" s="29">
        <v>153.36000000000001</v>
      </c>
      <c r="H188" s="43">
        <v>154.30000000000001</v>
      </c>
      <c r="I188" s="43">
        <v>141</v>
      </c>
      <c r="J188" s="55" t="s">
        <v>630</v>
      </c>
      <c r="K188" s="29">
        <f t="shared" si="66"/>
        <v>150.27000000000001</v>
      </c>
      <c r="L188" s="55">
        <f t="shared" si="63"/>
        <v>136.19999999999999</v>
      </c>
      <c r="M188" s="43">
        <f t="shared" si="64"/>
        <v>14.070000000000022</v>
      </c>
      <c r="N188" s="63">
        <f t="shared" si="65"/>
        <v>0.10330396475770942</v>
      </c>
      <c r="O188" s="53"/>
      <c r="P188" s="21" t="s">
        <v>497</v>
      </c>
      <c r="Q188" s="29">
        <v>10.08</v>
      </c>
      <c r="R188" s="17">
        <v>50</v>
      </c>
      <c r="S188" s="21" t="s">
        <v>515</v>
      </c>
      <c r="T188" s="29">
        <v>9.56</v>
      </c>
      <c r="U188" s="29">
        <v>9.56</v>
      </c>
      <c r="V188" s="3">
        <v>50</v>
      </c>
      <c r="X188" s="17"/>
      <c r="Y188" s="17"/>
    </row>
    <row r="189" spans="1:25" s="3" customFormat="1">
      <c r="A189" s="3" t="s">
        <v>86</v>
      </c>
      <c r="B189" s="3" t="s">
        <v>466</v>
      </c>
      <c r="C189" s="4" t="s">
        <v>471</v>
      </c>
      <c r="D189" s="4" t="s">
        <v>471</v>
      </c>
      <c r="E189" s="4"/>
      <c r="F189" s="17" t="s">
        <v>480</v>
      </c>
      <c r="G189" s="29">
        <v>168.73</v>
      </c>
      <c r="H189" s="43">
        <v>169.6</v>
      </c>
      <c r="I189" s="43">
        <v>155.80000000000001</v>
      </c>
      <c r="J189" s="55" t="s">
        <v>630</v>
      </c>
      <c r="K189" s="29">
        <f t="shared" si="66"/>
        <v>165.64</v>
      </c>
      <c r="L189" s="55">
        <f t="shared" si="63"/>
        <v>151</v>
      </c>
      <c r="M189" s="43">
        <f t="shared" si="64"/>
        <v>14.639999999999986</v>
      </c>
      <c r="N189" s="63">
        <f t="shared" si="65"/>
        <v>9.6953642384105865E-2</v>
      </c>
      <c r="O189" s="53"/>
      <c r="P189" s="21" t="s">
        <v>498</v>
      </c>
      <c r="Q189" s="29">
        <v>9.8000000000000007</v>
      </c>
      <c r="R189" s="17">
        <v>50</v>
      </c>
      <c r="S189" s="21" t="s">
        <v>516</v>
      </c>
      <c r="T189" s="29">
        <v>9.8800000000000008</v>
      </c>
      <c r="U189" s="29">
        <v>9.8800000000000008</v>
      </c>
      <c r="V189" s="3">
        <v>50</v>
      </c>
      <c r="X189" s="17"/>
      <c r="Y189" s="17"/>
    </row>
    <row r="190" spans="1:25" s="3" customFormat="1">
      <c r="A190" s="3" t="s">
        <v>86</v>
      </c>
      <c r="B190" s="3" t="s">
        <v>467</v>
      </c>
      <c r="C190" s="4" t="s">
        <v>471</v>
      </c>
      <c r="D190" s="4" t="s">
        <v>471</v>
      </c>
      <c r="E190" s="4"/>
      <c r="F190" s="17" t="s">
        <v>481</v>
      </c>
      <c r="G190" s="29">
        <v>141.01</v>
      </c>
      <c r="H190" s="43">
        <v>142.19999999999999</v>
      </c>
      <c r="I190" s="43">
        <v>127.9</v>
      </c>
      <c r="J190" s="55" t="s">
        <v>630</v>
      </c>
      <c r="K190" s="29">
        <f t="shared" si="66"/>
        <v>137.91999999999999</v>
      </c>
      <c r="L190" s="55">
        <f t="shared" si="63"/>
        <v>123.10000000000001</v>
      </c>
      <c r="M190" s="43">
        <f t="shared" si="64"/>
        <v>14.819999999999979</v>
      </c>
      <c r="N190" s="63">
        <f t="shared" si="65"/>
        <v>0.12038992688870818</v>
      </c>
      <c r="O190" s="53"/>
      <c r="P190" s="21" t="s">
        <v>499</v>
      </c>
      <c r="Q190" s="29">
        <v>9.39</v>
      </c>
      <c r="R190" s="17">
        <v>50</v>
      </c>
      <c r="S190" s="21" t="s">
        <v>517</v>
      </c>
      <c r="T190" s="29">
        <v>10</v>
      </c>
      <c r="U190" s="29">
        <v>10</v>
      </c>
      <c r="V190" s="3">
        <v>50</v>
      </c>
      <c r="X190" s="17"/>
      <c r="Y190" s="17"/>
    </row>
    <row r="191" spans="1:25" s="3" customFormat="1">
      <c r="A191" s="3" t="s">
        <v>86</v>
      </c>
      <c r="B191" s="3" t="s">
        <v>468</v>
      </c>
      <c r="C191" s="4" t="s">
        <v>471</v>
      </c>
      <c r="D191" s="4" t="s">
        <v>471</v>
      </c>
      <c r="E191" s="4"/>
      <c r="F191" s="17" t="s">
        <v>482</v>
      </c>
      <c r="G191" s="29">
        <v>190.11</v>
      </c>
      <c r="H191" s="43">
        <v>191</v>
      </c>
      <c r="I191" s="43">
        <v>175.4</v>
      </c>
      <c r="J191" s="55" t="s">
        <v>630</v>
      </c>
      <c r="K191" s="29">
        <f>G191-$K$3</f>
        <v>187.02</v>
      </c>
      <c r="L191" s="55">
        <f t="shared" si="63"/>
        <v>170.6</v>
      </c>
      <c r="M191" s="43">
        <f t="shared" si="64"/>
        <v>16.420000000000016</v>
      </c>
      <c r="N191" s="63">
        <f t="shared" si="65"/>
        <v>9.6248534583821904E-2</v>
      </c>
      <c r="O191" s="53"/>
      <c r="P191" s="21" t="s">
        <v>500</v>
      </c>
      <c r="Q191" s="29">
        <v>10.34</v>
      </c>
      <c r="R191" s="17">
        <v>50</v>
      </c>
      <c r="S191" s="21" t="s">
        <v>518</v>
      </c>
      <c r="T191" s="29">
        <v>10.029999999999999</v>
      </c>
      <c r="U191" s="29">
        <v>10.029999999999999</v>
      </c>
      <c r="V191" s="3">
        <v>50</v>
      </c>
      <c r="X191" s="17"/>
      <c r="Y191" s="17"/>
    </row>
    <row r="192" spans="1:25" s="3" customFormat="1">
      <c r="A192" s="3" t="s">
        <v>86</v>
      </c>
      <c r="B192" s="3" t="s">
        <v>469</v>
      </c>
      <c r="C192" s="4" t="s">
        <v>471</v>
      </c>
      <c r="D192" s="4" t="s">
        <v>471</v>
      </c>
      <c r="E192" s="4"/>
      <c r="F192" s="17" t="s">
        <v>483</v>
      </c>
      <c r="G192" s="29">
        <v>161.13</v>
      </c>
      <c r="H192" s="43">
        <v>162.1</v>
      </c>
      <c r="I192" s="43">
        <v>145.80000000000001</v>
      </c>
      <c r="J192" s="55" t="s">
        <v>630</v>
      </c>
      <c r="K192" s="29">
        <f>G192-$K$3</f>
        <v>158.04</v>
      </c>
      <c r="L192" s="55">
        <f t="shared" si="63"/>
        <v>141</v>
      </c>
      <c r="M192" s="43">
        <f t="shared" si="64"/>
        <v>17.039999999999992</v>
      </c>
      <c r="N192" s="63">
        <f t="shared" si="65"/>
        <v>0.12085106382978718</v>
      </c>
      <c r="O192" s="53"/>
      <c r="P192" s="21" t="s">
        <v>501</v>
      </c>
      <c r="Q192" s="29">
        <v>9.43</v>
      </c>
      <c r="R192" s="17">
        <v>50</v>
      </c>
      <c r="S192" s="21" t="s">
        <v>519</v>
      </c>
      <c r="T192" s="29">
        <v>9.3699999999999992</v>
      </c>
      <c r="U192" s="29">
        <v>9.3699999999999992</v>
      </c>
      <c r="V192" s="3">
        <v>50</v>
      </c>
      <c r="X192" s="17"/>
      <c r="Y192" s="17"/>
    </row>
    <row r="193" spans="1:25" s="3" customFormat="1">
      <c r="A193" s="3" t="s">
        <v>86</v>
      </c>
      <c r="B193" s="3" t="s">
        <v>470</v>
      </c>
      <c r="C193" s="4" t="s">
        <v>471</v>
      </c>
      <c r="D193" s="4" t="s">
        <v>471</v>
      </c>
      <c r="E193" s="4"/>
      <c r="F193" s="17" t="s">
        <v>484</v>
      </c>
      <c r="G193" s="29">
        <v>191.54</v>
      </c>
      <c r="H193" s="3">
        <v>192.4</v>
      </c>
      <c r="I193" s="43">
        <v>173.7</v>
      </c>
      <c r="J193" s="55" t="s">
        <v>630</v>
      </c>
      <c r="K193" s="29">
        <f>G193-$K$3</f>
        <v>188.45</v>
      </c>
      <c r="L193" s="55">
        <f t="shared" si="63"/>
        <v>168.89999999999998</v>
      </c>
      <c r="M193" s="43">
        <f t="shared" si="64"/>
        <v>19.550000000000011</v>
      </c>
      <c r="N193" s="63">
        <f>(K193-L193)/(L193)</f>
        <v>0.11574896388395509</v>
      </c>
      <c r="O193" s="53"/>
      <c r="P193" s="21" t="s">
        <v>502</v>
      </c>
      <c r="Q193" s="29">
        <v>9.89</v>
      </c>
      <c r="R193" s="17">
        <v>50</v>
      </c>
      <c r="S193" s="21" t="s">
        <v>520</v>
      </c>
      <c r="T193" s="29">
        <v>10.28</v>
      </c>
      <c r="U193" s="29">
        <v>10.28</v>
      </c>
      <c r="V193" s="3">
        <v>50</v>
      </c>
      <c r="X193" s="17"/>
      <c r="Y193" s="17"/>
    </row>
    <row r="194" spans="1:25" s="3" customFormat="1">
      <c r="A194" s="3" t="s">
        <v>51</v>
      </c>
      <c r="B194" s="3" t="s">
        <v>465</v>
      </c>
      <c r="C194" s="4" t="s">
        <v>471</v>
      </c>
      <c r="D194" s="4" t="s">
        <v>471</v>
      </c>
      <c r="E194" s="4"/>
      <c r="F194" s="17" t="s">
        <v>485</v>
      </c>
      <c r="G194" s="29">
        <v>157.38</v>
      </c>
      <c r="H194" s="43">
        <v>158.4</v>
      </c>
      <c r="I194" s="43">
        <v>135.9</v>
      </c>
      <c r="J194" s="55" t="s">
        <v>630</v>
      </c>
      <c r="K194" s="29">
        <f t="shared" ref="K194:K199" si="68">G194-$K$3</f>
        <v>154.29</v>
      </c>
      <c r="L194" s="55">
        <f t="shared" si="63"/>
        <v>131.1</v>
      </c>
      <c r="M194" s="43">
        <f t="shared" si="64"/>
        <v>23.189999999999998</v>
      </c>
      <c r="N194" s="63">
        <f t="shared" si="65"/>
        <v>0.1768878718535469</v>
      </c>
      <c r="O194" s="53"/>
      <c r="P194" s="21" t="s">
        <v>503</v>
      </c>
      <c r="Q194" s="30">
        <v>10.07</v>
      </c>
      <c r="R194" s="17">
        <v>50</v>
      </c>
      <c r="S194" s="21" t="s">
        <v>521</v>
      </c>
      <c r="T194" s="29">
        <v>9.84</v>
      </c>
      <c r="U194" s="29">
        <v>9.84</v>
      </c>
      <c r="V194" s="3">
        <v>50</v>
      </c>
      <c r="X194" s="17"/>
      <c r="Y194" s="17"/>
    </row>
    <row r="195" spans="1:25" s="3" customFormat="1">
      <c r="A195" s="3" t="s">
        <v>51</v>
      </c>
      <c r="B195" s="3" t="s">
        <v>466</v>
      </c>
      <c r="C195" s="4" t="s">
        <v>471</v>
      </c>
      <c r="D195" s="4" t="s">
        <v>471</v>
      </c>
      <c r="E195" s="4"/>
      <c r="F195" s="17" t="s">
        <v>486</v>
      </c>
      <c r="G195" s="29">
        <v>145.04</v>
      </c>
      <c r="H195" s="43">
        <v>146.1</v>
      </c>
      <c r="I195" s="43">
        <v>125.3</v>
      </c>
      <c r="J195" s="55" t="s">
        <v>630</v>
      </c>
      <c r="K195" s="29">
        <f t="shared" si="68"/>
        <v>141.94999999999999</v>
      </c>
      <c r="L195" s="55">
        <f t="shared" si="63"/>
        <v>120.5</v>
      </c>
      <c r="M195" s="43">
        <f t="shared" si="64"/>
        <v>21.449999999999989</v>
      </c>
      <c r="N195" s="63">
        <f t="shared" si="65"/>
        <v>0.17800829875518662</v>
      </c>
      <c r="O195" s="53"/>
      <c r="P195" s="21" t="s">
        <v>504</v>
      </c>
      <c r="Q195" s="29">
        <v>9.6300000000000008</v>
      </c>
      <c r="R195" s="17">
        <v>50</v>
      </c>
      <c r="S195" s="21" t="s">
        <v>522</v>
      </c>
      <c r="T195" s="29">
        <v>9.6199999999999992</v>
      </c>
      <c r="U195" s="29">
        <v>9.6199999999999992</v>
      </c>
      <c r="V195" s="3">
        <v>50</v>
      </c>
      <c r="X195" s="17"/>
      <c r="Y195" s="17"/>
    </row>
    <row r="196" spans="1:25" s="3" customFormat="1">
      <c r="A196" s="3" t="s">
        <v>51</v>
      </c>
      <c r="B196" s="3" t="s">
        <v>467</v>
      </c>
      <c r="C196" s="4" t="s">
        <v>471</v>
      </c>
      <c r="D196" s="4" t="s">
        <v>471</v>
      </c>
      <c r="E196" s="4"/>
      <c r="F196" s="17" t="s">
        <v>487</v>
      </c>
      <c r="G196" s="29">
        <v>193.05</v>
      </c>
      <c r="H196" s="43">
        <v>194</v>
      </c>
      <c r="I196" s="43">
        <v>166.1</v>
      </c>
      <c r="J196" s="55" t="s">
        <v>630</v>
      </c>
      <c r="K196" s="29">
        <f t="shared" si="68"/>
        <v>189.96</v>
      </c>
      <c r="L196" s="55">
        <f t="shared" si="63"/>
        <v>161.29999999999998</v>
      </c>
      <c r="M196" s="43">
        <f t="shared" si="64"/>
        <v>28.660000000000025</v>
      </c>
      <c r="N196" s="63">
        <f t="shared" si="65"/>
        <v>0.177681339119653</v>
      </c>
      <c r="O196" s="53"/>
      <c r="P196" s="21" t="s">
        <v>505</v>
      </c>
      <c r="Q196" s="29">
        <v>9.94</v>
      </c>
      <c r="R196" s="17">
        <v>50</v>
      </c>
      <c r="S196" s="21" t="s">
        <v>523</v>
      </c>
      <c r="T196" s="29">
        <v>9.43</v>
      </c>
      <c r="U196" s="29">
        <v>9.43</v>
      </c>
      <c r="V196" s="3">
        <v>50</v>
      </c>
      <c r="X196" s="17"/>
      <c r="Y196" s="17"/>
    </row>
    <row r="197" spans="1:25" s="3" customFormat="1">
      <c r="A197" s="3" t="s">
        <v>51</v>
      </c>
      <c r="B197" s="3" t="s">
        <v>468</v>
      </c>
      <c r="C197" s="4" t="s">
        <v>471</v>
      </c>
      <c r="D197" s="4" t="s">
        <v>471</v>
      </c>
      <c r="E197" s="4"/>
      <c r="F197" s="17" t="s">
        <v>488</v>
      </c>
      <c r="G197" s="29">
        <v>128.15</v>
      </c>
      <c r="H197" s="43">
        <v>129.19999999999999</v>
      </c>
      <c r="I197" s="43">
        <v>112</v>
      </c>
      <c r="J197" s="55" t="s">
        <v>630</v>
      </c>
      <c r="K197" s="29">
        <f t="shared" si="68"/>
        <v>125.06</v>
      </c>
      <c r="L197" s="55">
        <f t="shared" si="63"/>
        <v>107.2</v>
      </c>
      <c r="M197" s="43">
        <f t="shared" si="64"/>
        <v>17.86</v>
      </c>
      <c r="N197" s="63">
        <f t="shared" si="65"/>
        <v>0.16660447761194028</v>
      </c>
      <c r="O197" s="53"/>
      <c r="P197" s="21" t="s">
        <v>506</v>
      </c>
      <c r="Q197" s="29">
        <v>10.55</v>
      </c>
      <c r="R197" s="17">
        <v>50</v>
      </c>
      <c r="S197" s="21" t="s">
        <v>524</v>
      </c>
      <c r="T197" s="29">
        <v>9.7100000000000009</v>
      </c>
      <c r="U197" s="29">
        <v>9.7100000000000009</v>
      </c>
      <c r="V197" s="3">
        <v>50</v>
      </c>
      <c r="X197" s="17"/>
      <c r="Y197" s="17"/>
    </row>
    <row r="198" spans="1:25" s="3" customFormat="1">
      <c r="A198" s="3" t="s">
        <v>51</v>
      </c>
      <c r="B198" s="3" t="s">
        <v>469</v>
      </c>
      <c r="C198" s="4" t="s">
        <v>471</v>
      </c>
      <c r="D198" s="4" t="s">
        <v>471</v>
      </c>
      <c r="E198" s="4"/>
      <c r="F198" s="17" t="s">
        <v>489</v>
      </c>
      <c r="G198" s="29">
        <v>184.01</v>
      </c>
      <c r="H198" s="43">
        <v>184.9</v>
      </c>
      <c r="I198" s="43">
        <v>158.9</v>
      </c>
      <c r="J198" s="55" t="s">
        <v>630</v>
      </c>
      <c r="K198" s="29">
        <f t="shared" ref="K198" si="69">G198-$K$3</f>
        <v>180.92</v>
      </c>
      <c r="L198" s="55">
        <f t="shared" si="63"/>
        <v>154.1</v>
      </c>
      <c r="M198" s="43">
        <f t="shared" si="64"/>
        <v>26.819999999999993</v>
      </c>
      <c r="N198" s="63">
        <f t="shared" si="65"/>
        <v>0.17404282933160281</v>
      </c>
      <c r="O198" s="53"/>
      <c r="P198" s="21" t="s">
        <v>507</v>
      </c>
      <c r="Q198" s="29">
        <v>10.77</v>
      </c>
      <c r="R198" s="17">
        <v>50</v>
      </c>
      <c r="S198" s="21" t="s">
        <v>525</v>
      </c>
      <c r="T198" s="29">
        <v>9.52</v>
      </c>
      <c r="U198" s="29">
        <v>9.52</v>
      </c>
      <c r="V198" s="3">
        <v>50</v>
      </c>
      <c r="X198" s="17"/>
      <c r="Y198" s="17"/>
    </row>
    <row r="199" spans="1:25" s="3" customFormat="1">
      <c r="A199" s="3" t="s">
        <v>51</v>
      </c>
      <c r="B199" s="3" t="s">
        <v>470</v>
      </c>
      <c r="C199" s="4" t="s">
        <v>471</v>
      </c>
      <c r="D199" s="4" t="s">
        <v>471</v>
      </c>
      <c r="E199" s="4"/>
      <c r="F199" s="17" t="s">
        <v>490</v>
      </c>
      <c r="G199" s="29">
        <v>166.96</v>
      </c>
      <c r="H199" s="43">
        <v>168.2</v>
      </c>
      <c r="I199" s="43">
        <v>146.5</v>
      </c>
      <c r="J199" s="55" t="s">
        <v>630</v>
      </c>
      <c r="K199" s="29">
        <f t="shared" si="68"/>
        <v>163.87</v>
      </c>
      <c r="L199" s="55">
        <f t="shared" si="63"/>
        <v>141.69999999999999</v>
      </c>
      <c r="M199" s="43">
        <f t="shared" si="64"/>
        <v>22.170000000000016</v>
      </c>
      <c r="N199" s="63">
        <f t="shared" si="65"/>
        <v>0.1564573041637263</v>
      </c>
      <c r="O199" s="53"/>
      <c r="P199" s="21" t="s">
        <v>508</v>
      </c>
      <c r="Q199" s="29">
        <v>9.59</v>
      </c>
      <c r="R199" s="17">
        <v>50</v>
      </c>
      <c r="S199" s="21" t="s">
        <v>526</v>
      </c>
      <c r="T199" s="29">
        <v>9.61</v>
      </c>
      <c r="U199" s="29">
        <v>9.61</v>
      </c>
      <c r="V199" s="3">
        <v>50</v>
      </c>
      <c r="X199" s="17"/>
      <c r="Y199" s="17"/>
    </row>
    <row r="200" spans="1:25" s="3" customFormat="1">
      <c r="A200" s="3" t="s">
        <v>47</v>
      </c>
      <c r="B200" s="3" t="s">
        <v>26</v>
      </c>
      <c r="C200" s="3" t="s">
        <v>26</v>
      </c>
      <c r="D200" s="4" t="s">
        <v>471</v>
      </c>
      <c r="E200" s="4"/>
      <c r="F200" s="17" t="s">
        <v>472</v>
      </c>
      <c r="G200" s="29">
        <v>200.31</v>
      </c>
      <c r="H200" s="44" t="s">
        <v>26</v>
      </c>
      <c r="I200" s="44" t="s">
        <v>26</v>
      </c>
      <c r="J200" s="56" t="s">
        <v>26</v>
      </c>
      <c r="K200" s="31" t="s">
        <v>26</v>
      </c>
      <c r="L200" s="58" t="s">
        <v>26</v>
      </c>
      <c r="M200" s="31" t="s">
        <v>26</v>
      </c>
      <c r="N200" s="31" t="s">
        <v>26</v>
      </c>
      <c r="O200" s="54" t="s">
        <v>26</v>
      </c>
      <c r="P200" s="3" t="s">
        <v>472</v>
      </c>
      <c r="Q200" s="29" t="s">
        <v>26</v>
      </c>
      <c r="R200" s="17">
        <v>50</v>
      </c>
      <c r="S200" s="3" t="s">
        <v>26</v>
      </c>
      <c r="T200" s="31" t="s">
        <v>26</v>
      </c>
      <c r="U200" s="31" t="s">
        <v>26</v>
      </c>
      <c r="V200" s="31" t="s">
        <v>26</v>
      </c>
      <c r="X200" s="17"/>
      <c r="Y200" s="17"/>
    </row>
    <row r="201" spans="1:25" s="3" customFormat="1">
      <c r="A201" s="3" t="s">
        <v>47</v>
      </c>
      <c r="B201" s="3" t="s">
        <v>26</v>
      </c>
      <c r="C201" s="3" t="s">
        <v>26</v>
      </c>
      <c r="D201" s="4" t="s">
        <v>471</v>
      </c>
      <c r="E201" s="4"/>
      <c r="F201" s="17" t="s">
        <v>472</v>
      </c>
      <c r="G201" s="29" t="s">
        <v>26</v>
      </c>
      <c r="H201" s="44" t="s">
        <v>26</v>
      </c>
      <c r="I201" s="44" t="s">
        <v>26</v>
      </c>
      <c r="J201" s="56" t="s">
        <v>26</v>
      </c>
      <c r="K201" s="31" t="s">
        <v>26</v>
      </c>
      <c r="L201" s="58" t="s">
        <v>26</v>
      </c>
      <c r="M201" s="31" t="s">
        <v>26</v>
      </c>
      <c r="N201" s="31" t="s">
        <v>26</v>
      </c>
      <c r="O201" s="54" t="s">
        <v>26</v>
      </c>
      <c r="P201" s="3" t="s">
        <v>472</v>
      </c>
      <c r="Q201" s="29" t="s">
        <v>26</v>
      </c>
      <c r="R201" s="17">
        <v>50</v>
      </c>
      <c r="S201" s="3" t="s">
        <v>26</v>
      </c>
      <c r="T201" s="31" t="s">
        <v>26</v>
      </c>
      <c r="U201" s="31" t="s">
        <v>26</v>
      </c>
      <c r="V201" s="31" t="s">
        <v>26</v>
      </c>
      <c r="X201" s="17"/>
      <c r="Y201" s="17"/>
    </row>
    <row r="202" spans="1:25" s="3" customFormat="1">
      <c r="A202" s="3" t="s">
        <v>47</v>
      </c>
      <c r="B202" s="3" t="s">
        <v>26</v>
      </c>
      <c r="C202" s="3" t="s">
        <v>26</v>
      </c>
      <c r="D202" s="4" t="s">
        <v>471</v>
      </c>
      <c r="E202" s="4"/>
      <c r="F202" s="17" t="s">
        <v>472</v>
      </c>
      <c r="G202" s="29" t="s">
        <v>26</v>
      </c>
      <c r="H202" s="44" t="s">
        <v>26</v>
      </c>
      <c r="I202" s="44" t="s">
        <v>26</v>
      </c>
      <c r="J202" s="56" t="s">
        <v>26</v>
      </c>
      <c r="K202" s="31" t="s">
        <v>26</v>
      </c>
      <c r="L202" s="58" t="s">
        <v>26</v>
      </c>
      <c r="M202" s="31" t="s">
        <v>26</v>
      </c>
      <c r="N202" s="31" t="s">
        <v>26</v>
      </c>
      <c r="O202" s="54" t="s">
        <v>26</v>
      </c>
      <c r="P202" s="3" t="s">
        <v>472</v>
      </c>
      <c r="Q202" s="29" t="s">
        <v>26</v>
      </c>
      <c r="R202" s="17">
        <v>50</v>
      </c>
      <c r="S202" s="3" t="s">
        <v>26</v>
      </c>
      <c r="T202" s="31" t="s">
        <v>26</v>
      </c>
      <c r="U202" s="31" t="s">
        <v>26</v>
      </c>
      <c r="V202" s="31" t="s">
        <v>26</v>
      </c>
      <c r="X202" s="17"/>
      <c r="Y202" s="17"/>
    </row>
    <row r="203" spans="1:25" s="19" customFormat="1">
      <c r="F203" s="20"/>
      <c r="G203" s="28"/>
      <c r="H203" s="42"/>
      <c r="I203" s="42"/>
      <c r="J203" s="42"/>
      <c r="K203" s="28"/>
      <c r="L203" s="42"/>
      <c r="M203" s="42"/>
      <c r="N203" s="42"/>
      <c r="O203" s="52"/>
      <c r="Q203" s="28"/>
      <c r="R203" s="20"/>
      <c r="T203" s="28"/>
      <c r="U203" s="28"/>
      <c r="X203" s="20"/>
      <c r="Y203" s="20"/>
    </row>
    <row r="204" spans="1:25" s="3" customFormat="1">
      <c r="A204" s="3" t="s">
        <v>169</v>
      </c>
      <c r="B204" s="3" t="s">
        <v>5</v>
      </c>
      <c r="C204" s="4" t="s">
        <v>534</v>
      </c>
      <c r="D204" s="4" t="s">
        <v>534</v>
      </c>
      <c r="E204" s="4" t="s">
        <v>636</v>
      </c>
      <c r="F204" s="17" t="s">
        <v>536</v>
      </c>
      <c r="G204" s="29">
        <v>125.6</v>
      </c>
      <c r="H204" s="43">
        <v>124.79</v>
      </c>
      <c r="I204" s="43">
        <v>107.3</v>
      </c>
      <c r="J204" s="55" t="s">
        <v>633</v>
      </c>
      <c r="K204" s="29">
        <f t="shared" ref="K204:K205" si="70">G204-$K$3</f>
        <v>122.50999999999999</v>
      </c>
      <c r="L204" s="55">
        <f>I204-2.41</f>
        <v>104.89</v>
      </c>
      <c r="M204" s="43">
        <f>K204-L204</f>
        <v>17.61999999999999</v>
      </c>
      <c r="N204" s="63">
        <f>(K204-L204)/(L204)</f>
        <v>0.16798550862808648</v>
      </c>
      <c r="O204" s="53"/>
      <c r="P204" s="21" t="s">
        <v>537</v>
      </c>
      <c r="Q204" s="30">
        <v>10.07</v>
      </c>
      <c r="R204" s="17">
        <v>50</v>
      </c>
      <c r="S204" s="21" t="s">
        <v>538</v>
      </c>
      <c r="T204" s="29">
        <v>9.98</v>
      </c>
      <c r="U204" s="29">
        <v>9.98</v>
      </c>
      <c r="V204" s="3">
        <v>50</v>
      </c>
      <c r="W204" s="3" t="s">
        <v>634</v>
      </c>
      <c r="X204" s="17" t="s">
        <v>635</v>
      </c>
      <c r="Y204" s="17"/>
    </row>
    <row r="205" spans="1:25" s="3" customFormat="1">
      <c r="A205" s="3" t="s">
        <v>169</v>
      </c>
      <c r="B205" s="3" t="s">
        <v>6</v>
      </c>
      <c r="C205" s="4" t="s">
        <v>534</v>
      </c>
      <c r="D205" s="4" t="s">
        <v>534</v>
      </c>
      <c r="E205" s="4" t="s">
        <v>637</v>
      </c>
      <c r="F205" s="17" t="s">
        <v>539</v>
      </c>
      <c r="G205" s="29">
        <v>155.65</v>
      </c>
      <c r="H205" s="43">
        <v>154.99</v>
      </c>
      <c r="I205" s="43">
        <v>142.4</v>
      </c>
      <c r="J205" s="55" t="s">
        <v>633</v>
      </c>
      <c r="K205" s="29">
        <f t="shared" si="70"/>
        <v>152.56</v>
      </c>
      <c r="L205" s="55">
        <f t="shared" ref="L205:L217" si="71">I205-2.41</f>
        <v>139.99</v>
      </c>
      <c r="M205" s="43">
        <f t="shared" ref="M205:M218" si="72">K205-L205</f>
        <v>12.569999999999993</v>
      </c>
      <c r="N205" s="63">
        <f t="shared" ref="N205:N218" si="73">(K205-L205)/(L205)</f>
        <v>8.9792128009143463E-2</v>
      </c>
      <c r="O205" s="53"/>
      <c r="P205" s="21" t="s">
        <v>540</v>
      </c>
      <c r="Q205" s="29">
        <v>9.9</v>
      </c>
      <c r="R205" s="17">
        <v>50</v>
      </c>
      <c r="S205" s="21" t="s">
        <v>541</v>
      </c>
      <c r="T205" s="29">
        <v>10.050000000000001</v>
      </c>
      <c r="U205" s="29">
        <v>10.050000000000001</v>
      </c>
      <c r="V205" s="3">
        <v>50</v>
      </c>
      <c r="W205" s="3" t="s">
        <v>634</v>
      </c>
      <c r="X205" s="17" t="s">
        <v>635</v>
      </c>
      <c r="Y205" s="17"/>
    </row>
    <row r="206" spans="1:25" s="3" customFormat="1">
      <c r="A206" s="3" t="s">
        <v>169</v>
      </c>
      <c r="B206" s="3" t="s">
        <v>7</v>
      </c>
      <c r="C206" s="4" t="s">
        <v>534</v>
      </c>
      <c r="D206" s="4" t="s">
        <v>534</v>
      </c>
      <c r="E206" s="4" t="s">
        <v>638</v>
      </c>
      <c r="F206" s="17" t="s">
        <v>542</v>
      </c>
      <c r="G206" s="29">
        <v>131.09</v>
      </c>
      <c r="H206" s="43">
        <v>129.72999999999999</v>
      </c>
      <c r="I206" s="43">
        <v>115.6</v>
      </c>
      <c r="J206" s="55" t="s">
        <v>633</v>
      </c>
      <c r="K206" s="29">
        <f>G206-$K$3</f>
        <v>128</v>
      </c>
      <c r="L206" s="55">
        <f t="shared" si="71"/>
        <v>113.19</v>
      </c>
      <c r="M206" s="43">
        <f t="shared" si="72"/>
        <v>14.810000000000002</v>
      </c>
      <c r="N206" s="63">
        <f t="shared" si="73"/>
        <v>0.1308419471684778</v>
      </c>
      <c r="O206" s="53"/>
      <c r="P206" s="21" t="s">
        <v>543</v>
      </c>
      <c r="Q206" s="29">
        <v>9.9600000000000009</v>
      </c>
      <c r="R206" s="17">
        <v>50</v>
      </c>
      <c r="S206" s="21" t="s">
        <v>544</v>
      </c>
      <c r="T206" s="29">
        <v>10.17</v>
      </c>
      <c r="U206" s="29">
        <v>10.17</v>
      </c>
      <c r="V206" s="3">
        <v>50</v>
      </c>
      <c r="W206" s="3" t="s">
        <v>634</v>
      </c>
      <c r="X206" s="17" t="s">
        <v>635</v>
      </c>
      <c r="Y206" s="17"/>
    </row>
    <row r="207" spans="1:25" s="3" customFormat="1">
      <c r="A207" s="3" t="s">
        <v>169</v>
      </c>
      <c r="B207" s="3" t="s">
        <v>8</v>
      </c>
      <c r="C207" s="4" t="s">
        <v>534</v>
      </c>
      <c r="D207" s="4" t="s">
        <v>534</v>
      </c>
      <c r="E207" s="4" t="s">
        <v>639</v>
      </c>
      <c r="F207" s="17" t="s">
        <v>545</v>
      </c>
      <c r="G207" s="29">
        <v>129.72999999999999</v>
      </c>
      <c r="H207" s="43">
        <v>129.13</v>
      </c>
      <c r="I207" s="43">
        <v>115.5</v>
      </c>
      <c r="J207" s="55" t="s">
        <v>633</v>
      </c>
      <c r="K207" s="29">
        <f t="shared" ref="K207:K211" si="74">G207-$K$3</f>
        <v>126.63999999999999</v>
      </c>
      <c r="L207" s="55">
        <f t="shared" si="71"/>
        <v>113.09</v>
      </c>
      <c r="M207" s="43">
        <f t="shared" si="72"/>
        <v>13.549999999999983</v>
      </c>
      <c r="N207" s="63">
        <f t="shared" si="73"/>
        <v>0.11981607569192664</v>
      </c>
      <c r="O207" s="53"/>
      <c r="P207" s="21" t="s">
        <v>546</v>
      </c>
      <c r="Q207" s="29">
        <v>9.4700000000000006</v>
      </c>
      <c r="R207" s="17">
        <v>50</v>
      </c>
      <c r="S207" s="21" t="s">
        <v>547</v>
      </c>
      <c r="T207" s="29">
        <v>10.58</v>
      </c>
      <c r="U207" s="29">
        <v>10.58</v>
      </c>
      <c r="V207" s="3">
        <v>50</v>
      </c>
      <c r="W207" s="3" t="s">
        <v>634</v>
      </c>
      <c r="X207" s="17" t="s">
        <v>635</v>
      </c>
      <c r="Y207" s="17"/>
    </row>
    <row r="208" spans="1:25" s="3" customFormat="1">
      <c r="A208" s="3" t="s">
        <v>169</v>
      </c>
      <c r="B208" s="3" t="s">
        <v>9</v>
      </c>
      <c r="C208" s="4" t="s">
        <v>534</v>
      </c>
      <c r="D208" s="4" t="s">
        <v>534</v>
      </c>
      <c r="E208" s="4" t="s">
        <v>640</v>
      </c>
      <c r="F208" s="17" t="s">
        <v>548</v>
      </c>
      <c r="G208" s="29">
        <v>150.69999999999999</v>
      </c>
      <c r="H208" s="43">
        <v>149.18</v>
      </c>
      <c r="I208" s="43">
        <v>134.5</v>
      </c>
      <c r="J208" s="55" t="s">
        <v>633</v>
      </c>
      <c r="K208" s="29">
        <f t="shared" si="74"/>
        <v>147.60999999999999</v>
      </c>
      <c r="L208" s="55">
        <f t="shared" si="71"/>
        <v>132.09</v>
      </c>
      <c r="M208" s="43">
        <f t="shared" si="72"/>
        <v>15.519999999999982</v>
      </c>
      <c r="N208" s="63">
        <f t="shared" si="73"/>
        <v>0.11749564690741147</v>
      </c>
      <c r="O208" s="53"/>
      <c r="P208" s="21" t="s">
        <v>549</v>
      </c>
      <c r="Q208" s="29">
        <v>10.65</v>
      </c>
      <c r="R208" s="17">
        <v>50</v>
      </c>
      <c r="S208" s="21" t="s">
        <v>550</v>
      </c>
      <c r="T208" s="29">
        <v>10.26</v>
      </c>
      <c r="U208" s="29">
        <v>10.26</v>
      </c>
      <c r="V208" s="3">
        <v>50</v>
      </c>
      <c r="W208" s="3" t="s">
        <v>634</v>
      </c>
      <c r="X208" s="17" t="s">
        <v>635</v>
      </c>
      <c r="Y208" s="17"/>
    </row>
    <row r="209" spans="1:25" s="3" customFormat="1">
      <c r="A209" s="3" t="s">
        <v>118</v>
      </c>
      <c r="B209" s="3" t="s">
        <v>5</v>
      </c>
      <c r="C209" s="4" t="s">
        <v>534</v>
      </c>
      <c r="D209" s="4" t="s">
        <v>534</v>
      </c>
      <c r="E209" s="4" t="s">
        <v>641</v>
      </c>
      <c r="F209" s="17" t="s">
        <v>551</v>
      </c>
      <c r="G209" s="29">
        <v>144.96</v>
      </c>
      <c r="H209" s="43">
        <v>143.72999999999999</v>
      </c>
      <c r="I209" s="43">
        <v>115.8</v>
      </c>
      <c r="J209" s="55" t="s">
        <v>633</v>
      </c>
      <c r="K209" s="29">
        <f t="shared" si="74"/>
        <v>141.87</v>
      </c>
      <c r="L209" s="55">
        <f t="shared" si="71"/>
        <v>113.39</v>
      </c>
      <c r="M209" s="43">
        <f t="shared" si="72"/>
        <v>28.480000000000004</v>
      </c>
      <c r="N209" s="63">
        <f t="shared" si="73"/>
        <v>0.25116853338036865</v>
      </c>
      <c r="O209" s="53"/>
      <c r="P209" s="21" t="s">
        <v>552</v>
      </c>
      <c r="Q209" s="29">
        <v>9.9</v>
      </c>
      <c r="R209" s="17">
        <v>50</v>
      </c>
      <c r="S209" s="21" t="s">
        <v>553</v>
      </c>
      <c r="T209" s="29">
        <v>10.18</v>
      </c>
      <c r="U209" s="29">
        <v>10.18</v>
      </c>
      <c r="V209" s="3">
        <v>50</v>
      </c>
      <c r="W209" s="3" t="s">
        <v>634</v>
      </c>
      <c r="X209" s="17" t="s">
        <v>635</v>
      </c>
      <c r="Y209" s="17"/>
    </row>
    <row r="210" spans="1:25" s="3" customFormat="1">
      <c r="A210" s="3" t="s">
        <v>118</v>
      </c>
      <c r="B210" s="3" t="s">
        <v>6</v>
      </c>
      <c r="C210" s="4" t="s">
        <v>534</v>
      </c>
      <c r="D210" s="4" t="s">
        <v>534</v>
      </c>
      <c r="E210" s="4" t="s">
        <v>642</v>
      </c>
      <c r="F210" s="17" t="s">
        <v>554</v>
      </c>
      <c r="G210" s="29">
        <v>86.26</v>
      </c>
      <c r="H210" s="43">
        <v>85.68</v>
      </c>
      <c r="I210" s="43">
        <v>69.900000000000006</v>
      </c>
      <c r="J210" s="55" t="s">
        <v>633</v>
      </c>
      <c r="K210" s="29">
        <f t="shared" si="74"/>
        <v>83.17</v>
      </c>
      <c r="L210" s="55">
        <f t="shared" si="71"/>
        <v>67.490000000000009</v>
      </c>
      <c r="M210" s="43">
        <f t="shared" si="72"/>
        <v>15.679999999999993</v>
      </c>
      <c r="N210" s="63">
        <f t="shared" si="73"/>
        <v>0.23233071566157934</v>
      </c>
      <c r="O210" s="53"/>
      <c r="P210" s="21" t="s">
        <v>555</v>
      </c>
      <c r="Q210" s="29">
        <v>9.9499999999999993</v>
      </c>
      <c r="R210" s="17">
        <v>50</v>
      </c>
      <c r="S210" s="21" t="s">
        <v>556</v>
      </c>
      <c r="T210" s="29">
        <v>10.55</v>
      </c>
      <c r="U210" s="29">
        <v>10.55</v>
      </c>
      <c r="V210" s="3">
        <v>50</v>
      </c>
      <c r="W210" s="3" t="s">
        <v>634</v>
      </c>
      <c r="X210" s="17" t="s">
        <v>635</v>
      </c>
      <c r="Y210" s="17"/>
    </row>
    <row r="211" spans="1:25" s="3" customFormat="1">
      <c r="A211" s="3" t="s">
        <v>118</v>
      </c>
      <c r="B211" s="3" t="s">
        <v>7</v>
      </c>
      <c r="C211" s="4" t="s">
        <v>534</v>
      </c>
      <c r="D211" s="4" t="s">
        <v>534</v>
      </c>
      <c r="E211" s="4" t="s">
        <v>643</v>
      </c>
      <c r="F211" s="17" t="s">
        <v>557</v>
      </c>
      <c r="G211" s="29">
        <v>187.2</v>
      </c>
      <c r="H211" s="43">
        <v>185.48</v>
      </c>
      <c r="I211" s="43">
        <v>152.4</v>
      </c>
      <c r="J211" s="55" t="s">
        <v>633</v>
      </c>
      <c r="K211" s="29">
        <f t="shared" si="74"/>
        <v>184.10999999999999</v>
      </c>
      <c r="L211" s="55">
        <f t="shared" si="71"/>
        <v>149.99</v>
      </c>
      <c r="M211" s="43">
        <f t="shared" si="72"/>
        <v>34.119999999999976</v>
      </c>
      <c r="N211" s="63">
        <f t="shared" si="73"/>
        <v>0.22748183212214129</v>
      </c>
      <c r="O211" s="53"/>
      <c r="P211" s="21" t="s">
        <v>558</v>
      </c>
      <c r="Q211" s="29">
        <v>10.050000000000001</v>
      </c>
      <c r="R211" s="17">
        <v>50</v>
      </c>
      <c r="S211" s="21" t="s">
        <v>559</v>
      </c>
      <c r="T211" s="29">
        <v>10.220000000000001</v>
      </c>
      <c r="U211" s="29">
        <v>10.220000000000001</v>
      </c>
      <c r="V211" s="3">
        <v>50</v>
      </c>
      <c r="W211" s="3" t="s">
        <v>634</v>
      </c>
      <c r="X211" s="17" t="s">
        <v>635</v>
      </c>
      <c r="Y211" s="17"/>
    </row>
    <row r="212" spans="1:25" s="3" customFormat="1">
      <c r="A212" s="3" t="s">
        <v>118</v>
      </c>
      <c r="B212" s="3" t="s">
        <v>8</v>
      </c>
      <c r="C212" s="4" t="s">
        <v>534</v>
      </c>
      <c r="D212" s="4" t="s">
        <v>534</v>
      </c>
      <c r="E212" s="4" t="s">
        <v>644</v>
      </c>
      <c r="F212" s="17" t="s">
        <v>560</v>
      </c>
      <c r="G212" s="29">
        <v>167.44</v>
      </c>
      <c r="H212" s="43">
        <v>165.64</v>
      </c>
      <c r="I212" s="43">
        <v>133.6</v>
      </c>
      <c r="J212" s="55" t="s">
        <v>633</v>
      </c>
      <c r="K212" s="29">
        <f>G212-$K$3</f>
        <v>164.35</v>
      </c>
      <c r="L212" s="55">
        <f t="shared" si="71"/>
        <v>131.19</v>
      </c>
      <c r="M212" s="43">
        <f t="shared" si="72"/>
        <v>33.159999999999997</v>
      </c>
      <c r="N212" s="63">
        <f t="shared" si="73"/>
        <v>0.25276316792438447</v>
      </c>
      <c r="O212" s="53"/>
      <c r="P212" s="21" t="s">
        <v>561</v>
      </c>
      <c r="Q212" s="29">
        <v>9.43</v>
      </c>
      <c r="R212" s="17">
        <v>50</v>
      </c>
      <c r="S212" s="21" t="s">
        <v>562</v>
      </c>
      <c r="T212" s="29">
        <v>10.38</v>
      </c>
      <c r="U212" s="29">
        <v>10.38</v>
      </c>
      <c r="V212" s="3">
        <v>50</v>
      </c>
      <c r="W212" s="3" t="s">
        <v>634</v>
      </c>
      <c r="X212" s="17" t="s">
        <v>635</v>
      </c>
      <c r="Y212" s="17"/>
    </row>
    <row r="213" spans="1:25" s="3" customFormat="1">
      <c r="A213" s="3" t="s">
        <v>118</v>
      </c>
      <c r="B213" s="3" t="s">
        <v>9</v>
      </c>
      <c r="C213" s="4" t="s">
        <v>534</v>
      </c>
      <c r="D213" s="4" t="s">
        <v>534</v>
      </c>
      <c r="E213" s="4" t="s">
        <v>645</v>
      </c>
      <c r="F213" s="17" t="s">
        <v>563</v>
      </c>
      <c r="G213" s="29">
        <v>171.11</v>
      </c>
      <c r="H213" s="43">
        <v>169.4</v>
      </c>
      <c r="I213" s="43">
        <v>137.6</v>
      </c>
      <c r="J213" s="55" t="s">
        <v>633</v>
      </c>
      <c r="K213" s="29">
        <f t="shared" ref="K213:K218" si="75">G213-$K$3</f>
        <v>168.02</v>
      </c>
      <c r="L213" s="55">
        <f t="shared" si="71"/>
        <v>135.19</v>
      </c>
      <c r="M213" s="43">
        <f t="shared" si="72"/>
        <v>32.830000000000013</v>
      </c>
      <c r="N213" s="63">
        <f t="shared" si="73"/>
        <v>0.24284340557733569</v>
      </c>
      <c r="O213" s="53"/>
      <c r="P213" s="21" t="s">
        <v>564</v>
      </c>
      <c r="Q213" s="29">
        <v>10.31</v>
      </c>
      <c r="R213" s="17">
        <v>50</v>
      </c>
      <c r="S213" s="21" t="s">
        <v>565</v>
      </c>
      <c r="T213" s="29">
        <v>10.029999999999999</v>
      </c>
      <c r="U213" s="29">
        <v>10.029999999999999</v>
      </c>
      <c r="V213" s="3">
        <v>50</v>
      </c>
      <c r="W213" s="3" t="s">
        <v>634</v>
      </c>
      <c r="X213" s="17" t="s">
        <v>635</v>
      </c>
      <c r="Y213" s="17"/>
    </row>
    <row r="214" spans="1:25" s="3" customFormat="1">
      <c r="A214" s="3" t="s">
        <v>102</v>
      </c>
      <c r="B214" s="3" t="s">
        <v>5</v>
      </c>
      <c r="C214" s="4" t="s">
        <v>534</v>
      </c>
      <c r="D214" s="4" t="s">
        <v>534</v>
      </c>
      <c r="E214" s="4" t="s">
        <v>646</v>
      </c>
      <c r="F214" s="17" t="s">
        <v>566</v>
      </c>
      <c r="G214" s="29">
        <v>173.57</v>
      </c>
      <c r="H214" s="43">
        <v>171.63</v>
      </c>
      <c r="I214" s="43">
        <v>146.4</v>
      </c>
      <c r="J214" s="55" t="s">
        <v>633</v>
      </c>
      <c r="K214" s="29">
        <f t="shared" si="75"/>
        <v>170.48</v>
      </c>
      <c r="L214" s="55">
        <f t="shared" si="71"/>
        <v>143.99</v>
      </c>
      <c r="M214" s="43">
        <f t="shared" si="72"/>
        <v>26.489999999999981</v>
      </c>
      <c r="N214" s="63">
        <f t="shared" si="73"/>
        <v>0.1839711091047988</v>
      </c>
      <c r="O214" s="53"/>
      <c r="P214" s="21" t="s">
        <v>567</v>
      </c>
      <c r="Q214" s="30">
        <v>9.9600000000000009</v>
      </c>
      <c r="R214" s="17">
        <v>50</v>
      </c>
      <c r="S214" s="21" t="s">
        <v>568</v>
      </c>
      <c r="T214" s="29">
        <v>10.42</v>
      </c>
      <c r="U214" s="29">
        <v>10.42</v>
      </c>
      <c r="V214" s="3">
        <v>50</v>
      </c>
      <c r="W214" s="3" t="s">
        <v>634</v>
      </c>
      <c r="X214" s="17" t="s">
        <v>635</v>
      </c>
      <c r="Y214" s="17"/>
    </row>
    <row r="215" spans="1:25" s="3" customFormat="1">
      <c r="A215" s="3" t="s">
        <v>102</v>
      </c>
      <c r="B215" s="3" t="s">
        <v>6</v>
      </c>
      <c r="C215" s="4" t="s">
        <v>534</v>
      </c>
      <c r="D215" s="4" t="s">
        <v>534</v>
      </c>
      <c r="E215" s="4" t="s">
        <v>647</v>
      </c>
      <c r="F215" s="17" t="s">
        <v>569</v>
      </c>
      <c r="G215" s="29">
        <v>172.26</v>
      </c>
      <c r="H215" s="43">
        <v>170.45</v>
      </c>
      <c r="I215" s="43">
        <v>147.6</v>
      </c>
      <c r="J215" s="55" t="s">
        <v>633</v>
      </c>
      <c r="K215" s="29">
        <f t="shared" si="75"/>
        <v>169.17</v>
      </c>
      <c r="L215" s="55">
        <f t="shared" si="71"/>
        <v>145.19</v>
      </c>
      <c r="M215" s="43">
        <f t="shared" si="72"/>
        <v>23.97999999999999</v>
      </c>
      <c r="N215" s="63">
        <f>(K215-L215)/(L215)</f>
        <v>0.16516289000619871</v>
      </c>
      <c r="O215" s="53"/>
      <c r="P215" s="21" t="s">
        <v>570</v>
      </c>
      <c r="Q215" s="29">
        <v>10.27</v>
      </c>
      <c r="R215" s="17">
        <v>50</v>
      </c>
      <c r="S215" s="21" t="s">
        <v>571</v>
      </c>
      <c r="T215" s="29">
        <v>10.23</v>
      </c>
      <c r="U215" s="29">
        <v>10.23</v>
      </c>
      <c r="V215" s="3">
        <v>50</v>
      </c>
      <c r="W215" s="3" t="s">
        <v>634</v>
      </c>
      <c r="X215" s="17" t="s">
        <v>635</v>
      </c>
      <c r="Y215" s="17"/>
    </row>
    <row r="216" spans="1:25" s="3" customFormat="1">
      <c r="A216" s="3" t="s">
        <v>102</v>
      </c>
      <c r="B216" s="3" t="s">
        <v>7</v>
      </c>
      <c r="C216" s="4" t="s">
        <v>534</v>
      </c>
      <c r="D216" s="4" t="s">
        <v>534</v>
      </c>
      <c r="E216" s="4" t="s">
        <v>648</v>
      </c>
      <c r="F216" s="17" t="s">
        <v>572</v>
      </c>
      <c r="G216" s="29">
        <v>172.86</v>
      </c>
      <c r="H216" s="43">
        <v>172.03</v>
      </c>
      <c r="I216" s="43">
        <v>149</v>
      </c>
      <c r="J216" s="55" t="s">
        <v>633</v>
      </c>
      <c r="K216" s="29">
        <f t="shared" si="75"/>
        <v>169.77</v>
      </c>
      <c r="L216" s="55">
        <f t="shared" si="71"/>
        <v>146.59</v>
      </c>
      <c r="M216" s="43">
        <f t="shared" si="72"/>
        <v>23.180000000000007</v>
      </c>
      <c r="N216" s="63">
        <f t="shared" si="73"/>
        <v>0.15812811242240266</v>
      </c>
      <c r="O216" s="53"/>
      <c r="P216" s="21" t="s">
        <v>573</v>
      </c>
      <c r="Q216" s="29">
        <v>10.02</v>
      </c>
      <c r="R216" s="17">
        <v>50</v>
      </c>
      <c r="S216" s="21" t="s">
        <v>574</v>
      </c>
      <c r="T216" s="29">
        <v>10.84</v>
      </c>
      <c r="U216" s="29">
        <v>10.84</v>
      </c>
      <c r="V216" s="3">
        <v>50</v>
      </c>
      <c r="W216" s="3" t="s">
        <v>634</v>
      </c>
      <c r="X216" s="17" t="s">
        <v>635</v>
      </c>
      <c r="Y216" s="17"/>
    </row>
    <row r="217" spans="1:25" s="3" customFormat="1">
      <c r="A217" s="3" t="s">
        <v>102</v>
      </c>
      <c r="B217" s="3" t="s">
        <v>8</v>
      </c>
      <c r="C217" s="4" t="s">
        <v>534</v>
      </c>
      <c r="D217" s="4" t="s">
        <v>534</v>
      </c>
      <c r="E217" s="4" t="s">
        <v>649</v>
      </c>
      <c r="F217" s="17" t="s">
        <v>575</v>
      </c>
      <c r="G217" s="29">
        <v>154.63999999999999</v>
      </c>
      <c r="H217" s="43">
        <v>153.91999999999999</v>
      </c>
      <c r="I217" s="43">
        <v>132.1</v>
      </c>
      <c r="J217" s="55" t="s">
        <v>633</v>
      </c>
      <c r="K217" s="29">
        <f t="shared" si="75"/>
        <v>151.54999999999998</v>
      </c>
      <c r="L217" s="55">
        <f t="shared" si="71"/>
        <v>129.69</v>
      </c>
      <c r="M217" s="43">
        <f t="shared" si="72"/>
        <v>21.859999999999985</v>
      </c>
      <c r="N217" s="63">
        <f t="shared" si="73"/>
        <v>0.16855578687639744</v>
      </c>
      <c r="O217" s="53"/>
      <c r="P217" s="21" t="s">
        <v>576</v>
      </c>
      <c r="Q217" s="29">
        <v>9.59</v>
      </c>
      <c r="R217" s="17">
        <v>50</v>
      </c>
      <c r="S217" s="21" t="s">
        <v>577</v>
      </c>
      <c r="T217" s="29">
        <v>9.73</v>
      </c>
      <c r="U217" s="29">
        <v>9.73</v>
      </c>
      <c r="V217" s="3">
        <v>50</v>
      </c>
      <c r="W217" s="3" t="s">
        <v>634</v>
      </c>
      <c r="X217" s="17" t="s">
        <v>635</v>
      </c>
      <c r="Y217" s="17"/>
    </row>
    <row r="218" spans="1:25" s="3" customFormat="1">
      <c r="A218" s="3" t="s">
        <v>102</v>
      </c>
      <c r="B218" s="3" t="s">
        <v>9</v>
      </c>
      <c r="C218" s="4" t="s">
        <v>534</v>
      </c>
      <c r="D218" s="4" t="s">
        <v>534</v>
      </c>
      <c r="E218" s="4" t="s">
        <v>650</v>
      </c>
      <c r="F218" s="17" t="s">
        <v>578</v>
      </c>
      <c r="G218" s="29">
        <v>132.36000000000001</v>
      </c>
      <c r="H218" s="43">
        <v>130.97</v>
      </c>
      <c r="I218" s="43">
        <v>114.3</v>
      </c>
      <c r="J218" s="55" t="s">
        <v>633</v>
      </c>
      <c r="K218" s="29">
        <f t="shared" si="75"/>
        <v>129.27000000000001</v>
      </c>
      <c r="L218" s="55">
        <f>I218-2.41</f>
        <v>111.89</v>
      </c>
      <c r="M218" s="43">
        <f t="shared" si="72"/>
        <v>17.38000000000001</v>
      </c>
      <c r="N218" s="63">
        <f t="shared" si="73"/>
        <v>0.15533112878720179</v>
      </c>
      <c r="O218" s="53"/>
      <c r="P218" s="21" t="s">
        <v>579</v>
      </c>
      <c r="Q218" s="29">
        <v>10.199999999999999</v>
      </c>
      <c r="R218" s="17">
        <v>50</v>
      </c>
      <c r="S218" s="21" t="s">
        <v>580</v>
      </c>
      <c r="T218" s="29">
        <v>10.46</v>
      </c>
      <c r="U218" s="29">
        <v>10.46</v>
      </c>
      <c r="V218" s="3">
        <v>50</v>
      </c>
      <c r="W218" s="3" t="s">
        <v>634</v>
      </c>
      <c r="X218" s="17" t="s">
        <v>635</v>
      </c>
      <c r="Y218" s="17"/>
    </row>
    <row r="219" spans="1:25" s="3" customFormat="1">
      <c r="A219" s="3" t="s">
        <v>47</v>
      </c>
      <c r="B219" s="3" t="s">
        <v>26</v>
      </c>
      <c r="C219" s="3" t="s">
        <v>26</v>
      </c>
      <c r="D219" s="4" t="s">
        <v>534</v>
      </c>
      <c r="E219" s="4" t="s">
        <v>651</v>
      </c>
      <c r="F219" s="17" t="s">
        <v>535</v>
      </c>
      <c r="G219" s="29">
        <v>200.1</v>
      </c>
      <c r="H219" s="44" t="s">
        <v>26</v>
      </c>
      <c r="I219" s="44" t="s">
        <v>26</v>
      </c>
      <c r="J219" s="56" t="s">
        <v>26</v>
      </c>
      <c r="K219" s="31" t="s">
        <v>26</v>
      </c>
      <c r="L219" s="58" t="s">
        <v>26</v>
      </c>
      <c r="M219" s="31" t="s">
        <v>26</v>
      </c>
      <c r="N219" s="31" t="s">
        <v>26</v>
      </c>
      <c r="O219" s="54" t="s">
        <v>26</v>
      </c>
      <c r="P219" s="3" t="s">
        <v>535</v>
      </c>
      <c r="Q219" s="29" t="s">
        <v>26</v>
      </c>
      <c r="R219" s="17">
        <v>50</v>
      </c>
      <c r="S219" s="3" t="s">
        <v>26</v>
      </c>
      <c r="T219" s="31" t="s">
        <v>26</v>
      </c>
      <c r="U219" s="31" t="s">
        <v>26</v>
      </c>
      <c r="V219" s="31" t="s">
        <v>26</v>
      </c>
      <c r="W219" s="31" t="s">
        <v>26</v>
      </c>
      <c r="X219" s="37" t="s">
        <v>26</v>
      </c>
      <c r="Y219" s="17"/>
    </row>
    <row r="220" spans="1:25" s="3" customFormat="1">
      <c r="A220" s="3" t="s">
        <v>47</v>
      </c>
      <c r="B220" s="3" t="s">
        <v>26</v>
      </c>
      <c r="C220" s="3" t="s">
        <v>26</v>
      </c>
      <c r="D220" s="4" t="s">
        <v>534</v>
      </c>
      <c r="E220" s="4" t="s">
        <v>652</v>
      </c>
      <c r="F220" s="17" t="s">
        <v>535</v>
      </c>
      <c r="G220" s="29" t="s">
        <v>26</v>
      </c>
      <c r="H220" s="44" t="s">
        <v>26</v>
      </c>
      <c r="I220" s="44" t="s">
        <v>26</v>
      </c>
      <c r="J220" s="56" t="s">
        <v>26</v>
      </c>
      <c r="K220" s="31" t="s">
        <v>26</v>
      </c>
      <c r="L220" s="58" t="s">
        <v>26</v>
      </c>
      <c r="M220" s="31" t="s">
        <v>26</v>
      </c>
      <c r="N220" s="31" t="s">
        <v>26</v>
      </c>
      <c r="O220" s="54" t="s">
        <v>26</v>
      </c>
      <c r="P220" s="3" t="s">
        <v>535</v>
      </c>
      <c r="Q220" s="29" t="s">
        <v>26</v>
      </c>
      <c r="R220" s="17">
        <v>50</v>
      </c>
      <c r="S220" s="3" t="s">
        <v>26</v>
      </c>
      <c r="T220" s="31" t="s">
        <v>26</v>
      </c>
      <c r="U220" s="31" t="s">
        <v>26</v>
      </c>
      <c r="V220" s="31" t="s">
        <v>26</v>
      </c>
      <c r="W220" s="31" t="s">
        <v>26</v>
      </c>
      <c r="X220" s="37" t="s">
        <v>26</v>
      </c>
      <c r="Y220" s="17"/>
    </row>
    <row r="221" spans="1:25" s="3" customFormat="1">
      <c r="A221" s="3" t="s">
        <v>47</v>
      </c>
      <c r="B221" s="3" t="s">
        <v>26</v>
      </c>
      <c r="C221" s="3" t="s">
        <v>26</v>
      </c>
      <c r="D221" s="4" t="s">
        <v>534</v>
      </c>
      <c r="E221" s="4" t="s">
        <v>653</v>
      </c>
      <c r="F221" s="17" t="s">
        <v>535</v>
      </c>
      <c r="G221" s="29" t="s">
        <v>26</v>
      </c>
      <c r="H221" s="44" t="s">
        <v>26</v>
      </c>
      <c r="I221" s="44" t="s">
        <v>26</v>
      </c>
      <c r="J221" s="56" t="s">
        <v>26</v>
      </c>
      <c r="K221" s="31" t="s">
        <v>26</v>
      </c>
      <c r="L221" s="58" t="s">
        <v>26</v>
      </c>
      <c r="M221" s="31" t="s">
        <v>26</v>
      </c>
      <c r="N221" s="31" t="s">
        <v>26</v>
      </c>
      <c r="O221" s="54" t="s">
        <v>26</v>
      </c>
      <c r="P221" s="3" t="s">
        <v>535</v>
      </c>
      <c r="Q221" s="29" t="s">
        <v>26</v>
      </c>
      <c r="R221" s="17">
        <v>50</v>
      </c>
      <c r="S221" s="3" t="s">
        <v>26</v>
      </c>
      <c r="T221" s="31" t="s">
        <v>26</v>
      </c>
      <c r="U221" s="31" t="s">
        <v>26</v>
      </c>
      <c r="V221" s="31" t="s">
        <v>26</v>
      </c>
      <c r="W221" s="31" t="s">
        <v>26</v>
      </c>
      <c r="X221" s="37" t="s">
        <v>26</v>
      </c>
      <c r="Y221" s="17"/>
    </row>
    <row r="222" spans="1:25" s="19" customFormat="1">
      <c r="F222" s="20"/>
      <c r="G222" s="28"/>
      <c r="H222" s="42"/>
      <c r="I222" s="42"/>
      <c r="J222" s="42"/>
      <c r="K222" s="28"/>
      <c r="L222" s="42"/>
      <c r="M222" s="42"/>
      <c r="N222" s="42"/>
      <c r="O222" s="52"/>
      <c r="Q222" s="28"/>
      <c r="R222" s="20"/>
      <c r="T222" s="28"/>
      <c r="U222" s="28"/>
      <c r="X222" s="20"/>
      <c r="Y222" s="20"/>
    </row>
    <row r="223" spans="1:25" s="3" customFormat="1">
      <c r="A223" s="3" t="s">
        <v>151</v>
      </c>
      <c r="B223" s="3" t="s">
        <v>5</v>
      </c>
      <c r="C223" s="4" t="s">
        <v>582</v>
      </c>
      <c r="D223" s="4" t="s">
        <v>582</v>
      </c>
      <c r="E223" s="4"/>
      <c r="F223" s="17" t="s">
        <v>583</v>
      </c>
      <c r="G223" s="29">
        <v>132.38999999999999</v>
      </c>
      <c r="H223" s="43">
        <v>130.99</v>
      </c>
      <c r="I223" s="43">
        <v>124.3</v>
      </c>
      <c r="J223" s="55" t="s">
        <v>633</v>
      </c>
      <c r="K223" s="29">
        <f>G223-$K$3</f>
        <v>129.29999999999998</v>
      </c>
      <c r="L223" s="55">
        <f>I223-2.41</f>
        <v>121.89</v>
      </c>
      <c r="M223" s="43">
        <f>K223-L223</f>
        <v>7.4099999999999824</v>
      </c>
      <c r="N223" s="63">
        <f>(K223-L223)/(L223)</f>
        <v>6.0792517843957519E-2</v>
      </c>
      <c r="O223" s="53"/>
      <c r="P223" s="21" t="s">
        <v>584</v>
      </c>
      <c r="Q223" s="30">
        <v>9.9700000000000006</v>
      </c>
      <c r="R223" s="17">
        <v>50</v>
      </c>
      <c r="S223" s="21" t="s">
        <v>585</v>
      </c>
      <c r="T223" s="29">
        <v>10.81</v>
      </c>
      <c r="U223" s="29">
        <v>10.81</v>
      </c>
      <c r="V223" s="3">
        <v>50</v>
      </c>
      <c r="W223" s="3" t="s">
        <v>634</v>
      </c>
      <c r="X223" s="17" t="s">
        <v>635</v>
      </c>
      <c r="Y223" s="17"/>
    </row>
    <row r="224" spans="1:25" s="3" customFormat="1">
      <c r="A224" s="3" t="s">
        <v>151</v>
      </c>
      <c r="B224" s="3" t="s">
        <v>6</v>
      </c>
      <c r="C224" s="4" t="s">
        <v>582</v>
      </c>
      <c r="D224" s="4" t="s">
        <v>582</v>
      </c>
      <c r="E224" s="4"/>
      <c r="F224" s="17" t="s">
        <v>586</v>
      </c>
      <c r="G224" s="29">
        <v>163.12</v>
      </c>
      <c r="H224" s="43">
        <v>161.68</v>
      </c>
      <c r="I224" s="43">
        <v>154.1</v>
      </c>
      <c r="J224" s="55" t="s">
        <v>633</v>
      </c>
      <c r="K224" s="29">
        <f t="shared" ref="K224" si="76">G224-$K$3</f>
        <v>160.03</v>
      </c>
      <c r="L224" s="55">
        <f>I224-2.41</f>
        <v>151.69</v>
      </c>
      <c r="M224" s="43">
        <f t="shared" ref="M224:M237" si="77">K224-L224</f>
        <v>8.3400000000000034</v>
      </c>
      <c r="N224" s="63">
        <f t="shared" ref="N224:N237" si="78">(K224-L224)/(L224)</f>
        <v>5.4980552442481401E-2</v>
      </c>
      <c r="O224" s="53"/>
      <c r="P224" s="21" t="s">
        <v>587</v>
      </c>
      <c r="Q224" s="29">
        <v>10.79</v>
      </c>
      <c r="R224" s="17">
        <v>50</v>
      </c>
      <c r="S224" s="21" t="s">
        <v>588</v>
      </c>
      <c r="T224" s="29">
        <v>10.41</v>
      </c>
      <c r="U224" s="29">
        <v>10.41</v>
      </c>
      <c r="V224" s="3">
        <v>50</v>
      </c>
      <c r="W224" s="3" t="s">
        <v>634</v>
      </c>
      <c r="X224" s="17" t="s">
        <v>635</v>
      </c>
      <c r="Y224" s="17"/>
    </row>
    <row r="225" spans="1:25" s="3" customFormat="1">
      <c r="A225" s="3" t="s">
        <v>151</v>
      </c>
      <c r="B225" s="3" t="s">
        <v>7</v>
      </c>
      <c r="C225" s="4" t="s">
        <v>582</v>
      </c>
      <c r="D225" s="4" t="s">
        <v>582</v>
      </c>
      <c r="E225" s="4"/>
      <c r="F225" s="17" t="s">
        <v>589</v>
      </c>
      <c r="G225" s="29">
        <v>164.93</v>
      </c>
      <c r="H225" s="43">
        <v>163.43</v>
      </c>
      <c r="I225" s="43">
        <v>156.9</v>
      </c>
      <c r="J225" s="55" t="s">
        <v>633</v>
      </c>
      <c r="K225" s="29">
        <f>G225-$K$3</f>
        <v>161.84</v>
      </c>
      <c r="L225" s="55">
        <f t="shared" ref="L225:L237" si="79">I225-2.41</f>
        <v>154.49</v>
      </c>
      <c r="M225" s="43">
        <f t="shared" si="77"/>
        <v>7.3499999999999943</v>
      </c>
      <c r="N225" s="63">
        <f t="shared" si="78"/>
        <v>4.7575894879927465E-2</v>
      </c>
      <c r="O225" s="53"/>
      <c r="P225" s="21" t="s">
        <v>590</v>
      </c>
      <c r="Q225" s="29">
        <v>10.15</v>
      </c>
      <c r="R225" s="17">
        <v>50</v>
      </c>
      <c r="S225" s="21" t="s">
        <v>591</v>
      </c>
      <c r="T225" s="29">
        <v>10.25</v>
      </c>
      <c r="U225" s="29">
        <v>10.25</v>
      </c>
      <c r="V225" s="3">
        <v>50</v>
      </c>
      <c r="W225" s="3" t="s">
        <v>634</v>
      </c>
      <c r="X225" s="17" t="s">
        <v>635</v>
      </c>
      <c r="Y225" s="17"/>
    </row>
    <row r="226" spans="1:25" s="3" customFormat="1">
      <c r="A226" s="3" t="s">
        <v>151</v>
      </c>
      <c r="B226" s="3" t="s">
        <v>8</v>
      </c>
      <c r="C226" s="4" t="s">
        <v>582</v>
      </c>
      <c r="D226" s="4" t="s">
        <v>582</v>
      </c>
      <c r="E226" s="4"/>
      <c r="F226" s="17" t="s">
        <v>592</v>
      </c>
      <c r="G226" s="29">
        <v>134.76</v>
      </c>
      <c r="H226" s="43">
        <v>134.36000000000001</v>
      </c>
      <c r="I226" s="43">
        <v>127.6</v>
      </c>
      <c r="J226" s="55" t="s">
        <v>633</v>
      </c>
      <c r="K226" s="29">
        <f t="shared" ref="K226:K230" si="80">G226-$K$3</f>
        <v>131.66999999999999</v>
      </c>
      <c r="L226" s="55">
        <f t="shared" si="79"/>
        <v>125.19</v>
      </c>
      <c r="M226" s="43">
        <f t="shared" si="77"/>
        <v>6.4799999999999898</v>
      </c>
      <c r="N226" s="63">
        <f t="shared" si="78"/>
        <v>5.176132278936009E-2</v>
      </c>
      <c r="O226" s="53"/>
      <c r="P226" s="21" t="s">
        <v>593</v>
      </c>
      <c r="Q226" s="29">
        <v>10.119999999999999</v>
      </c>
      <c r="R226" s="17">
        <v>50</v>
      </c>
      <c r="S226" s="21" t="s">
        <v>594</v>
      </c>
      <c r="T226" s="29">
        <v>10.64</v>
      </c>
      <c r="U226" s="29">
        <v>10.64</v>
      </c>
      <c r="V226" s="3">
        <v>50</v>
      </c>
      <c r="W226" s="3" t="s">
        <v>634</v>
      </c>
      <c r="X226" s="17" t="s">
        <v>635</v>
      </c>
      <c r="Y226" s="17"/>
    </row>
    <row r="227" spans="1:25" s="3" customFormat="1">
      <c r="A227" s="3" t="s">
        <v>151</v>
      </c>
      <c r="B227" s="3" t="s">
        <v>9</v>
      </c>
      <c r="C227" s="4" t="s">
        <v>582</v>
      </c>
      <c r="D227" s="4" t="s">
        <v>582</v>
      </c>
      <c r="E227" s="4"/>
      <c r="F227" s="17" t="s">
        <v>595</v>
      </c>
      <c r="G227" s="29">
        <v>165.37</v>
      </c>
      <c r="H227" s="43">
        <v>164.87</v>
      </c>
      <c r="I227" s="43">
        <v>157.80000000000001</v>
      </c>
      <c r="J227" s="55" t="s">
        <v>633</v>
      </c>
      <c r="K227" s="29">
        <f t="shared" si="80"/>
        <v>162.28</v>
      </c>
      <c r="L227" s="55">
        <f t="shared" si="79"/>
        <v>155.39000000000001</v>
      </c>
      <c r="M227" s="43">
        <f t="shared" si="77"/>
        <v>6.8899999999999864</v>
      </c>
      <c r="N227" s="63">
        <f t="shared" si="78"/>
        <v>4.4340047622112015E-2</v>
      </c>
      <c r="O227" s="53"/>
      <c r="P227" s="21" t="s">
        <v>596</v>
      </c>
      <c r="Q227" s="29">
        <v>9.6</v>
      </c>
      <c r="R227" s="17">
        <v>50</v>
      </c>
      <c r="S227" s="21" t="s">
        <v>597</v>
      </c>
      <c r="T227" s="29">
        <v>9.58</v>
      </c>
      <c r="U227" s="29">
        <v>9.58</v>
      </c>
      <c r="V227" s="3">
        <v>50</v>
      </c>
      <c r="W227" s="3" t="s">
        <v>634</v>
      </c>
      <c r="X227" s="17" t="s">
        <v>635</v>
      </c>
      <c r="Y227" s="17"/>
    </row>
    <row r="228" spans="1:25" s="3" customFormat="1">
      <c r="A228" s="3" t="s">
        <v>135</v>
      </c>
      <c r="B228" s="3" t="s">
        <v>5</v>
      </c>
      <c r="C228" s="4" t="s">
        <v>582</v>
      </c>
      <c r="D228" s="4" t="s">
        <v>582</v>
      </c>
      <c r="E228" s="4"/>
      <c r="F228" s="17" t="s">
        <v>598</v>
      </c>
      <c r="G228" s="29">
        <v>155.02000000000001</v>
      </c>
      <c r="H228" s="43">
        <v>154.38999999999999</v>
      </c>
      <c r="I228" s="43">
        <v>141.1</v>
      </c>
      <c r="J228" s="55" t="s">
        <v>633</v>
      </c>
      <c r="K228" s="29">
        <f t="shared" si="80"/>
        <v>151.93</v>
      </c>
      <c r="L228" s="55">
        <f t="shared" si="79"/>
        <v>138.69</v>
      </c>
      <c r="M228" s="43">
        <f t="shared" si="77"/>
        <v>13.240000000000009</v>
      </c>
      <c r="N228" s="63">
        <f t="shared" si="78"/>
        <v>9.5464705458216226E-2</v>
      </c>
      <c r="O228" s="53"/>
      <c r="P228" s="21" t="s">
        <v>599</v>
      </c>
      <c r="Q228" s="29">
        <v>9.9499999999999993</v>
      </c>
      <c r="R228" s="17">
        <v>50</v>
      </c>
      <c r="S228" s="21" t="s">
        <v>600</v>
      </c>
      <c r="T228" s="29">
        <v>10.43</v>
      </c>
      <c r="U228" s="29">
        <v>10.43</v>
      </c>
      <c r="V228" s="3">
        <v>50</v>
      </c>
      <c r="W228" s="3" t="s">
        <v>634</v>
      </c>
      <c r="X228" s="17" t="s">
        <v>635</v>
      </c>
      <c r="Y228" s="17"/>
    </row>
    <row r="229" spans="1:25" s="3" customFormat="1">
      <c r="A229" s="3" t="s">
        <v>135</v>
      </c>
      <c r="B229" s="3" t="s">
        <v>6</v>
      </c>
      <c r="C229" s="4" t="s">
        <v>582</v>
      </c>
      <c r="D229" s="4" t="s">
        <v>582</v>
      </c>
      <c r="E229" s="4"/>
      <c r="F229" s="17" t="s">
        <v>601</v>
      </c>
      <c r="G229" s="29">
        <v>148.4</v>
      </c>
      <c r="H229" s="43">
        <v>147.63999999999999</v>
      </c>
      <c r="I229" s="43">
        <v>134</v>
      </c>
      <c r="J229" s="55" t="s">
        <v>633</v>
      </c>
      <c r="K229" s="29">
        <f t="shared" si="80"/>
        <v>145.31</v>
      </c>
      <c r="L229" s="55">
        <f t="shared" si="79"/>
        <v>131.59</v>
      </c>
      <c r="M229" s="43">
        <f t="shared" si="77"/>
        <v>13.719999999999999</v>
      </c>
      <c r="N229" s="63">
        <f t="shared" si="78"/>
        <v>0.10426324188768142</v>
      </c>
      <c r="O229" s="53"/>
      <c r="P229" s="21" t="s">
        <v>602</v>
      </c>
      <c r="Q229" s="29">
        <v>9.2799999999999994</v>
      </c>
      <c r="R229" s="17">
        <v>50</v>
      </c>
      <c r="S229" s="21" t="s">
        <v>603</v>
      </c>
      <c r="T229" s="29">
        <v>10.38</v>
      </c>
      <c r="U229" s="29">
        <v>10.38</v>
      </c>
      <c r="V229" s="3">
        <v>50</v>
      </c>
      <c r="W229" s="3" t="s">
        <v>634</v>
      </c>
      <c r="X229" s="17" t="s">
        <v>635</v>
      </c>
      <c r="Y229" s="17"/>
    </row>
    <row r="230" spans="1:25" s="3" customFormat="1">
      <c r="A230" s="3" t="s">
        <v>135</v>
      </c>
      <c r="B230" s="3" t="s">
        <v>7</v>
      </c>
      <c r="C230" s="4" t="s">
        <v>582</v>
      </c>
      <c r="D230" s="4" t="s">
        <v>582</v>
      </c>
      <c r="E230" s="4"/>
      <c r="F230" s="17" t="s">
        <v>604</v>
      </c>
      <c r="G230" s="29">
        <v>123.99</v>
      </c>
      <c r="H230" s="43">
        <v>123.65</v>
      </c>
      <c r="I230" s="43">
        <v>113.9</v>
      </c>
      <c r="J230" s="55" t="s">
        <v>633</v>
      </c>
      <c r="K230" s="29">
        <f t="shared" si="80"/>
        <v>120.89999999999999</v>
      </c>
      <c r="L230" s="55">
        <f t="shared" si="79"/>
        <v>111.49000000000001</v>
      </c>
      <c r="M230" s="43">
        <f t="shared" si="77"/>
        <v>9.4099999999999824</v>
      </c>
      <c r="N230" s="63">
        <f t="shared" si="78"/>
        <v>8.4402188537088363E-2</v>
      </c>
      <c r="O230" s="53"/>
      <c r="P230" s="21" t="s">
        <v>605</v>
      </c>
      <c r="Q230" s="29">
        <v>9.44</v>
      </c>
      <c r="R230" s="17">
        <v>50</v>
      </c>
      <c r="S230" s="21" t="s">
        <v>606</v>
      </c>
      <c r="T230" s="29">
        <v>9.8699999999999992</v>
      </c>
      <c r="U230" s="29">
        <v>9.8699999999999992</v>
      </c>
      <c r="V230" s="3">
        <v>50</v>
      </c>
      <c r="W230" s="3" t="s">
        <v>634</v>
      </c>
      <c r="X230" s="17" t="s">
        <v>635</v>
      </c>
      <c r="Y230" s="17"/>
    </row>
    <row r="231" spans="1:25" s="3" customFormat="1">
      <c r="A231" s="3" t="s">
        <v>135</v>
      </c>
      <c r="B231" s="3" t="s">
        <v>8</v>
      </c>
      <c r="C231" s="4" t="s">
        <v>582</v>
      </c>
      <c r="D231" s="4" t="s">
        <v>582</v>
      </c>
      <c r="E231" s="4"/>
      <c r="F231" s="17" t="s">
        <v>607</v>
      </c>
      <c r="G231" s="29">
        <v>160.01</v>
      </c>
      <c r="H231" s="43">
        <v>159.47</v>
      </c>
      <c r="I231" s="43">
        <v>145.1</v>
      </c>
      <c r="J231" s="55" t="s">
        <v>633</v>
      </c>
      <c r="K231" s="29">
        <f>G231-$K$3</f>
        <v>156.91999999999999</v>
      </c>
      <c r="L231" s="55">
        <f t="shared" si="79"/>
        <v>142.69</v>
      </c>
      <c r="M231" s="43">
        <f t="shared" si="77"/>
        <v>14.22999999999999</v>
      </c>
      <c r="N231" s="63">
        <f t="shared" si="78"/>
        <v>9.9726680215852473E-2</v>
      </c>
      <c r="O231" s="53"/>
      <c r="P231" s="21" t="s">
        <v>608</v>
      </c>
      <c r="Q231" s="29">
        <v>9.7899999999999991</v>
      </c>
      <c r="R231" s="17">
        <v>50</v>
      </c>
      <c r="S231" s="21" t="s">
        <v>609</v>
      </c>
      <c r="T231" s="29">
        <v>10.14</v>
      </c>
      <c r="U231" s="29">
        <v>10.14</v>
      </c>
      <c r="V231" s="3">
        <v>50</v>
      </c>
      <c r="W231" s="3" t="s">
        <v>634</v>
      </c>
      <c r="X231" s="17" t="s">
        <v>635</v>
      </c>
      <c r="Y231" s="17"/>
    </row>
    <row r="232" spans="1:25" s="3" customFormat="1">
      <c r="A232" s="3" t="s">
        <v>135</v>
      </c>
      <c r="B232" s="3" t="s">
        <v>9</v>
      </c>
      <c r="C232" s="4" t="s">
        <v>582</v>
      </c>
      <c r="D232" s="4" t="s">
        <v>582</v>
      </c>
      <c r="E232" s="4"/>
      <c r="F232" s="17" t="s">
        <v>610</v>
      </c>
      <c r="G232" s="29">
        <v>144.86000000000001</v>
      </c>
      <c r="H232" s="43">
        <v>144.43</v>
      </c>
      <c r="I232" s="43">
        <v>132.19999999999999</v>
      </c>
      <c r="J232" s="55" t="s">
        <v>633</v>
      </c>
      <c r="K232" s="29">
        <f t="shared" ref="K232:K237" si="81">G232-$K$3</f>
        <v>141.77000000000001</v>
      </c>
      <c r="L232" s="55">
        <f t="shared" si="79"/>
        <v>129.79</v>
      </c>
      <c r="M232" s="43">
        <f t="shared" si="77"/>
        <v>11.980000000000018</v>
      </c>
      <c r="N232" s="63">
        <f t="shared" si="78"/>
        <v>9.2302950920718232E-2</v>
      </c>
      <c r="O232" s="53"/>
      <c r="P232" s="21" t="s">
        <v>611</v>
      </c>
      <c r="Q232" s="29">
        <v>9.6999999999999993</v>
      </c>
      <c r="R232" s="17">
        <v>50</v>
      </c>
      <c r="S232" s="21" t="s">
        <v>612</v>
      </c>
      <c r="T232" s="29">
        <v>9.59</v>
      </c>
      <c r="U232" s="29">
        <v>9.59</v>
      </c>
      <c r="V232" s="3">
        <v>50</v>
      </c>
      <c r="W232" s="3" t="s">
        <v>634</v>
      </c>
      <c r="X232" s="17" t="s">
        <v>635</v>
      </c>
      <c r="Y232" s="17"/>
    </row>
    <row r="233" spans="1:25" s="3" customFormat="1">
      <c r="A233" s="3" t="s">
        <v>581</v>
      </c>
      <c r="B233" s="3" t="s">
        <v>5</v>
      </c>
      <c r="C233" s="4" t="s">
        <v>582</v>
      </c>
      <c r="D233" s="4" t="s">
        <v>582</v>
      </c>
      <c r="E233" s="4"/>
      <c r="F233" s="17" t="s">
        <v>613</v>
      </c>
      <c r="G233" s="29">
        <v>136.1</v>
      </c>
      <c r="H233" s="43">
        <v>135.27000000000001</v>
      </c>
      <c r="I233" s="43">
        <v>117</v>
      </c>
      <c r="J233" s="55" t="s">
        <v>633</v>
      </c>
      <c r="K233" s="29">
        <f t="shared" si="81"/>
        <v>133.01</v>
      </c>
      <c r="L233" s="55">
        <f t="shared" si="79"/>
        <v>114.59</v>
      </c>
      <c r="M233" s="43">
        <f t="shared" si="77"/>
        <v>18.419999999999987</v>
      </c>
      <c r="N233" s="63">
        <f t="shared" si="78"/>
        <v>0.16074701108299141</v>
      </c>
      <c r="O233" s="53"/>
      <c r="P233" s="21" t="s">
        <v>614</v>
      </c>
      <c r="Q233" s="30">
        <v>9.5500000000000007</v>
      </c>
      <c r="R233" s="17">
        <v>50</v>
      </c>
      <c r="S233" s="21" t="s">
        <v>615</v>
      </c>
      <c r="T233" s="29">
        <v>10.029999999999999</v>
      </c>
      <c r="U233" s="29">
        <v>10.029999999999999</v>
      </c>
      <c r="V233" s="3">
        <v>50</v>
      </c>
      <c r="W233" s="3" t="s">
        <v>634</v>
      </c>
      <c r="X233" s="17" t="s">
        <v>635</v>
      </c>
      <c r="Y233" s="17"/>
    </row>
    <row r="234" spans="1:25" s="3" customFormat="1">
      <c r="A234" s="3" t="s">
        <v>581</v>
      </c>
      <c r="B234" s="3" t="s">
        <v>6</v>
      </c>
      <c r="C234" s="4" t="s">
        <v>582</v>
      </c>
      <c r="D234" s="4" t="s">
        <v>582</v>
      </c>
      <c r="E234" s="4"/>
      <c r="F234" s="17" t="s">
        <v>616</v>
      </c>
      <c r="G234" s="29">
        <v>145.84</v>
      </c>
      <c r="H234" s="43">
        <v>144.82</v>
      </c>
      <c r="I234" s="43">
        <v>123.9</v>
      </c>
      <c r="J234" s="55" t="s">
        <v>633</v>
      </c>
      <c r="K234" s="29">
        <f t="shared" si="81"/>
        <v>142.75</v>
      </c>
      <c r="L234" s="55">
        <f t="shared" si="79"/>
        <v>121.49000000000001</v>
      </c>
      <c r="M234" s="43">
        <f t="shared" si="77"/>
        <v>21.259999999999991</v>
      </c>
      <c r="N234" s="63">
        <f t="shared" si="78"/>
        <v>0.17499382665239929</v>
      </c>
      <c r="O234" s="53"/>
      <c r="P234" s="21" t="s">
        <v>617</v>
      </c>
      <c r="Q234" s="29">
        <v>10.01</v>
      </c>
      <c r="R234" s="17">
        <v>50</v>
      </c>
      <c r="S234" s="21" t="s">
        <v>618</v>
      </c>
      <c r="T234" s="29">
        <v>10.55</v>
      </c>
      <c r="U234" s="29">
        <v>10.55</v>
      </c>
      <c r="V234" s="3">
        <v>50</v>
      </c>
      <c r="W234" s="3" t="s">
        <v>634</v>
      </c>
      <c r="X234" s="17" t="s">
        <v>635</v>
      </c>
      <c r="Y234" s="17"/>
    </row>
    <row r="235" spans="1:25" s="3" customFormat="1">
      <c r="A235" s="3" t="s">
        <v>581</v>
      </c>
      <c r="B235" s="3" t="s">
        <v>7</v>
      </c>
      <c r="C235" s="4" t="s">
        <v>582</v>
      </c>
      <c r="D235" s="4" t="s">
        <v>582</v>
      </c>
      <c r="E235" s="4"/>
      <c r="F235" s="17" t="s">
        <v>619</v>
      </c>
      <c r="G235" s="29">
        <v>136.03</v>
      </c>
      <c r="H235" s="43">
        <v>134.96</v>
      </c>
      <c r="I235" s="43">
        <v>115.3</v>
      </c>
      <c r="J235" s="55" t="s">
        <v>633</v>
      </c>
      <c r="K235" s="29">
        <f t="shared" si="81"/>
        <v>132.94</v>
      </c>
      <c r="L235" s="55">
        <f t="shared" si="79"/>
        <v>112.89</v>
      </c>
      <c r="M235" s="43">
        <f t="shared" si="77"/>
        <v>20.049999999999997</v>
      </c>
      <c r="N235" s="63">
        <f>(K235-L235)/(L235)</f>
        <v>0.17760651962086985</v>
      </c>
      <c r="O235" s="53"/>
      <c r="P235" s="21" t="s">
        <v>620</v>
      </c>
      <c r="Q235" s="29">
        <v>10.199999999999999</v>
      </c>
      <c r="R235" s="17">
        <v>50</v>
      </c>
      <c r="S235" s="21" t="s">
        <v>621</v>
      </c>
      <c r="T235" s="29">
        <v>10</v>
      </c>
      <c r="U235" s="29">
        <v>10</v>
      </c>
      <c r="V235" s="3">
        <v>50</v>
      </c>
      <c r="W235" s="3" t="s">
        <v>634</v>
      </c>
      <c r="X235" s="17" t="s">
        <v>635</v>
      </c>
      <c r="Y235" s="17"/>
    </row>
    <row r="236" spans="1:25" s="3" customFormat="1">
      <c r="A236" s="3" t="s">
        <v>581</v>
      </c>
      <c r="B236" s="3" t="s">
        <v>8</v>
      </c>
      <c r="C236" s="4" t="s">
        <v>582</v>
      </c>
      <c r="D236" s="4" t="s">
        <v>582</v>
      </c>
      <c r="E236" s="4"/>
      <c r="F236" s="17" t="s">
        <v>622</v>
      </c>
      <c r="G236" s="29">
        <v>139.06</v>
      </c>
      <c r="H236" s="43">
        <v>138.27000000000001</v>
      </c>
      <c r="I236" s="43">
        <v>120.3</v>
      </c>
      <c r="J236" s="55" t="s">
        <v>633</v>
      </c>
      <c r="K236" s="29">
        <f t="shared" si="81"/>
        <v>135.97</v>
      </c>
      <c r="L236" s="55">
        <f t="shared" si="79"/>
        <v>117.89</v>
      </c>
      <c r="M236" s="43">
        <f t="shared" si="77"/>
        <v>18.079999999999998</v>
      </c>
      <c r="N236" s="63">
        <f t="shared" si="78"/>
        <v>0.15336330477563828</v>
      </c>
      <c r="O236" s="53"/>
      <c r="P236" s="21" t="s">
        <v>623</v>
      </c>
      <c r="Q236" s="29">
        <v>10.31</v>
      </c>
      <c r="R236" s="17">
        <v>50</v>
      </c>
      <c r="S236" s="21" t="s">
        <v>624</v>
      </c>
      <c r="T236" s="29">
        <v>10.77</v>
      </c>
      <c r="U236" s="29">
        <v>10.77</v>
      </c>
      <c r="V236" s="3">
        <v>50</v>
      </c>
      <c r="W236" s="3" t="s">
        <v>634</v>
      </c>
      <c r="X236" s="17" t="s">
        <v>635</v>
      </c>
      <c r="Y236" s="17"/>
    </row>
    <row r="237" spans="1:25" s="3" customFormat="1">
      <c r="A237" s="3" t="s">
        <v>581</v>
      </c>
      <c r="B237" s="3" t="s">
        <v>9</v>
      </c>
      <c r="C237" s="4" t="s">
        <v>582</v>
      </c>
      <c r="D237" s="4" t="s">
        <v>582</v>
      </c>
      <c r="E237" s="4"/>
      <c r="F237" s="17" t="s">
        <v>625</v>
      </c>
      <c r="G237" s="29">
        <v>117.07</v>
      </c>
      <c r="H237" s="43">
        <v>115.11</v>
      </c>
      <c r="I237" s="43">
        <v>98.7</v>
      </c>
      <c r="J237" s="55" t="s">
        <v>633</v>
      </c>
      <c r="K237" s="29">
        <f t="shared" si="81"/>
        <v>113.97999999999999</v>
      </c>
      <c r="L237" s="55">
        <f t="shared" si="79"/>
        <v>96.29</v>
      </c>
      <c r="M237" s="43">
        <f t="shared" si="77"/>
        <v>17.689999999999984</v>
      </c>
      <c r="N237" s="63">
        <f t="shared" si="78"/>
        <v>0.1837158583445839</v>
      </c>
      <c r="O237" s="53"/>
      <c r="P237" s="21" t="s">
        <v>626</v>
      </c>
      <c r="Q237" s="29">
        <v>9.42</v>
      </c>
      <c r="R237" s="17">
        <v>50</v>
      </c>
      <c r="S237" s="21" t="s">
        <v>627</v>
      </c>
      <c r="T237" s="29">
        <v>10.65</v>
      </c>
      <c r="U237" s="29">
        <v>10.65</v>
      </c>
      <c r="V237" s="3">
        <v>50</v>
      </c>
      <c r="W237" s="3" t="s">
        <v>634</v>
      </c>
      <c r="X237" s="17" t="s">
        <v>635</v>
      </c>
      <c r="Y237" s="17"/>
    </row>
    <row r="238" spans="1:25" s="3" customFormat="1">
      <c r="A238" s="3" t="s">
        <v>47</v>
      </c>
      <c r="B238" s="3" t="s">
        <v>26</v>
      </c>
      <c r="C238" s="3" t="s">
        <v>26</v>
      </c>
      <c r="D238" s="4" t="s">
        <v>582</v>
      </c>
      <c r="E238" s="4"/>
      <c r="F238" s="17" t="s">
        <v>628</v>
      </c>
      <c r="G238" s="29">
        <v>200.27</v>
      </c>
      <c r="H238" s="44" t="s">
        <v>26</v>
      </c>
      <c r="I238" s="44" t="s">
        <v>26</v>
      </c>
      <c r="J238" s="56" t="s">
        <v>26</v>
      </c>
      <c r="K238" s="31" t="s">
        <v>26</v>
      </c>
      <c r="L238" s="56" t="s">
        <v>26</v>
      </c>
      <c r="M238" s="31" t="s">
        <v>26</v>
      </c>
      <c r="N238" s="31" t="s">
        <v>26</v>
      </c>
      <c r="O238" s="54" t="s">
        <v>26</v>
      </c>
      <c r="P238" s="3" t="s">
        <v>628</v>
      </c>
      <c r="Q238" s="29" t="s">
        <v>26</v>
      </c>
      <c r="R238" s="17">
        <v>50</v>
      </c>
      <c r="S238" s="3" t="s">
        <v>26</v>
      </c>
      <c r="T238" s="31" t="s">
        <v>26</v>
      </c>
      <c r="U238" s="31" t="s">
        <v>26</v>
      </c>
      <c r="V238" s="31" t="s">
        <v>26</v>
      </c>
      <c r="W238" s="31" t="s">
        <v>26</v>
      </c>
      <c r="X238" s="37" t="s">
        <v>26</v>
      </c>
      <c r="Y238" s="17"/>
    </row>
    <row r="239" spans="1:25" s="3" customFormat="1">
      <c r="A239" s="3" t="s">
        <v>47</v>
      </c>
      <c r="B239" s="3" t="s">
        <v>26</v>
      </c>
      <c r="C239" s="3" t="s">
        <v>26</v>
      </c>
      <c r="D239" s="4" t="s">
        <v>582</v>
      </c>
      <c r="E239" s="4"/>
      <c r="F239" s="17" t="s">
        <v>628</v>
      </c>
      <c r="G239" s="29" t="s">
        <v>26</v>
      </c>
      <c r="H239" s="44" t="s">
        <v>26</v>
      </c>
      <c r="I239" s="44" t="s">
        <v>26</v>
      </c>
      <c r="J239" s="56" t="s">
        <v>26</v>
      </c>
      <c r="K239" s="31" t="s">
        <v>26</v>
      </c>
      <c r="L239" s="56" t="s">
        <v>26</v>
      </c>
      <c r="M239" s="31" t="s">
        <v>26</v>
      </c>
      <c r="N239" s="31" t="s">
        <v>26</v>
      </c>
      <c r="O239" s="54" t="s">
        <v>26</v>
      </c>
      <c r="P239" s="3" t="s">
        <v>628</v>
      </c>
      <c r="Q239" s="29" t="s">
        <v>26</v>
      </c>
      <c r="R239" s="17">
        <v>50</v>
      </c>
      <c r="S239" s="3" t="s">
        <v>26</v>
      </c>
      <c r="T239" s="31" t="s">
        <v>26</v>
      </c>
      <c r="U239" s="31" t="s">
        <v>26</v>
      </c>
      <c r="V239" s="31" t="s">
        <v>26</v>
      </c>
      <c r="W239" s="31" t="s">
        <v>26</v>
      </c>
      <c r="X239" s="37" t="s">
        <v>26</v>
      </c>
      <c r="Y239" s="17"/>
    </row>
    <row r="240" spans="1:25" s="3" customFormat="1">
      <c r="A240" s="3" t="s">
        <v>47</v>
      </c>
      <c r="B240" s="3" t="s">
        <v>26</v>
      </c>
      <c r="C240" s="3" t="s">
        <v>26</v>
      </c>
      <c r="D240" s="4" t="s">
        <v>582</v>
      </c>
      <c r="E240" s="4"/>
      <c r="F240" s="17" t="s">
        <v>628</v>
      </c>
      <c r="G240" s="29" t="s">
        <v>26</v>
      </c>
      <c r="H240" s="44" t="s">
        <v>26</v>
      </c>
      <c r="I240" s="44" t="s">
        <v>26</v>
      </c>
      <c r="J240" s="56" t="s">
        <v>26</v>
      </c>
      <c r="K240" s="31" t="s">
        <v>26</v>
      </c>
      <c r="L240" s="56" t="s">
        <v>26</v>
      </c>
      <c r="M240" s="31" t="s">
        <v>26</v>
      </c>
      <c r="N240" s="31" t="s">
        <v>26</v>
      </c>
      <c r="O240" s="54" t="s">
        <v>26</v>
      </c>
      <c r="P240" s="3" t="s">
        <v>628</v>
      </c>
      <c r="Q240" s="29" t="s">
        <v>26</v>
      </c>
      <c r="R240" s="17">
        <v>50</v>
      </c>
      <c r="S240" s="3" t="s">
        <v>26</v>
      </c>
      <c r="T240" s="31" t="s">
        <v>26</v>
      </c>
      <c r="U240" s="31" t="s">
        <v>26</v>
      </c>
      <c r="V240" s="31" t="s">
        <v>26</v>
      </c>
      <c r="W240" s="31" t="s">
        <v>26</v>
      </c>
      <c r="X240" s="37" t="s">
        <v>26</v>
      </c>
      <c r="Y240" s="17"/>
    </row>
    <row r="241" spans="6:25" s="19" customFormat="1">
      <c r="F241" s="20"/>
      <c r="G241" s="28"/>
      <c r="H241" s="42"/>
      <c r="I241" s="42"/>
      <c r="J241" s="42"/>
      <c r="K241" s="28"/>
      <c r="L241" s="42"/>
      <c r="M241" s="42"/>
      <c r="N241" s="42"/>
      <c r="O241" s="52"/>
      <c r="Q241" s="28"/>
      <c r="R241" s="20"/>
      <c r="T241" s="28"/>
      <c r="U241" s="28"/>
      <c r="X241" s="20"/>
      <c r="Y241" s="20"/>
    </row>
  </sheetData>
  <conditionalFormatting sqref="B27:C29 S27:S29 B107:C109 S107:S109 F107:G109 P107:Q109 F13:I16 F27:I30 F44:I44 G64:I68 F63:I63 H41:I43 F72:I72 F91:I91 G7:I12 G31:I40 G17:I26 G45:I59 O45:O59 O64:O68 G73:I87 O73:O87 G92:I106 O92:O106 O111:O125 O130:O139 O17:O26 O8:O12 O110:Q110 O91:Q91 O72:Q72 O31:O43 O63:Q63 O44:Q44 O27:Q30 O13:Q16 G192:I192 G199:I199 G163:I164 I171 G171:G173 K192 G194:I197 K199 K194:K197 O194:O197 O199 O192 G166:I170 G165 I165 G186 I186 G193 I193 G130:I139 G111:I125 F110:K110 K91 K72 K63 K41:K44 K8:K30 K7:P7">
    <cfRule type="expression" dxfId="627" priority="229">
      <formula>($A7=60)</formula>
    </cfRule>
  </conditionalFormatting>
  <conditionalFormatting sqref="Q12">
    <cfRule type="expression" dxfId="626" priority="226">
      <formula>($F12=60)</formula>
    </cfRule>
  </conditionalFormatting>
  <conditionalFormatting sqref="Q9:Q11">
    <cfRule type="expression" dxfId="625" priority="225">
      <formula>($F9=60)</formula>
    </cfRule>
  </conditionalFormatting>
  <conditionalFormatting sqref="C13:C15">
    <cfRule type="expression" dxfId="624" priority="224">
      <formula>($A13=60)</formula>
    </cfRule>
  </conditionalFormatting>
  <conditionalFormatting sqref="B13:B15">
    <cfRule type="expression" dxfId="623" priority="223">
      <formula>($A13=60)</formula>
    </cfRule>
  </conditionalFormatting>
  <conditionalFormatting sqref="S13:S15">
    <cfRule type="expression" dxfId="622" priority="222">
      <formula>($A13=60)</formula>
    </cfRule>
  </conditionalFormatting>
  <conditionalFormatting sqref="Q21">
    <cfRule type="expression" dxfId="621" priority="220">
      <formula>($F21=60)</formula>
    </cfRule>
  </conditionalFormatting>
  <conditionalFormatting sqref="Q18:Q20">
    <cfRule type="expression" dxfId="620" priority="219">
      <formula>($F18=60)</formula>
    </cfRule>
  </conditionalFormatting>
  <conditionalFormatting sqref="Q26">
    <cfRule type="expression" dxfId="619" priority="214">
      <formula>($F26=60)</formula>
    </cfRule>
  </conditionalFormatting>
  <conditionalFormatting sqref="Q23:Q25">
    <cfRule type="expression" dxfId="618" priority="213">
      <formula>($F23=60)</formula>
    </cfRule>
  </conditionalFormatting>
  <conditionalFormatting sqref="B41:C43 S41:S43 F41:F43 P41:Q43">
    <cfRule type="expression" dxfId="617" priority="211">
      <formula>($A41=60)</formula>
    </cfRule>
  </conditionalFormatting>
  <conditionalFormatting sqref="Q40 Q103:Q106">
    <cfRule type="expression" dxfId="616" priority="209">
      <formula>($F35=60)</formula>
    </cfRule>
  </conditionalFormatting>
  <conditionalFormatting sqref="Q37:Q39">
    <cfRule type="expression" dxfId="615" priority="208">
      <formula>($F32=60)</formula>
    </cfRule>
  </conditionalFormatting>
  <conditionalFormatting sqref="B60:C62 S60:S62 F60:G62 P60:Q62">
    <cfRule type="expression" dxfId="614" priority="203">
      <formula>($A60=60)</formula>
    </cfRule>
  </conditionalFormatting>
  <conditionalFormatting sqref="Q59">
    <cfRule type="expression" dxfId="613" priority="201">
      <formula>($F49=60)</formula>
    </cfRule>
  </conditionalFormatting>
  <conditionalFormatting sqref="Q56:Q58">
    <cfRule type="expression" dxfId="612" priority="200">
      <formula>($F46=60)</formula>
    </cfRule>
  </conditionalFormatting>
  <conditionalFormatting sqref="Q54">
    <cfRule type="expression" dxfId="611" priority="198">
      <formula>($F44=60)</formula>
    </cfRule>
  </conditionalFormatting>
  <conditionalFormatting sqref="Q51:Q53">
    <cfRule type="expression" dxfId="610" priority="197">
      <formula>($F41=60)</formula>
    </cfRule>
  </conditionalFormatting>
  <conditionalFormatting sqref="B69:C71 S69:S71 F69:G71 P69:Q71">
    <cfRule type="expression" dxfId="609" priority="195">
      <formula>($A69=60)</formula>
    </cfRule>
  </conditionalFormatting>
  <conditionalFormatting sqref="Q68">
    <cfRule type="expression" dxfId="608" priority="194">
      <formula>($F58=60)</formula>
    </cfRule>
  </conditionalFormatting>
  <conditionalFormatting sqref="Q65:Q67">
    <cfRule type="expression" dxfId="607" priority="193">
      <formula>($F55=60)</formula>
    </cfRule>
  </conditionalFormatting>
  <conditionalFormatting sqref="G41:G43">
    <cfRule type="expression" dxfId="606" priority="190">
      <formula>($A41=60)</formula>
    </cfRule>
  </conditionalFormatting>
  <conditionalFormatting sqref="B88:C90 S88:S90 F88:G90 P88:Q90">
    <cfRule type="expression" dxfId="605" priority="187">
      <formula>($A88=60)</formula>
    </cfRule>
  </conditionalFormatting>
  <conditionalFormatting sqref="Q87">
    <cfRule type="expression" dxfId="604" priority="185">
      <formula>($F77=60)</formula>
    </cfRule>
  </conditionalFormatting>
  <conditionalFormatting sqref="Q84:Q86">
    <cfRule type="expression" dxfId="603" priority="184">
      <formula>($F74=60)</formula>
    </cfRule>
  </conditionalFormatting>
  <conditionalFormatting sqref="Q82">
    <cfRule type="expression" dxfId="602" priority="182">
      <formula>($F72=60)</formula>
    </cfRule>
  </conditionalFormatting>
  <conditionalFormatting sqref="Q79:Q81">
    <cfRule type="expression" dxfId="601" priority="181">
      <formula>($F69=60)</formula>
    </cfRule>
  </conditionalFormatting>
  <conditionalFormatting sqref="Q96">
    <cfRule type="expression" dxfId="600" priority="173">
      <formula>($F91=60)</formula>
    </cfRule>
  </conditionalFormatting>
  <conditionalFormatting sqref="Q93:Q95">
    <cfRule type="expression" dxfId="599" priority="172">
      <formula>($F88=60)</formula>
    </cfRule>
  </conditionalFormatting>
  <conditionalFormatting sqref="B126:C128 S126:S128 F126:G128 P126:Q128">
    <cfRule type="expression" dxfId="598" priority="170">
      <formula>($A126=60)</formula>
    </cfRule>
  </conditionalFormatting>
  <conditionalFormatting sqref="Q122:Q125">
    <cfRule type="expression" dxfId="597" priority="169">
      <formula>($F117=60)</formula>
    </cfRule>
  </conditionalFormatting>
  <conditionalFormatting sqref="Q115">
    <cfRule type="expression" dxfId="596" priority="167">
      <formula>($F110=60)</formula>
    </cfRule>
  </conditionalFormatting>
  <conditionalFormatting sqref="Q112:Q114">
    <cfRule type="expression" dxfId="595" priority="166">
      <formula>($F107=60)</formula>
    </cfRule>
  </conditionalFormatting>
  <conditionalFormatting sqref="O129:Q129 F129:K129">
    <cfRule type="expression" dxfId="594" priority="165">
      <formula>($A129=60)</formula>
    </cfRule>
  </conditionalFormatting>
  <conditionalFormatting sqref="B140:C142 S140:S142 F140:G142 P140:Q142 Q130:Q139">
    <cfRule type="expression" dxfId="593" priority="164">
      <formula>($A130=60)</formula>
    </cfRule>
  </conditionalFormatting>
  <conditionalFormatting sqref="T130:T132">
    <cfRule type="expression" dxfId="592" priority="160">
      <formula>($A130=60)</formula>
    </cfRule>
  </conditionalFormatting>
  <conditionalFormatting sqref="T133:T139">
    <cfRule type="expression" dxfId="591" priority="159">
      <formula>($A133=60)</formula>
    </cfRule>
  </conditionalFormatting>
  <conditionalFormatting sqref="F143:H143 O144:O158 O143:Q143 G144:I158">
    <cfRule type="expression" dxfId="590" priority="158">
      <formula>($A143=60)</formula>
    </cfRule>
  </conditionalFormatting>
  <conditionalFormatting sqref="B159:C161 S159:S161 F159:G161 P159:Q161">
    <cfRule type="expression" dxfId="589" priority="157">
      <formula>($A159=60)</formula>
    </cfRule>
  </conditionalFormatting>
  <conditionalFormatting sqref="Q155:Q158">
    <cfRule type="expression" dxfId="588" priority="156">
      <formula>($F150=60)</formula>
    </cfRule>
  </conditionalFormatting>
  <conditionalFormatting sqref="Q148">
    <cfRule type="expression" dxfId="587" priority="155">
      <formula>($F143=60)</formula>
    </cfRule>
  </conditionalFormatting>
  <conditionalFormatting sqref="Q145:Q147">
    <cfRule type="expression" dxfId="586" priority="154">
      <formula>($F140=60)</formula>
    </cfRule>
  </conditionalFormatting>
  <conditionalFormatting sqref="U130:U132">
    <cfRule type="expression" dxfId="585" priority="153">
      <formula>($A130=60)</formula>
    </cfRule>
  </conditionalFormatting>
  <conditionalFormatting sqref="U133:U139">
    <cfRule type="expression" dxfId="584" priority="152">
      <formula>($A133=60)</formula>
    </cfRule>
  </conditionalFormatting>
  <conditionalFormatting sqref="V130:V132">
    <cfRule type="expression" dxfId="583" priority="151">
      <formula>($A130=60)</formula>
    </cfRule>
  </conditionalFormatting>
  <conditionalFormatting sqref="V133:V139">
    <cfRule type="expression" dxfId="582" priority="150">
      <formula>($A133=60)</formula>
    </cfRule>
  </conditionalFormatting>
  <conditionalFormatting sqref="K31:K40">
    <cfRule type="expression" dxfId="581" priority="149">
      <formula>($A31=60)</formula>
    </cfRule>
  </conditionalFormatting>
  <conditionalFormatting sqref="K45:K59">
    <cfRule type="expression" dxfId="580" priority="148">
      <formula>($A45=60)</formula>
    </cfRule>
  </conditionalFormatting>
  <conditionalFormatting sqref="K64:K68">
    <cfRule type="expression" dxfId="579" priority="147">
      <formula>($A64=60)</formula>
    </cfRule>
  </conditionalFormatting>
  <conditionalFormatting sqref="K73:K87">
    <cfRule type="expression" dxfId="578" priority="146">
      <formula>($A73=60)</formula>
    </cfRule>
  </conditionalFormatting>
  <conditionalFormatting sqref="K92:K106">
    <cfRule type="expression" dxfId="577" priority="145">
      <formula>($A92=60)</formula>
    </cfRule>
  </conditionalFormatting>
  <conditionalFormatting sqref="K111:K125">
    <cfRule type="expression" dxfId="576" priority="144">
      <formula>($A111=60)</formula>
    </cfRule>
  </conditionalFormatting>
  <conditionalFormatting sqref="K130:K139">
    <cfRule type="expression" dxfId="575" priority="142">
      <formula>($A130=60)</formula>
    </cfRule>
  </conditionalFormatting>
  <conditionalFormatting sqref="K144:K158">
    <cfRule type="expression" dxfId="574" priority="141">
      <formula>($A144=60)</formula>
    </cfRule>
  </conditionalFormatting>
  <conditionalFormatting sqref="M110:N110 L63:N63 L44:N44 L30:N30 L16:N16">
    <cfRule type="expression" dxfId="573" priority="140">
      <formula>($A16=60)</formula>
    </cfRule>
  </conditionalFormatting>
  <conditionalFormatting sqref="M129:N129">
    <cfRule type="expression" dxfId="572" priority="139">
      <formula>($A129=60)</formula>
    </cfRule>
  </conditionalFormatting>
  <conditionalFormatting sqref="M143:N143">
    <cfRule type="expression" dxfId="571" priority="138">
      <formula>($A143=60)</formula>
    </cfRule>
  </conditionalFormatting>
  <conditionalFormatting sqref="F203:H203 O204:O218 O203:Q203 G204:J218">
    <cfRule type="expression" dxfId="570" priority="106">
      <formula>($A203=60)</formula>
    </cfRule>
  </conditionalFormatting>
  <conditionalFormatting sqref="F162:H162 O163:O177 O162:Q162 G175:J177 G174 J163:J177">
    <cfRule type="expression" dxfId="569" priority="129">
      <formula>($A162=60)</formula>
    </cfRule>
  </conditionalFormatting>
  <conditionalFormatting sqref="B178:C180 S178:S180 F178:G180 P178:Q180">
    <cfRule type="expression" dxfId="568" priority="128">
      <formula>($A178=60)</formula>
    </cfRule>
  </conditionalFormatting>
  <conditionalFormatting sqref="Q174:Q177">
    <cfRule type="expression" dxfId="567" priority="127">
      <formula>($F169=60)</formula>
    </cfRule>
  </conditionalFormatting>
  <conditionalFormatting sqref="Q167">
    <cfRule type="expression" dxfId="566" priority="126">
      <formula>($F162=60)</formula>
    </cfRule>
  </conditionalFormatting>
  <conditionalFormatting sqref="Q164:Q166">
    <cfRule type="expression" dxfId="565" priority="125">
      <formula>($F159=60)</formula>
    </cfRule>
  </conditionalFormatting>
  <conditionalFormatting sqref="K163:K177">
    <cfRule type="expression" dxfId="564" priority="124">
      <formula>($A163=60)</formula>
    </cfRule>
  </conditionalFormatting>
  <conditionalFormatting sqref="M162:N162">
    <cfRule type="expression" dxfId="563" priority="123">
      <formula>($A162=60)</formula>
    </cfRule>
  </conditionalFormatting>
  <conditionalFormatting sqref="G182:I185 O182:O186 O181:Q181 O188:O191 G188:I191 F181:H181">
    <cfRule type="expression" dxfId="562" priority="121">
      <formula>($A181=60)</formula>
    </cfRule>
  </conditionalFormatting>
  <conditionalFormatting sqref="B200:C202 S200:S202 F200:G202 P200:Q202">
    <cfRule type="expression" dxfId="561" priority="120">
      <formula>($A200=60)</formula>
    </cfRule>
  </conditionalFormatting>
  <conditionalFormatting sqref="Q186">
    <cfRule type="expression" dxfId="560" priority="118">
      <formula>($F181=60)</formula>
    </cfRule>
  </conditionalFormatting>
  <conditionalFormatting sqref="Q183:Q185">
    <cfRule type="expression" dxfId="559" priority="117">
      <formula>($F178=60)</formula>
    </cfRule>
  </conditionalFormatting>
  <conditionalFormatting sqref="K182:K186 K188:K191">
    <cfRule type="expression" dxfId="558" priority="116">
      <formula>($A182=60)</formula>
    </cfRule>
  </conditionalFormatting>
  <conditionalFormatting sqref="M181:N181">
    <cfRule type="expression" dxfId="557" priority="115">
      <formula>($A181=60)</formula>
    </cfRule>
  </conditionalFormatting>
  <conditionalFormatting sqref="L182:L199">
    <cfRule type="expression" dxfId="556" priority="114">
      <formula>($A182=60)</formula>
    </cfRule>
  </conditionalFormatting>
  <conditionalFormatting sqref="G187:I187 O187">
    <cfRule type="expression" dxfId="555" priority="113">
      <formula>($A187=60)</formula>
    </cfRule>
  </conditionalFormatting>
  <conditionalFormatting sqref="Q187">
    <cfRule type="expression" dxfId="554" priority="112">
      <formula>($F182=60)</formula>
    </cfRule>
  </conditionalFormatting>
  <conditionalFormatting sqref="K187">
    <cfRule type="expression" dxfId="553" priority="111">
      <formula>($A187=60)</formula>
    </cfRule>
  </conditionalFormatting>
  <conditionalFormatting sqref="Q195:Q197">
    <cfRule type="expression" dxfId="552" priority="230">
      <formula>($F189=60)</formula>
    </cfRule>
  </conditionalFormatting>
  <conditionalFormatting sqref="K193 O193">
    <cfRule type="expression" dxfId="551" priority="109">
      <formula>($A193=60)</formula>
    </cfRule>
  </conditionalFormatting>
  <conditionalFormatting sqref="Q199">
    <cfRule type="expression" dxfId="550" priority="232">
      <formula>($F192=60)</formula>
    </cfRule>
  </conditionalFormatting>
  <conditionalFormatting sqref="G198:I198 K198 O198">
    <cfRule type="expression" dxfId="549" priority="107">
      <formula>($A198=60)</formula>
    </cfRule>
  </conditionalFormatting>
  <conditionalFormatting sqref="Q198">
    <cfRule type="expression" dxfId="548" priority="108">
      <formula>($F191=60)</formula>
    </cfRule>
  </conditionalFormatting>
  <conditionalFormatting sqref="B219:C221 S219:S221 F219:G221 P219:Q221">
    <cfRule type="expression" dxfId="547" priority="105">
      <formula>($A219=60)</formula>
    </cfRule>
  </conditionalFormatting>
  <conditionalFormatting sqref="Q215:Q218">
    <cfRule type="expression" dxfId="546" priority="104">
      <formula>($F210=60)</formula>
    </cfRule>
  </conditionalFormatting>
  <conditionalFormatting sqref="Q208">
    <cfRule type="expression" dxfId="545" priority="103">
      <formula>($F203=60)</formula>
    </cfRule>
  </conditionalFormatting>
  <conditionalFormatting sqref="Q205:Q207">
    <cfRule type="expression" dxfId="544" priority="102">
      <formula>($F200=60)</formula>
    </cfRule>
  </conditionalFormatting>
  <conditionalFormatting sqref="K204:K218">
    <cfRule type="expression" dxfId="543" priority="101">
      <formula>($A204=60)</formula>
    </cfRule>
  </conditionalFormatting>
  <conditionalFormatting sqref="M203:N203">
    <cfRule type="expression" dxfId="542" priority="100">
      <formula>($A203=60)</formula>
    </cfRule>
  </conditionalFormatting>
  <conditionalFormatting sqref="G223:I237 O223:O237 O222:Q222 F222:H222">
    <cfRule type="expression" dxfId="541" priority="98">
      <formula>($A222=60)</formula>
    </cfRule>
  </conditionalFormatting>
  <conditionalFormatting sqref="B238:C240 S238:S240 F238:G240 P238:Q240">
    <cfRule type="expression" dxfId="540" priority="97">
      <formula>($A238=60)</formula>
    </cfRule>
  </conditionalFormatting>
  <conditionalFormatting sqref="Q234:Q237">
    <cfRule type="expression" dxfId="539" priority="96">
      <formula>($F229=60)</formula>
    </cfRule>
  </conditionalFormatting>
  <conditionalFormatting sqref="Q227">
    <cfRule type="expression" dxfId="538" priority="95">
      <formula>($F222=60)</formula>
    </cfRule>
  </conditionalFormatting>
  <conditionalFormatting sqref="Q224:Q226">
    <cfRule type="expression" dxfId="537" priority="94">
      <formula>($F219=60)</formula>
    </cfRule>
  </conditionalFormatting>
  <conditionalFormatting sqref="K223:K237">
    <cfRule type="expression" dxfId="536" priority="93">
      <formula>($A223=60)</formula>
    </cfRule>
  </conditionalFormatting>
  <conditionalFormatting sqref="M222:N222">
    <cfRule type="expression" dxfId="535" priority="92">
      <formula>($A222=60)</formula>
    </cfRule>
  </conditionalFormatting>
  <conditionalFormatting sqref="L223:M237">
    <cfRule type="expression" dxfId="534" priority="91">
      <formula>($A223=60)</formula>
    </cfRule>
  </conditionalFormatting>
  <conditionalFormatting sqref="H174:I174 I172">
    <cfRule type="expression" dxfId="533" priority="234">
      <formula>($A171=60)</formula>
    </cfRule>
  </conditionalFormatting>
  <conditionalFormatting sqref="J182:J199">
    <cfRule type="expression" dxfId="532" priority="89">
      <formula>($A182=60)</formula>
    </cfRule>
  </conditionalFormatting>
  <conditionalFormatting sqref="J223:J237">
    <cfRule type="expression" dxfId="531" priority="86">
      <formula>($A223=60)</formula>
    </cfRule>
  </conditionalFormatting>
  <conditionalFormatting sqref="L204:L218">
    <cfRule type="expression" dxfId="530" priority="84">
      <formula>($A204=60)</formula>
    </cfRule>
  </conditionalFormatting>
  <conditionalFormatting sqref="M204:M218">
    <cfRule type="expression" dxfId="529" priority="83">
      <formula>($A204=60)</formula>
    </cfRule>
  </conditionalFormatting>
  <conditionalFormatting sqref="M182:M199">
    <cfRule type="expression" dxfId="528" priority="81">
      <formula>($A182=60)</formula>
    </cfRule>
  </conditionalFormatting>
  <conditionalFormatting sqref="L163:L177">
    <cfRule type="expression" dxfId="527" priority="80">
      <formula>($A163=60)</formula>
    </cfRule>
  </conditionalFormatting>
  <conditionalFormatting sqref="M163:M177">
    <cfRule type="expression" dxfId="526" priority="79">
      <formula>($A163=60)</formula>
    </cfRule>
  </conditionalFormatting>
  <conditionalFormatting sqref="O241:Q241 F241:H241">
    <cfRule type="expression" dxfId="525" priority="73">
      <formula>($A241=60)</formula>
    </cfRule>
  </conditionalFormatting>
  <conditionalFormatting sqref="M241:N241">
    <cfRule type="expression" dxfId="524" priority="72">
      <formula>($A241=60)</formula>
    </cfRule>
  </conditionalFormatting>
  <conditionalFormatting sqref="J144:J158">
    <cfRule type="expression" dxfId="523" priority="70">
      <formula>($A144=60)</formula>
    </cfRule>
  </conditionalFormatting>
  <conditionalFormatting sqref="L144:L158">
    <cfRule type="expression" dxfId="522" priority="69">
      <formula>($A144=60)</formula>
    </cfRule>
  </conditionalFormatting>
  <conditionalFormatting sqref="M144:M158">
    <cfRule type="expression" dxfId="521" priority="68">
      <formula>($A144=60)</formula>
    </cfRule>
  </conditionalFormatting>
  <conditionalFormatting sqref="L130:L139">
    <cfRule type="expression" dxfId="520" priority="67">
      <formula>($A130=60)</formula>
    </cfRule>
  </conditionalFormatting>
  <conditionalFormatting sqref="M130:M139">
    <cfRule type="expression" dxfId="519" priority="66">
      <formula>($A130=60)</formula>
    </cfRule>
  </conditionalFormatting>
  <conditionalFormatting sqref="J91">
    <cfRule type="expression" dxfId="518" priority="37">
      <formula>($A91=60)</formula>
    </cfRule>
  </conditionalFormatting>
  <conditionalFormatting sqref="I143:K143">
    <cfRule type="expression" dxfId="517" priority="56">
      <formula>($A143=60)</formula>
    </cfRule>
  </conditionalFormatting>
  <conditionalFormatting sqref="L111:L125">
    <cfRule type="expression" dxfId="516" priority="44">
      <formula>($A111=60)</formula>
    </cfRule>
  </conditionalFormatting>
  <conditionalFormatting sqref="L143">
    <cfRule type="expression" dxfId="515" priority="55">
      <formula>($A143=60)</formula>
    </cfRule>
  </conditionalFormatting>
  <conditionalFormatting sqref="L129">
    <cfRule type="expression" dxfId="514" priority="57">
      <formula>($A129=60)</formula>
    </cfRule>
  </conditionalFormatting>
  <conditionalFormatting sqref="I162:K162">
    <cfRule type="expression" dxfId="513" priority="54">
      <formula>($A162=60)</formula>
    </cfRule>
  </conditionalFormatting>
  <conditionalFormatting sqref="L162">
    <cfRule type="expression" dxfId="512" priority="53">
      <formula>($A162=60)</formula>
    </cfRule>
  </conditionalFormatting>
  <conditionalFormatting sqref="I181:K181">
    <cfRule type="expression" dxfId="511" priority="52">
      <formula>($A181=60)</formula>
    </cfRule>
  </conditionalFormatting>
  <conditionalFormatting sqref="L181">
    <cfRule type="expression" dxfId="510" priority="51">
      <formula>($A181=60)</formula>
    </cfRule>
  </conditionalFormatting>
  <conditionalFormatting sqref="I203:K203">
    <cfRule type="expression" dxfId="509" priority="50">
      <formula>($A203=60)</formula>
    </cfRule>
  </conditionalFormatting>
  <conditionalFormatting sqref="L203">
    <cfRule type="expression" dxfId="508" priority="49">
      <formula>($A203=60)</formula>
    </cfRule>
  </conditionalFormatting>
  <conditionalFormatting sqref="I222:K222">
    <cfRule type="expression" dxfId="507" priority="48">
      <formula>($A222=60)</formula>
    </cfRule>
  </conditionalFormatting>
  <conditionalFormatting sqref="L222">
    <cfRule type="expression" dxfId="506" priority="47">
      <formula>($A222=60)</formula>
    </cfRule>
  </conditionalFormatting>
  <conditionalFormatting sqref="I241:K241">
    <cfRule type="expression" dxfId="505" priority="46">
      <formula>($A241=60)</formula>
    </cfRule>
  </conditionalFormatting>
  <conditionalFormatting sqref="L241">
    <cfRule type="expression" dxfId="504" priority="45">
      <formula>($A241=60)</formula>
    </cfRule>
  </conditionalFormatting>
  <conditionalFormatting sqref="M111:M125">
    <cfRule type="expression" dxfId="503" priority="43">
      <formula>($A111=60)</formula>
    </cfRule>
  </conditionalFormatting>
  <conditionalFormatting sqref="M31:M40">
    <cfRule type="expression" dxfId="502" priority="19">
      <formula>($A31=60)</formula>
    </cfRule>
  </conditionalFormatting>
  <conditionalFormatting sqref="L92:L106">
    <cfRule type="expression" dxfId="501" priority="40">
      <formula>($A92=60)</formula>
    </cfRule>
  </conditionalFormatting>
  <conditionalFormatting sqref="M92:M106">
    <cfRule type="expression" dxfId="500" priority="39">
      <formula>($A92=60)</formula>
    </cfRule>
  </conditionalFormatting>
  <conditionalFormatting sqref="L110">
    <cfRule type="expression" dxfId="499" priority="38">
      <formula>($A110=60)</formula>
    </cfRule>
  </conditionalFormatting>
  <conditionalFormatting sqref="M91:N91">
    <cfRule type="expression" dxfId="498" priority="36">
      <formula>($A91=60)</formula>
    </cfRule>
  </conditionalFormatting>
  <conditionalFormatting sqref="L73:L87">
    <cfRule type="expression" dxfId="497" priority="35">
      <formula>($A73=60)</formula>
    </cfRule>
  </conditionalFormatting>
  <conditionalFormatting sqref="M73:M87">
    <cfRule type="expression" dxfId="496" priority="34">
      <formula>($A73=60)</formula>
    </cfRule>
  </conditionalFormatting>
  <conditionalFormatting sqref="L91">
    <cfRule type="expression" dxfId="495" priority="33">
      <formula>($A91=60)</formula>
    </cfRule>
  </conditionalFormatting>
  <conditionalFormatting sqref="J72">
    <cfRule type="expression" dxfId="494" priority="32">
      <formula>($A72=60)</formula>
    </cfRule>
  </conditionalFormatting>
  <conditionalFormatting sqref="M72:N72">
    <cfRule type="expression" dxfId="493" priority="31">
      <formula>($A72=60)</formula>
    </cfRule>
  </conditionalFormatting>
  <conditionalFormatting sqref="L64:L68">
    <cfRule type="expression" dxfId="492" priority="30">
      <formula>($A64=60)</formula>
    </cfRule>
  </conditionalFormatting>
  <conditionalFormatting sqref="M64:M68">
    <cfRule type="expression" dxfId="491" priority="29">
      <formula>($A64=60)</formula>
    </cfRule>
  </conditionalFormatting>
  <conditionalFormatting sqref="L72">
    <cfRule type="expression" dxfId="490" priority="28">
      <formula>($A72=60)</formula>
    </cfRule>
  </conditionalFormatting>
  <conditionalFormatting sqref="J63">
    <cfRule type="expression" dxfId="489" priority="27">
      <formula>($A63=60)</formula>
    </cfRule>
  </conditionalFormatting>
  <conditionalFormatting sqref="J44">
    <cfRule type="expression" dxfId="488" priority="26">
      <formula>($A44=60)</formula>
    </cfRule>
  </conditionalFormatting>
  <conditionalFormatting sqref="J30">
    <cfRule type="expression" dxfId="487" priority="25">
      <formula>($A30=60)</formula>
    </cfRule>
  </conditionalFormatting>
  <conditionalFormatting sqref="J16">
    <cfRule type="expression" dxfId="486" priority="24">
      <formula>($A16=60)</formula>
    </cfRule>
  </conditionalFormatting>
  <conditionalFormatting sqref="J7">
    <cfRule type="expression" dxfId="485" priority="23">
      <formula>($A7=60)</formula>
    </cfRule>
  </conditionalFormatting>
  <conditionalFormatting sqref="L45:L59">
    <cfRule type="expression" dxfId="484" priority="22">
      <formula>($A45=60)</formula>
    </cfRule>
  </conditionalFormatting>
  <conditionalFormatting sqref="M45:M59">
    <cfRule type="expression" dxfId="483" priority="21">
      <formula>($A45=60)</formula>
    </cfRule>
  </conditionalFormatting>
  <conditionalFormatting sqref="L31:L40">
    <cfRule type="expression" dxfId="482" priority="20">
      <formula>($A31=60)</formula>
    </cfRule>
  </conditionalFormatting>
  <conditionalFormatting sqref="L17:L26">
    <cfRule type="expression" dxfId="481" priority="18">
      <formula>($A17=60)</formula>
    </cfRule>
  </conditionalFormatting>
  <conditionalFormatting sqref="M17:M26">
    <cfRule type="expression" dxfId="480" priority="17">
      <formula>($A17=60)</formula>
    </cfRule>
  </conditionalFormatting>
  <conditionalFormatting sqref="L8:L12">
    <cfRule type="expression" dxfId="479" priority="16">
      <formula>($A8=60)</formula>
    </cfRule>
  </conditionalFormatting>
  <conditionalFormatting sqref="M8:M12">
    <cfRule type="expression" dxfId="478" priority="15">
      <formula>($A8=60)</formula>
    </cfRule>
  </conditionalFormatting>
  <conditionalFormatting sqref="N8:N12">
    <cfRule type="expression" dxfId="477" priority="14">
      <formula>($A8=60)</formula>
    </cfRule>
  </conditionalFormatting>
  <conditionalFormatting sqref="N17:N26">
    <cfRule type="expression" dxfId="476" priority="13">
      <formula>($A17=60)</formula>
    </cfRule>
  </conditionalFormatting>
  <conditionalFormatting sqref="N31:N40">
    <cfRule type="expression" dxfId="475" priority="12">
      <formula>($A31=60)</formula>
    </cfRule>
  </conditionalFormatting>
  <conditionalFormatting sqref="N45:N59">
    <cfRule type="expression" dxfId="474" priority="11">
      <formula>($A45=60)</formula>
    </cfRule>
  </conditionalFormatting>
  <conditionalFormatting sqref="N64:N68">
    <cfRule type="expression" dxfId="473" priority="10">
      <formula>($A64=60)</formula>
    </cfRule>
  </conditionalFormatting>
  <conditionalFormatting sqref="N73:N87">
    <cfRule type="expression" dxfId="472" priority="9">
      <formula>($A73=60)</formula>
    </cfRule>
  </conditionalFormatting>
  <conditionalFormatting sqref="N92:N106">
    <cfRule type="expression" dxfId="471" priority="8">
      <formula>($A92=60)</formula>
    </cfRule>
  </conditionalFormatting>
  <conditionalFormatting sqref="N111:N125">
    <cfRule type="expression" dxfId="470" priority="7">
      <formula>($A111=60)</formula>
    </cfRule>
  </conditionalFormatting>
  <conditionalFormatting sqref="N130:N139">
    <cfRule type="expression" dxfId="469" priority="6">
      <formula>($A130=60)</formula>
    </cfRule>
  </conditionalFormatting>
  <conditionalFormatting sqref="N144:N158">
    <cfRule type="expression" dxfId="468" priority="5">
      <formula>($A144=60)</formula>
    </cfRule>
  </conditionalFormatting>
  <conditionalFormatting sqref="N163:N177">
    <cfRule type="expression" dxfId="467" priority="4">
      <formula>($A163=60)</formula>
    </cfRule>
  </conditionalFormatting>
  <conditionalFormatting sqref="N182:N199">
    <cfRule type="expression" dxfId="466" priority="3">
      <formula>($A182=60)</formula>
    </cfRule>
  </conditionalFormatting>
  <conditionalFormatting sqref="N204:N218">
    <cfRule type="expression" dxfId="465" priority="2">
      <formula>($A204=60)</formula>
    </cfRule>
  </conditionalFormatting>
  <conditionalFormatting sqref="N223:N237">
    <cfRule type="expression" dxfId="464" priority="1">
      <formula>($A223=60)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10" sqref="A10"/>
    </sheetView>
  </sheetViews>
  <sheetFormatPr baseColWidth="10" defaultRowHeight="15" x14ac:dyDescent="0"/>
  <cols>
    <col min="1" max="1" width="20.1640625" bestFit="1" customWidth="1"/>
  </cols>
  <sheetData>
    <row r="1" spans="1:5">
      <c r="A1" t="s">
        <v>527</v>
      </c>
    </row>
    <row r="3" spans="1:5">
      <c r="B3" t="s">
        <v>529</v>
      </c>
      <c r="C3" t="s">
        <v>530</v>
      </c>
      <c r="D3" t="s">
        <v>531</v>
      </c>
    </row>
    <row r="4" spans="1:5">
      <c r="A4" t="s">
        <v>533</v>
      </c>
      <c r="B4">
        <v>30</v>
      </c>
      <c r="C4">
        <v>193.4</v>
      </c>
      <c r="D4">
        <f>C4/B4</f>
        <v>6.4466666666666672</v>
      </c>
    </row>
    <row r="5" spans="1:5">
      <c r="A5" t="s">
        <v>528</v>
      </c>
      <c r="B5">
        <v>35</v>
      </c>
      <c r="C5">
        <v>168</v>
      </c>
      <c r="D5">
        <f>C5/B5</f>
        <v>4.8</v>
      </c>
    </row>
    <row r="6" spans="1:5">
      <c r="A6" t="s">
        <v>532</v>
      </c>
      <c r="B6">
        <v>20</v>
      </c>
      <c r="C6">
        <v>48.2</v>
      </c>
      <c r="D6">
        <f>C6/B6</f>
        <v>2.41</v>
      </c>
    </row>
    <row r="8" spans="1:5">
      <c r="A8" t="s">
        <v>654</v>
      </c>
      <c r="D8">
        <v>3.09</v>
      </c>
      <c r="E8" t="s">
        <v>655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27"/>
  <sheetViews>
    <sheetView topLeftCell="T1" workbookViewId="0">
      <pane ySplit="6" topLeftCell="A603" activePane="bottomLeft" state="frozen"/>
      <selection pane="bottomLeft" activeCell="AB8" sqref="AB8:AC611"/>
    </sheetView>
  </sheetViews>
  <sheetFormatPr baseColWidth="10" defaultRowHeight="15" x14ac:dyDescent="0"/>
  <cols>
    <col min="1" max="1" width="7.33203125" customWidth="1"/>
    <col min="2" max="2" width="8.6640625" bestFit="1" customWidth="1"/>
    <col min="3" max="3" width="13" bestFit="1" customWidth="1"/>
    <col min="4" max="5" width="14.33203125" bestFit="1" customWidth="1"/>
    <col min="6" max="6" width="15.1640625" bestFit="1" customWidth="1"/>
    <col min="7" max="7" width="12" style="32" bestFit="1" customWidth="1"/>
    <col min="8" max="8" width="12" style="32" customWidth="1"/>
    <col min="9" max="9" width="12" style="45" customWidth="1"/>
    <col min="10" max="10" width="13.5" style="57" bestFit="1" customWidth="1"/>
    <col min="11" max="11" width="12" style="32" customWidth="1"/>
    <col min="12" max="12" width="12.33203125" style="57" bestFit="1" customWidth="1"/>
    <col min="13" max="13" width="9.1640625" style="45" customWidth="1"/>
    <col min="14" max="14" width="13.83203125" style="45" bestFit="1" customWidth="1"/>
    <col min="15" max="15" width="14" style="48" bestFit="1" customWidth="1"/>
    <col min="16" max="16" width="19" bestFit="1" customWidth="1"/>
    <col min="17" max="17" width="15.1640625" style="32" customWidth="1"/>
    <col min="18" max="18" width="13.6640625" style="18" bestFit="1" customWidth="1"/>
    <col min="19" max="19" width="20.1640625" bestFit="1" customWidth="1"/>
    <col min="20" max="20" width="20.1640625" customWidth="1"/>
    <col min="21" max="21" width="18.5" style="32" bestFit="1" customWidth="1"/>
    <col min="23" max="23" width="14.33203125" bestFit="1" customWidth="1"/>
    <col min="24" max="24" width="18.5" style="18" bestFit="1" customWidth="1"/>
    <col min="25" max="25" width="48" style="18" customWidth="1"/>
  </cols>
  <sheetData>
    <row r="1" spans="1:30" s="1" customFormat="1">
      <c r="A1" s="1" t="s">
        <v>0</v>
      </c>
      <c r="E1" s="61" t="s">
        <v>25</v>
      </c>
      <c r="G1" s="23"/>
      <c r="H1" s="23"/>
      <c r="I1" s="38"/>
      <c r="J1" s="38"/>
      <c r="K1" s="23" t="s">
        <v>416</v>
      </c>
      <c r="L1" s="38" t="s">
        <v>631</v>
      </c>
      <c r="M1" s="38"/>
      <c r="N1" s="38"/>
      <c r="O1" s="60"/>
      <c r="Q1" s="23"/>
      <c r="R1" s="22"/>
      <c r="U1" s="23"/>
      <c r="W1" s="61"/>
      <c r="X1" s="62"/>
      <c r="Y1" s="22"/>
    </row>
    <row r="2" spans="1:30" s="1" customFormat="1">
      <c r="A2" s="1" t="s">
        <v>14</v>
      </c>
      <c r="E2" s="61"/>
      <c r="G2" s="23"/>
      <c r="H2" s="23"/>
      <c r="I2" s="38"/>
      <c r="J2" s="38"/>
      <c r="K2" s="23" t="s">
        <v>417</v>
      </c>
      <c r="L2" s="38" t="s">
        <v>632</v>
      </c>
      <c r="M2" s="38"/>
      <c r="N2" s="38"/>
      <c r="O2" s="60"/>
      <c r="Q2" s="23"/>
      <c r="R2" s="22"/>
      <c r="U2" s="23"/>
      <c r="W2" s="61"/>
      <c r="X2" s="62"/>
      <c r="Y2" s="22"/>
    </row>
    <row r="3" spans="1:30">
      <c r="K3" s="59">
        <v>3.09</v>
      </c>
    </row>
    <row r="4" spans="1:30" s="5" customFormat="1">
      <c r="A4" s="12" t="s">
        <v>19</v>
      </c>
      <c r="B4" s="13"/>
      <c r="C4" s="13"/>
      <c r="D4" s="13"/>
      <c r="E4" s="13"/>
      <c r="F4" s="14"/>
      <c r="G4" s="34" t="s">
        <v>20</v>
      </c>
      <c r="H4" s="25"/>
      <c r="I4" s="39"/>
      <c r="J4" s="39"/>
      <c r="K4" s="25"/>
      <c r="L4" s="39"/>
      <c r="M4" s="39"/>
      <c r="N4" s="39"/>
      <c r="O4" s="49"/>
      <c r="P4" s="13" t="s">
        <v>21</v>
      </c>
      <c r="Q4" s="24"/>
      <c r="R4" s="14"/>
      <c r="S4" s="15" t="s">
        <v>22</v>
      </c>
      <c r="T4" s="15"/>
      <c r="U4" s="25"/>
      <c r="V4" s="15"/>
      <c r="W4" s="15"/>
      <c r="X4" s="16"/>
      <c r="Y4" s="13" t="s">
        <v>791</v>
      </c>
      <c r="Z4" s="24"/>
      <c r="AA4" s="13"/>
      <c r="AB4" s="13"/>
      <c r="AC4" s="14"/>
      <c r="AD4" s="16"/>
    </row>
    <row r="5" spans="1:30" s="2" customFormat="1">
      <c r="A5" s="6" t="s">
        <v>1</v>
      </c>
      <c r="B5" s="7" t="s">
        <v>3</v>
      </c>
      <c r="C5" s="7" t="s">
        <v>2</v>
      </c>
      <c r="D5" s="7" t="s">
        <v>2</v>
      </c>
      <c r="E5" s="7" t="s">
        <v>2</v>
      </c>
      <c r="F5" s="8" t="s">
        <v>10</v>
      </c>
      <c r="G5" s="35" t="s">
        <v>190</v>
      </c>
      <c r="H5" s="40" t="s">
        <v>187</v>
      </c>
      <c r="I5" s="40" t="s">
        <v>189</v>
      </c>
      <c r="J5" s="40" t="s">
        <v>629</v>
      </c>
      <c r="K5" s="26" t="s">
        <v>334</v>
      </c>
      <c r="L5" s="40" t="s">
        <v>335</v>
      </c>
      <c r="M5" s="40" t="s">
        <v>336</v>
      </c>
      <c r="N5" s="64" t="s">
        <v>658</v>
      </c>
      <c r="O5" s="50" t="s">
        <v>656</v>
      </c>
      <c r="P5" s="7" t="s">
        <v>11</v>
      </c>
      <c r="Q5" s="26" t="s">
        <v>12</v>
      </c>
      <c r="R5" s="8" t="s">
        <v>43</v>
      </c>
      <c r="S5" s="7" t="s">
        <v>15</v>
      </c>
      <c r="T5" s="26" t="s">
        <v>16</v>
      </c>
      <c r="U5" s="26" t="s">
        <v>18</v>
      </c>
      <c r="V5" s="7" t="s">
        <v>43</v>
      </c>
      <c r="W5" s="7" t="s">
        <v>2</v>
      </c>
      <c r="X5" s="8" t="s">
        <v>2</v>
      </c>
      <c r="Y5" s="7" t="s">
        <v>792</v>
      </c>
      <c r="Z5" s="26" t="s">
        <v>18</v>
      </c>
      <c r="AA5" s="7" t="s">
        <v>793</v>
      </c>
      <c r="AB5" s="7" t="s">
        <v>2</v>
      </c>
      <c r="AC5" s="8" t="s">
        <v>2</v>
      </c>
      <c r="AD5" s="8" t="s">
        <v>13</v>
      </c>
    </row>
    <row r="6" spans="1:30" s="10" customFormat="1">
      <c r="A6" s="9"/>
      <c r="C6" s="10" t="s">
        <v>24</v>
      </c>
      <c r="D6" s="10" t="s">
        <v>45</v>
      </c>
      <c r="E6" s="10" t="s">
        <v>46</v>
      </c>
      <c r="F6" s="11"/>
      <c r="G6" s="36" t="s">
        <v>188</v>
      </c>
      <c r="H6" s="41" t="s">
        <v>188</v>
      </c>
      <c r="I6" s="41" t="s">
        <v>188</v>
      </c>
      <c r="J6" s="41"/>
      <c r="K6" s="27" t="s">
        <v>188</v>
      </c>
      <c r="L6" s="41" t="s">
        <v>188</v>
      </c>
      <c r="M6" s="41" t="s">
        <v>188</v>
      </c>
      <c r="N6" s="65" t="s">
        <v>659</v>
      </c>
      <c r="O6" s="51" t="s">
        <v>657</v>
      </c>
      <c r="P6" s="10" t="s">
        <v>49</v>
      </c>
      <c r="Q6" s="27" t="s">
        <v>17</v>
      </c>
      <c r="R6" s="11" t="s">
        <v>44</v>
      </c>
      <c r="T6" s="27" t="s">
        <v>23</v>
      </c>
      <c r="U6" s="27" t="s">
        <v>17</v>
      </c>
      <c r="V6" s="10" t="s">
        <v>44</v>
      </c>
      <c r="W6" s="10" t="s">
        <v>45</v>
      </c>
      <c r="X6" s="11" t="s">
        <v>46</v>
      </c>
      <c r="Z6" s="27" t="s">
        <v>795</v>
      </c>
      <c r="AA6" s="10" t="s">
        <v>796</v>
      </c>
      <c r="AB6" s="10" t="s">
        <v>45</v>
      </c>
      <c r="AC6" s="11" t="s">
        <v>46</v>
      </c>
      <c r="AD6" s="11"/>
    </row>
    <row r="7" spans="1:30" s="19" customFormat="1">
      <c r="F7" s="20"/>
      <c r="G7" s="28"/>
      <c r="H7" s="28"/>
      <c r="I7" s="42"/>
      <c r="J7" s="42"/>
      <c r="K7" s="28"/>
      <c r="L7" s="42"/>
      <c r="M7" s="42"/>
      <c r="N7" s="42"/>
      <c r="O7" s="52"/>
      <c r="Q7" s="28"/>
      <c r="R7" s="20"/>
      <c r="U7" s="28"/>
      <c r="X7" s="20"/>
      <c r="AD7" s="20"/>
    </row>
    <row r="8" spans="1:30" s="3" customFormat="1">
      <c r="A8" s="3" t="s">
        <v>118</v>
      </c>
      <c r="B8" s="3" t="s">
        <v>5</v>
      </c>
      <c r="C8" s="4" t="s">
        <v>660</v>
      </c>
      <c r="D8" s="4" t="s">
        <v>660</v>
      </c>
      <c r="E8" s="4"/>
      <c r="F8" s="17" t="s">
        <v>661</v>
      </c>
      <c r="G8" s="29">
        <v>61.73</v>
      </c>
      <c r="H8" s="29"/>
      <c r="I8" s="43">
        <v>47.8</v>
      </c>
      <c r="J8" s="56" t="s">
        <v>633</v>
      </c>
      <c r="K8" s="29">
        <f t="shared" ref="K8:K22" si="0">G8-$K$3</f>
        <v>58.64</v>
      </c>
      <c r="L8" s="55">
        <f>I8-2.41</f>
        <v>45.39</v>
      </c>
      <c r="M8" s="43">
        <f t="shared" ref="M8:M22" si="1">K8-L8</f>
        <v>13.25</v>
      </c>
      <c r="N8" s="63">
        <f>(K8-L8)/(L8)</f>
        <v>0.29191451861643536</v>
      </c>
      <c r="O8" s="53"/>
      <c r="P8" s="21" t="s">
        <v>662</v>
      </c>
      <c r="Q8" s="29">
        <v>10.08</v>
      </c>
      <c r="R8" s="17">
        <v>50</v>
      </c>
      <c r="S8" s="21" t="s">
        <v>663</v>
      </c>
      <c r="T8" s="21"/>
      <c r="U8" s="29">
        <v>11.63</v>
      </c>
      <c r="V8" s="3">
        <v>50</v>
      </c>
      <c r="W8" s="4"/>
      <c r="X8" s="46"/>
      <c r="AD8" s="17"/>
    </row>
    <row r="9" spans="1:30" s="3" customFormat="1">
      <c r="A9" s="3" t="s">
        <v>118</v>
      </c>
      <c r="B9" s="3" t="s">
        <v>6</v>
      </c>
      <c r="C9" s="4" t="s">
        <v>660</v>
      </c>
      <c r="D9" s="4" t="s">
        <v>660</v>
      </c>
      <c r="E9" s="4"/>
      <c r="F9" s="17" t="s">
        <v>664</v>
      </c>
      <c r="G9" s="29">
        <v>53.62</v>
      </c>
      <c r="H9" s="29"/>
      <c r="I9" s="43">
        <v>42.6</v>
      </c>
      <c r="J9" s="56" t="s">
        <v>633</v>
      </c>
      <c r="K9" s="29">
        <f t="shared" si="0"/>
        <v>50.53</v>
      </c>
      <c r="L9" s="55">
        <f t="shared" ref="L9:L18" si="2">I9-2.41</f>
        <v>40.19</v>
      </c>
      <c r="M9" s="43">
        <f t="shared" si="1"/>
        <v>10.340000000000003</v>
      </c>
      <c r="N9" s="63">
        <f t="shared" ref="N9:N22" si="3">(K9-L9)/(L9)</f>
        <v>0.25727792983329195</v>
      </c>
      <c r="O9" s="53"/>
      <c r="P9" s="21" t="s">
        <v>665</v>
      </c>
      <c r="Q9" s="29">
        <v>11.06</v>
      </c>
      <c r="R9" s="17">
        <v>50</v>
      </c>
      <c r="S9" s="21" t="s">
        <v>666</v>
      </c>
      <c r="T9" s="21"/>
      <c r="U9" s="29">
        <v>10.39</v>
      </c>
      <c r="V9" s="3">
        <v>50</v>
      </c>
      <c r="W9" s="4"/>
      <c r="X9" s="46"/>
      <c r="AD9" s="17"/>
    </row>
    <row r="10" spans="1:30" s="3" customFormat="1">
      <c r="A10" s="3" t="s">
        <v>118</v>
      </c>
      <c r="B10" s="3" t="s">
        <v>7</v>
      </c>
      <c r="C10" s="4" t="s">
        <v>660</v>
      </c>
      <c r="D10" s="4" t="s">
        <v>660</v>
      </c>
      <c r="E10" s="4"/>
      <c r="F10" s="17" t="s">
        <v>667</v>
      </c>
      <c r="G10" s="29">
        <v>66.83</v>
      </c>
      <c r="H10" s="29"/>
      <c r="I10" s="43">
        <v>48.6</v>
      </c>
      <c r="J10" s="56" t="s">
        <v>633</v>
      </c>
      <c r="K10" s="29">
        <f t="shared" si="0"/>
        <v>63.739999999999995</v>
      </c>
      <c r="L10" s="55">
        <f t="shared" si="2"/>
        <v>46.19</v>
      </c>
      <c r="M10" s="43">
        <f t="shared" si="1"/>
        <v>17.549999999999997</v>
      </c>
      <c r="N10" s="63">
        <f t="shared" si="3"/>
        <v>0.37995237064299625</v>
      </c>
      <c r="O10" s="53"/>
      <c r="P10" s="21" t="s">
        <v>668</v>
      </c>
      <c r="Q10" s="29">
        <v>9.1300000000000008</v>
      </c>
      <c r="R10" s="17">
        <v>50</v>
      </c>
      <c r="S10" s="21" t="s">
        <v>669</v>
      </c>
      <c r="T10" s="21"/>
      <c r="U10" s="29">
        <v>9.91</v>
      </c>
      <c r="V10" s="3">
        <v>50</v>
      </c>
      <c r="W10" s="4"/>
      <c r="X10" s="46"/>
      <c r="AD10" s="17"/>
    </row>
    <row r="11" spans="1:30" s="3" customFormat="1">
      <c r="A11" s="3" t="s">
        <v>118</v>
      </c>
      <c r="B11" s="3" t="s">
        <v>8</v>
      </c>
      <c r="C11" s="4" t="s">
        <v>660</v>
      </c>
      <c r="D11" s="4" t="s">
        <v>660</v>
      </c>
      <c r="E11" s="4"/>
      <c r="F11" s="17" t="s">
        <v>670</v>
      </c>
      <c r="G11" s="29">
        <v>49.87</v>
      </c>
      <c r="H11" s="29"/>
      <c r="I11" s="43">
        <v>39.299999999999997</v>
      </c>
      <c r="J11" s="56" t="s">
        <v>633</v>
      </c>
      <c r="K11" s="29">
        <f t="shared" si="0"/>
        <v>46.78</v>
      </c>
      <c r="L11" s="55">
        <f t="shared" si="2"/>
        <v>36.89</v>
      </c>
      <c r="M11" s="43">
        <f t="shared" si="1"/>
        <v>9.89</v>
      </c>
      <c r="N11" s="63">
        <f t="shared" si="3"/>
        <v>0.26809433450799675</v>
      </c>
      <c r="O11" s="53"/>
      <c r="P11" s="21" t="s">
        <v>671</v>
      </c>
      <c r="Q11" s="29">
        <v>8.25</v>
      </c>
      <c r="R11" s="17">
        <v>50</v>
      </c>
      <c r="S11" s="21" t="s">
        <v>672</v>
      </c>
      <c r="T11" s="21"/>
      <c r="U11" s="29">
        <v>5.9</v>
      </c>
      <c r="V11" s="3">
        <v>50</v>
      </c>
      <c r="W11" s="4"/>
      <c r="X11" s="46"/>
      <c r="AD11" s="17"/>
    </row>
    <row r="12" spans="1:30" s="3" customFormat="1">
      <c r="A12" s="3" t="s">
        <v>118</v>
      </c>
      <c r="B12" s="3" t="s">
        <v>9</v>
      </c>
      <c r="C12" s="4" t="s">
        <v>660</v>
      </c>
      <c r="D12" s="4" t="s">
        <v>660</v>
      </c>
      <c r="E12" s="4"/>
      <c r="F12" s="17" t="s">
        <v>673</v>
      </c>
      <c r="G12" s="29">
        <v>58.92</v>
      </c>
      <c r="H12" s="29"/>
      <c r="I12" s="43">
        <v>46.4</v>
      </c>
      <c r="J12" s="56" t="s">
        <v>633</v>
      </c>
      <c r="K12" s="29">
        <f t="shared" si="0"/>
        <v>55.83</v>
      </c>
      <c r="L12" s="55">
        <f t="shared" si="2"/>
        <v>43.989999999999995</v>
      </c>
      <c r="M12" s="43">
        <f t="shared" si="1"/>
        <v>11.840000000000003</v>
      </c>
      <c r="N12" s="63">
        <f t="shared" si="3"/>
        <v>0.26915208001818608</v>
      </c>
      <c r="O12" s="53"/>
      <c r="P12" s="21" t="s">
        <v>674</v>
      </c>
      <c r="Q12" s="29">
        <v>11.16</v>
      </c>
      <c r="R12" s="17">
        <v>50</v>
      </c>
      <c r="S12" s="21" t="s">
        <v>675</v>
      </c>
      <c r="T12" s="21"/>
      <c r="U12" s="29">
        <v>9.76</v>
      </c>
      <c r="V12" s="3">
        <v>50</v>
      </c>
      <c r="W12" s="4"/>
      <c r="X12" s="46"/>
      <c r="AD12" s="17"/>
    </row>
    <row r="13" spans="1:30" s="3" customFormat="1">
      <c r="A13" s="3" t="s">
        <v>102</v>
      </c>
      <c r="B13" s="3" t="s">
        <v>5</v>
      </c>
      <c r="C13" s="4" t="s">
        <v>660</v>
      </c>
      <c r="D13" s="4" t="s">
        <v>660</v>
      </c>
      <c r="E13" s="4"/>
      <c r="F13" s="17" t="s">
        <v>676</v>
      </c>
      <c r="G13" s="29">
        <v>30.66</v>
      </c>
      <c r="H13" s="29"/>
      <c r="I13" s="43">
        <v>20.3</v>
      </c>
      <c r="J13" s="56" t="s">
        <v>633</v>
      </c>
      <c r="K13" s="29">
        <f t="shared" si="0"/>
        <v>27.57</v>
      </c>
      <c r="L13" s="55">
        <f>I13-2.41</f>
        <v>17.89</v>
      </c>
      <c r="M13" s="43">
        <f t="shared" si="1"/>
        <v>9.68</v>
      </c>
      <c r="N13" s="63">
        <f t="shared" si="3"/>
        <v>0.54108440469536045</v>
      </c>
      <c r="O13" s="53"/>
      <c r="P13" s="21" t="s">
        <v>677</v>
      </c>
      <c r="Q13" s="29">
        <v>7.66</v>
      </c>
      <c r="R13" s="17">
        <v>50</v>
      </c>
      <c r="S13" s="21" t="s">
        <v>678</v>
      </c>
      <c r="T13" s="21"/>
      <c r="U13" s="29">
        <v>3.8</v>
      </c>
      <c r="V13" s="3">
        <v>50</v>
      </c>
      <c r="W13" s="4"/>
      <c r="X13" s="46"/>
      <c r="AD13" s="17" t="s">
        <v>679</v>
      </c>
    </row>
    <row r="14" spans="1:30" s="3" customFormat="1">
      <c r="A14" s="3" t="s">
        <v>102</v>
      </c>
      <c r="B14" s="3" t="s">
        <v>6</v>
      </c>
      <c r="C14" s="4" t="s">
        <v>660</v>
      </c>
      <c r="D14" s="4" t="s">
        <v>660</v>
      </c>
      <c r="E14" s="4"/>
      <c r="F14" s="17" t="s">
        <v>680</v>
      </c>
      <c r="G14" s="29">
        <v>51.86</v>
      </c>
      <c r="H14" s="29"/>
      <c r="I14" s="43">
        <v>40.700000000000003</v>
      </c>
      <c r="J14" s="56" t="s">
        <v>633</v>
      </c>
      <c r="K14" s="29">
        <f t="shared" si="0"/>
        <v>48.769999999999996</v>
      </c>
      <c r="L14" s="55">
        <f t="shared" ref="L14:L17" si="4">I14-2.41</f>
        <v>38.290000000000006</v>
      </c>
      <c r="M14" s="43">
        <f t="shared" si="1"/>
        <v>10.47999999999999</v>
      </c>
      <c r="N14" s="63">
        <f t="shared" si="3"/>
        <v>0.27370070514494615</v>
      </c>
      <c r="O14" s="53"/>
      <c r="P14" s="21" t="s">
        <v>681</v>
      </c>
      <c r="Q14" s="29">
        <v>7.51</v>
      </c>
      <c r="R14" s="17">
        <v>50</v>
      </c>
      <c r="S14" s="21" t="s">
        <v>682</v>
      </c>
      <c r="T14" s="21"/>
      <c r="U14" s="29">
        <v>8.14</v>
      </c>
      <c r="V14" s="3">
        <v>50</v>
      </c>
      <c r="W14" s="4"/>
      <c r="X14" s="46"/>
      <c r="AD14" s="17"/>
    </row>
    <row r="15" spans="1:30" s="3" customFormat="1">
      <c r="A15" s="3" t="s">
        <v>102</v>
      </c>
      <c r="B15" s="3" t="s">
        <v>7</v>
      </c>
      <c r="C15" s="4" t="s">
        <v>660</v>
      </c>
      <c r="D15" s="4" t="s">
        <v>660</v>
      </c>
      <c r="E15" s="4"/>
      <c r="F15" s="17" t="s">
        <v>683</v>
      </c>
      <c r="G15" s="29">
        <v>53.04</v>
      </c>
      <c r="H15" s="29"/>
      <c r="I15" s="43">
        <v>42</v>
      </c>
      <c r="J15" s="56" t="s">
        <v>633</v>
      </c>
      <c r="K15" s="29">
        <f t="shared" si="0"/>
        <v>49.95</v>
      </c>
      <c r="L15" s="55">
        <f t="shared" si="4"/>
        <v>39.590000000000003</v>
      </c>
      <c r="M15" s="43">
        <f t="shared" si="1"/>
        <v>10.36</v>
      </c>
      <c r="N15" s="63">
        <f t="shared" si="3"/>
        <v>0.26168224299065418</v>
      </c>
      <c r="O15" s="53"/>
      <c r="P15" s="21" t="s">
        <v>684</v>
      </c>
      <c r="Q15" s="29">
        <v>9.15</v>
      </c>
      <c r="R15" s="17">
        <v>50</v>
      </c>
      <c r="S15" s="21" t="s">
        <v>685</v>
      </c>
      <c r="T15" s="21"/>
      <c r="U15" s="29">
        <v>4.88</v>
      </c>
      <c r="V15" s="3">
        <v>50</v>
      </c>
      <c r="W15" s="4"/>
      <c r="X15" s="46"/>
      <c r="AD15" s="17" t="s">
        <v>679</v>
      </c>
    </row>
    <row r="16" spans="1:30" s="3" customFormat="1">
      <c r="A16" s="3" t="s">
        <v>102</v>
      </c>
      <c r="B16" s="3" t="s">
        <v>8</v>
      </c>
      <c r="C16" s="4" t="s">
        <v>660</v>
      </c>
      <c r="D16" s="4" t="s">
        <v>660</v>
      </c>
      <c r="E16" s="4"/>
      <c r="F16" s="17" t="s">
        <v>686</v>
      </c>
      <c r="G16" s="29">
        <v>40.840000000000003</v>
      </c>
      <c r="H16" s="29"/>
      <c r="I16" s="43">
        <v>32.9</v>
      </c>
      <c r="J16" s="56" t="s">
        <v>633</v>
      </c>
      <c r="K16" s="29">
        <f t="shared" si="0"/>
        <v>37.75</v>
      </c>
      <c r="L16" s="55">
        <f>I16-2.41</f>
        <v>30.49</v>
      </c>
      <c r="M16" s="43">
        <f>K16-L16</f>
        <v>7.2600000000000016</v>
      </c>
      <c r="N16" s="63">
        <f t="shared" si="3"/>
        <v>0.23811085601836673</v>
      </c>
      <c r="O16" s="53"/>
      <c r="P16" s="21" t="s">
        <v>687</v>
      </c>
      <c r="Q16" s="29">
        <v>7.84</v>
      </c>
      <c r="R16" s="17">
        <v>50</v>
      </c>
      <c r="S16" s="21" t="s">
        <v>688</v>
      </c>
      <c r="T16" s="21"/>
      <c r="U16" s="29">
        <v>5.68</v>
      </c>
      <c r="V16" s="3">
        <v>50</v>
      </c>
      <c r="W16" s="4"/>
      <c r="X16" s="46"/>
      <c r="AD16" s="17" t="s">
        <v>679</v>
      </c>
    </row>
    <row r="17" spans="1:30" s="3" customFormat="1">
      <c r="A17" s="3" t="s">
        <v>102</v>
      </c>
      <c r="B17" s="3" t="s">
        <v>9</v>
      </c>
      <c r="C17" s="4" t="s">
        <v>660</v>
      </c>
      <c r="D17" s="4" t="s">
        <v>660</v>
      </c>
      <c r="E17" s="4"/>
      <c r="F17" s="17" t="s">
        <v>689</v>
      </c>
      <c r="G17" s="29">
        <v>33.53</v>
      </c>
      <c r="H17" s="29"/>
      <c r="I17" s="43">
        <v>25.7</v>
      </c>
      <c r="J17" s="56" t="s">
        <v>633</v>
      </c>
      <c r="K17" s="29">
        <f t="shared" si="0"/>
        <v>30.44</v>
      </c>
      <c r="L17" s="55">
        <f t="shared" si="4"/>
        <v>23.29</v>
      </c>
      <c r="M17" s="43">
        <f t="shared" si="1"/>
        <v>7.1500000000000021</v>
      </c>
      <c r="N17" s="63">
        <f t="shared" si="3"/>
        <v>0.30699871189351663</v>
      </c>
      <c r="O17" s="53"/>
      <c r="P17" s="21" t="s">
        <v>690</v>
      </c>
      <c r="Q17" s="29">
        <v>7.95</v>
      </c>
      <c r="R17" s="17">
        <v>50</v>
      </c>
      <c r="S17" s="21" t="s">
        <v>691</v>
      </c>
      <c r="T17" s="21"/>
      <c r="U17" s="29">
        <v>3.24</v>
      </c>
      <c r="V17" s="3">
        <v>50</v>
      </c>
      <c r="W17" s="4"/>
      <c r="X17" s="46"/>
      <c r="AD17" s="17" t="s">
        <v>679</v>
      </c>
    </row>
    <row r="18" spans="1:30" s="3" customFormat="1">
      <c r="A18" s="3" t="s">
        <v>581</v>
      </c>
      <c r="B18" s="3" t="s">
        <v>5</v>
      </c>
      <c r="C18" s="4" t="s">
        <v>660</v>
      </c>
      <c r="D18" s="4" t="s">
        <v>660</v>
      </c>
      <c r="E18" s="4"/>
      <c r="F18" s="17" t="s">
        <v>692</v>
      </c>
      <c r="G18" s="29">
        <v>89.79</v>
      </c>
      <c r="H18" s="29"/>
      <c r="I18" s="43">
        <v>71.7</v>
      </c>
      <c r="J18" s="56" t="s">
        <v>633</v>
      </c>
      <c r="K18" s="29">
        <f t="shared" si="0"/>
        <v>86.7</v>
      </c>
      <c r="L18" s="55">
        <f t="shared" si="2"/>
        <v>69.290000000000006</v>
      </c>
      <c r="M18" s="43">
        <f t="shared" si="1"/>
        <v>17.409999999999997</v>
      </c>
      <c r="N18" s="63">
        <f t="shared" si="3"/>
        <v>0.25126280848607296</v>
      </c>
      <c r="O18" s="53"/>
      <c r="P18" s="21" t="s">
        <v>693</v>
      </c>
      <c r="Q18" s="30">
        <v>10.11</v>
      </c>
      <c r="R18" s="17">
        <v>50</v>
      </c>
      <c r="S18" s="21" t="s">
        <v>694</v>
      </c>
      <c r="T18" s="21"/>
      <c r="U18" s="29">
        <v>11.55</v>
      </c>
      <c r="V18" s="3">
        <v>50</v>
      </c>
      <c r="W18" s="4"/>
      <c r="X18" s="46"/>
      <c r="AD18" s="17" t="s">
        <v>695</v>
      </c>
    </row>
    <row r="19" spans="1:30" s="3" customFormat="1">
      <c r="A19" s="3" t="s">
        <v>581</v>
      </c>
      <c r="B19" s="3" t="s">
        <v>6</v>
      </c>
      <c r="C19" s="4" t="s">
        <v>660</v>
      </c>
      <c r="D19" s="4" t="s">
        <v>660</v>
      </c>
      <c r="E19" s="4"/>
      <c r="F19" s="17" t="s">
        <v>696</v>
      </c>
      <c r="G19" s="29">
        <v>87.11</v>
      </c>
      <c r="H19" s="29"/>
      <c r="I19" s="43">
        <v>67.599999999999994</v>
      </c>
      <c r="J19" s="56" t="s">
        <v>633</v>
      </c>
      <c r="K19" s="29">
        <f t="shared" si="0"/>
        <v>84.02</v>
      </c>
      <c r="L19" s="55">
        <f>I19-2.41</f>
        <v>65.19</v>
      </c>
      <c r="M19" s="43">
        <f t="shared" si="1"/>
        <v>18.829999999999998</v>
      </c>
      <c r="N19" s="63">
        <f t="shared" si="3"/>
        <v>0.28884798281945084</v>
      </c>
      <c r="O19" s="53"/>
      <c r="P19" s="21" t="s">
        <v>697</v>
      </c>
      <c r="Q19" s="29">
        <v>9.07</v>
      </c>
      <c r="R19" s="17">
        <v>50</v>
      </c>
      <c r="S19" s="21" t="s">
        <v>698</v>
      </c>
      <c r="T19" s="21"/>
      <c r="U19" s="29">
        <v>8.86</v>
      </c>
      <c r="V19" s="3">
        <v>50</v>
      </c>
      <c r="W19" s="4"/>
      <c r="X19" s="46"/>
      <c r="AD19" s="17" t="s">
        <v>699</v>
      </c>
    </row>
    <row r="20" spans="1:30" s="3" customFormat="1">
      <c r="A20" s="3" t="s">
        <v>581</v>
      </c>
      <c r="B20" s="3" t="s">
        <v>7</v>
      </c>
      <c r="C20" s="4" t="s">
        <v>660</v>
      </c>
      <c r="D20" s="4" t="s">
        <v>660</v>
      </c>
      <c r="E20" s="4"/>
      <c r="F20" s="17" t="s">
        <v>700</v>
      </c>
      <c r="G20" s="29">
        <v>121.02</v>
      </c>
      <c r="H20" s="29"/>
      <c r="I20" s="43">
        <v>93.1</v>
      </c>
      <c r="J20" s="56" t="s">
        <v>633</v>
      </c>
      <c r="K20" s="29">
        <f t="shared" si="0"/>
        <v>117.92999999999999</v>
      </c>
      <c r="L20" s="55">
        <f t="shared" ref="L20:L22" si="5">I20-2.41</f>
        <v>90.69</v>
      </c>
      <c r="M20" s="43">
        <f t="shared" si="1"/>
        <v>27.239999999999995</v>
      </c>
      <c r="N20" s="63">
        <f t="shared" si="3"/>
        <v>0.30036387694343364</v>
      </c>
      <c r="O20" s="53"/>
      <c r="P20" s="21" t="s">
        <v>701</v>
      </c>
      <c r="Q20" s="29">
        <v>9.56</v>
      </c>
      <c r="R20" s="17">
        <v>50</v>
      </c>
      <c r="S20" s="21" t="s">
        <v>702</v>
      </c>
      <c r="T20" s="21"/>
      <c r="U20" s="29">
        <v>10.79</v>
      </c>
      <c r="V20" s="3">
        <v>50</v>
      </c>
      <c r="W20" s="4"/>
      <c r="X20" s="46"/>
      <c r="AD20" s="17" t="s">
        <v>699</v>
      </c>
    </row>
    <row r="21" spans="1:30" s="3" customFormat="1">
      <c r="A21" s="3" t="s">
        <v>581</v>
      </c>
      <c r="B21" s="3" t="s">
        <v>8</v>
      </c>
      <c r="C21" s="4" t="s">
        <v>660</v>
      </c>
      <c r="D21" s="4" t="s">
        <v>660</v>
      </c>
      <c r="E21" s="4"/>
      <c r="F21" s="17" t="s">
        <v>703</v>
      </c>
      <c r="G21" s="29">
        <v>159.69</v>
      </c>
      <c r="H21" s="29"/>
      <c r="I21" s="43">
        <v>119.4</v>
      </c>
      <c r="J21" s="56" t="s">
        <v>633</v>
      </c>
      <c r="K21" s="29">
        <f t="shared" si="0"/>
        <v>156.6</v>
      </c>
      <c r="L21" s="55">
        <f t="shared" si="5"/>
        <v>116.99000000000001</v>
      </c>
      <c r="M21" s="43">
        <f t="shared" si="1"/>
        <v>39.609999999999985</v>
      </c>
      <c r="N21" s="63">
        <f t="shared" si="3"/>
        <v>0.33857594666210772</v>
      </c>
      <c r="O21" s="53"/>
      <c r="P21" s="21" t="s">
        <v>704</v>
      </c>
      <c r="Q21" s="29">
        <v>9.33</v>
      </c>
      <c r="R21" s="17">
        <v>50</v>
      </c>
      <c r="S21" s="21" t="s">
        <v>705</v>
      </c>
      <c r="T21" s="21"/>
      <c r="U21" s="29">
        <v>10.58</v>
      </c>
      <c r="V21" s="3">
        <v>50</v>
      </c>
      <c r="W21" s="33"/>
      <c r="X21" s="47"/>
      <c r="AD21" s="17" t="s">
        <v>699</v>
      </c>
    </row>
    <row r="22" spans="1:30" s="3" customFormat="1">
      <c r="A22" s="3" t="s">
        <v>581</v>
      </c>
      <c r="B22" s="3" t="s">
        <v>9</v>
      </c>
      <c r="C22" s="4" t="s">
        <v>660</v>
      </c>
      <c r="D22" s="4" t="s">
        <v>660</v>
      </c>
      <c r="E22" s="4"/>
      <c r="F22" s="17" t="s">
        <v>706</v>
      </c>
      <c r="G22" s="29">
        <v>153.07</v>
      </c>
      <c r="H22" s="29"/>
      <c r="I22" s="43">
        <v>124.4</v>
      </c>
      <c r="J22" s="56" t="s">
        <v>633</v>
      </c>
      <c r="K22" s="29">
        <f t="shared" si="0"/>
        <v>149.97999999999999</v>
      </c>
      <c r="L22" s="55">
        <f t="shared" si="5"/>
        <v>121.99000000000001</v>
      </c>
      <c r="M22" s="43">
        <f t="shared" si="1"/>
        <v>27.989999999999981</v>
      </c>
      <c r="N22" s="63">
        <f t="shared" si="3"/>
        <v>0.2294450364783997</v>
      </c>
      <c r="O22" s="53"/>
      <c r="P22" s="21" t="s">
        <v>707</v>
      </c>
      <c r="Q22" s="29">
        <v>9.2100000000000009</v>
      </c>
      <c r="R22" s="17">
        <v>50</v>
      </c>
      <c r="S22" s="21" t="s">
        <v>708</v>
      </c>
      <c r="T22" s="21"/>
      <c r="U22" s="29">
        <v>11.58</v>
      </c>
      <c r="V22" s="3">
        <v>50</v>
      </c>
      <c r="W22" s="33"/>
      <c r="X22" s="47"/>
      <c r="AD22" s="17" t="s">
        <v>699</v>
      </c>
    </row>
    <row r="23" spans="1:30" s="3" customFormat="1">
      <c r="A23" s="3" t="s">
        <v>47</v>
      </c>
      <c r="B23" s="3" t="s">
        <v>26</v>
      </c>
      <c r="C23" s="3" t="s">
        <v>26</v>
      </c>
      <c r="D23" s="4" t="s">
        <v>660</v>
      </c>
      <c r="E23" s="4"/>
      <c r="F23" s="17" t="s">
        <v>709</v>
      </c>
      <c r="G23" s="29" t="s">
        <v>26</v>
      </c>
      <c r="H23" s="29"/>
      <c r="I23" s="43" t="s">
        <v>26</v>
      </c>
      <c r="J23" s="56" t="s">
        <v>26</v>
      </c>
      <c r="K23" s="29" t="s">
        <v>26</v>
      </c>
      <c r="L23" s="44" t="s">
        <v>26</v>
      </c>
      <c r="M23" s="44" t="s">
        <v>26</v>
      </c>
      <c r="N23" s="44" t="s">
        <v>26</v>
      </c>
      <c r="O23" s="53" t="s">
        <v>26</v>
      </c>
      <c r="P23" s="3" t="s">
        <v>709</v>
      </c>
      <c r="Q23" s="29" t="s">
        <v>26</v>
      </c>
      <c r="R23" s="17">
        <v>50</v>
      </c>
      <c r="S23" s="3" t="s">
        <v>26</v>
      </c>
      <c r="U23" s="31" t="s">
        <v>26</v>
      </c>
      <c r="V23" s="31" t="s">
        <v>26</v>
      </c>
      <c r="W23" s="31" t="s">
        <v>26</v>
      </c>
      <c r="X23" s="17" t="s">
        <v>26</v>
      </c>
      <c r="AD23" s="17"/>
    </row>
    <row r="24" spans="1:30" s="3" customFormat="1">
      <c r="A24" s="3" t="s">
        <v>47</v>
      </c>
      <c r="B24" s="3" t="s">
        <v>26</v>
      </c>
      <c r="C24" s="3" t="s">
        <v>26</v>
      </c>
      <c r="D24" s="4" t="s">
        <v>660</v>
      </c>
      <c r="E24" s="4"/>
      <c r="F24" s="17" t="s">
        <v>709</v>
      </c>
      <c r="G24" s="29" t="s">
        <v>26</v>
      </c>
      <c r="H24" s="29"/>
      <c r="I24" s="43" t="s">
        <v>26</v>
      </c>
      <c r="J24" s="56" t="s">
        <v>26</v>
      </c>
      <c r="K24" s="29" t="s">
        <v>26</v>
      </c>
      <c r="L24" s="44" t="s">
        <v>26</v>
      </c>
      <c r="M24" s="44" t="s">
        <v>26</v>
      </c>
      <c r="N24" s="44" t="s">
        <v>26</v>
      </c>
      <c r="O24" s="53" t="s">
        <v>26</v>
      </c>
      <c r="P24" s="3" t="s">
        <v>709</v>
      </c>
      <c r="Q24" s="29" t="s">
        <v>26</v>
      </c>
      <c r="R24" s="17">
        <v>50</v>
      </c>
      <c r="S24" s="3" t="s">
        <v>26</v>
      </c>
      <c r="U24" s="31" t="s">
        <v>26</v>
      </c>
      <c r="V24" s="31" t="s">
        <v>26</v>
      </c>
      <c r="W24" s="31" t="s">
        <v>26</v>
      </c>
      <c r="X24" s="17" t="s">
        <v>26</v>
      </c>
      <c r="AD24" s="17"/>
    </row>
    <row r="25" spans="1:30" s="3" customFormat="1">
      <c r="A25" s="3" t="s">
        <v>47</v>
      </c>
      <c r="B25" s="3" t="s">
        <v>26</v>
      </c>
      <c r="C25" s="3" t="s">
        <v>26</v>
      </c>
      <c r="D25" s="4" t="s">
        <v>660</v>
      </c>
      <c r="E25" s="4"/>
      <c r="F25" s="17" t="s">
        <v>709</v>
      </c>
      <c r="G25" s="29" t="s">
        <v>26</v>
      </c>
      <c r="H25" s="29"/>
      <c r="I25" s="43" t="s">
        <v>26</v>
      </c>
      <c r="J25" s="56" t="s">
        <v>26</v>
      </c>
      <c r="K25" s="29" t="s">
        <v>26</v>
      </c>
      <c r="L25" s="44" t="s">
        <v>26</v>
      </c>
      <c r="M25" s="44" t="s">
        <v>26</v>
      </c>
      <c r="N25" s="44" t="s">
        <v>26</v>
      </c>
      <c r="O25" s="53" t="s">
        <v>26</v>
      </c>
      <c r="P25" s="3" t="s">
        <v>709</v>
      </c>
      <c r="Q25" s="29" t="s">
        <v>26</v>
      </c>
      <c r="R25" s="17">
        <v>50</v>
      </c>
      <c r="S25" s="3" t="s">
        <v>26</v>
      </c>
      <c r="U25" s="31" t="s">
        <v>26</v>
      </c>
      <c r="V25" s="31" t="s">
        <v>26</v>
      </c>
      <c r="W25" s="31" t="s">
        <v>26</v>
      </c>
      <c r="X25" s="17" t="s">
        <v>26</v>
      </c>
      <c r="AD25" s="17"/>
    </row>
    <row r="26" spans="1:30" s="19" customFormat="1">
      <c r="F26" s="20"/>
      <c r="G26" s="28"/>
      <c r="H26" s="28"/>
      <c r="I26" s="42"/>
      <c r="J26" s="42"/>
      <c r="K26" s="28"/>
      <c r="L26" s="42"/>
      <c r="M26" s="42"/>
      <c r="N26" s="42"/>
      <c r="O26" s="52"/>
      <c r="Q26" s="28"/>
      <c r="R26" s="20"/>
      <c r="U26" s="28"/>
      <c r="X26" s="20"/>
      <c r="AD26" s="20"/>
    </row>
    <row r="27" spans="1:30" s="3" customFormat="1">
      <c r="A27" s="3" t="s">
        <v>135</v>
      </c>
      <c r="B27" s="3" t="s">
        <v>5</v>
      </c>
      <c r="C27" s="4" t="s">
        <v>710</v>
      </c>
      <c r="D27" s="4" t="s">
        <v>710</v>
      </c>
      <c r="E27" s="4"/>
      <c r="F27" s="17" t="s">
        <v>711</v>
      </c>
      <c r="G27" s="29">
        <v>181.76</v>
      </c>
      <c r="H27" s="29"/>
      <c r="I27" s="43">
        <v>144.19999999999999</v>
      </c>
      <c r="J27" s="56" t="s">
        <v>633</v>
      </c>
      <c r="K27" s="29">
        <f t="shared" ref="K27:K41" si="6">G27-$K$3</f>
        <v>178.67</v>
      </c>
      <c r="L27" s="55">
        <f>I27-2.41</f>
        <v>141.79</v>
      </c>
      <c r="M27" s="43">
        <f t="shared" ref="M27:M41" si="7">K27-L27</f>
        <v>36.879999999999995</v>
      </c>
      <c r="N27" s="63">
        <f>(K27-L27)/(L27)</f>
        <v>0.26010296917977288</v>
      </c>
      <c r="O27" s="53"/>
      <c r="P27" s="21" t="s">
        <v>712</v>
      </c>
      <c r="Q27" s="29"/>
      <c r="R27" s="17">
        <v>50</v>
      </c>
      <c r="S27" s="21" t="s">
        <v>713</v>
      </c>
      <c r="T27" s="21"/>
      <c r="U27" s="29"/>
      <c r="V27" s="3">
        <v>50</v>
      </c>
      <c r="W27" s="4"/>
      <c r="X27" s="46"/>
      <c r="AD27" s="17" t="s">
        <v>714</v>
      </c>
    </row>
    <row r="28" spans="1:30" s="3" customFormat="1">
      <c r="A28" s="3" t="s">
        <v>135</v>
      </c>
      <c r="B28" s="3" t="s">
        <v>6</v>
      </c>
      <c r="C28" s="4" t="s">
        <v>710</v>
      </c>
      <c r="D28" s="4" t="s">
        <v>710</v>
      </c>
      <c r="E28" s="4"/>
      <c r="F28" s="17" t="s">
        <v>715</v>
      </c>
      <c r="G28" s="29">
        <v>173.29</v>
      </c>
      <c r="H28" s="29"/>
      <c r="I28" s="43">
        <v>139</v>
      </c>
      <c r="J28" s="56" t="s">
        <v>633</v>
      </c>
      <c r="K28" s="29">
        <f t="shared" si="6"/>
        <v>170.2</v>
      </c>
      <c r="L28" s="55">
        <f t="shared" ref="L28:L31" si="8">I28-2.41</f>
        <v>136.59</v>
      </c>
      <c r="M28" s="43">
        <f t="shared" si="7"/>
        <v>33.609999999999985</v>
      </c>
      <c r="N28" s="63">
        <f t="shared" ref="N28:N41" si="9">(K28-L28)/(L28)</f>
        <v>0.2460648656563437</v>
      </c>
      <c r="O28" s="53"/>
      <c r="P28" s="21" t="s">
        <v>716</v>
      </c>
      <c r="Q28" s="29"/>
      <c r="R28" s="17">
        <v>50</v>
      </c>
      <c r="S28" s="21" t="s">
        <v>717</v>
      </c>
      <c r="T28" s="21"/>
      <c r="U28" s="29"/>
      <c r="V28" s="3">
        <v>50</v>
      </c>
      <c r="W28" s="4"/>
      <c r="X28" s="46"/>
      <c r="AD28" s="17" t="s">
        <v>714</v>
      </c>
    </row>
    <row r="29" spans="1:30" s="3" customFormat="1">
      <c r="A29" s="3" t="s">
        <v>135</v>
      </c>
      <c r="B29" s="3" t="s">
        <v>7</v>
      </c>
      <c r="C29" s="4" t="s">
        <v>710</v>
      </c>
      <c r="D29" s="4" t="s">
        <v>710</v>
      </c>
      <c r="E29" s="4"/>
      <c r="F29" s="17" t="s">
        <v>718</v>
      </c>
      <c r="G29" s="29">
        <v>162.69</v>
      </c>
      <c r="H29" s="29"/>
      <c r="I29" s="43">
        <v>129.6</v>
      </c>
      <c r="J29" s="56" t="s">
        <v>633</v>
      </c>
      <c r="K29" s="29">
        <f t="shared" si="6"/>
        <v>159.6</v>
      </c>
      <c r="L29" s="55">
        <f t="shared" si="8"/>
        <v>127.19</v>
      </c>
      <c r="M29" s="43">
        <f t="shared" si="7"/>
        <v>32.409999999999997</v>
      </c>
      <c r="N29" s="63">
        <f t="shared" si="9"/>
        <v>0.25481563015960373</v>
      </c>
      <c r="O29" s="53"/>
      <c r="P29" s="21" t="s">
        <v>719</v>
      </c>
      <c r="Q29" s="29"/>
      <c r="R29" s="17">
        <v>50</v>
      </c>
      <c r="S29" s="21" t="s">
        <v>720</v>
      </c>
      <c r="T29" s="21"/>
      <c r="U29" s="29"/>
      <c r="V29" s="3">
        <v>50</v>
      </c>
      <c r="W29" s="4"/>
      <c r="X29" s="46"/>
      <c r="AD29" s="17" t="s">
        <v>714</v>
      </c>
    </row>
    <row r="30" spans="1:30" s="3" customFormat="1">
      <c r="A30" s="3" t="s">
        <v>135</v>
      </c>
      <c r="B30" s="3" t="s">
        <v>8</v>
      </c>
      <c r="C30" s="4" t="s">
        <v>710</v>
      </c>
      <c r="D30" s="4" t="s">
        <v>710</v>
      </c>
      <c r="E30" s="4"/>
      <c r="F30" s="17" t="s">
        <v>721</v>
      </c>
      <c r="G30" s="29">
        <v>159.55000000000001</v>
      </c>
      <c r="H30" s="29"/>
      <c r="I30" s="43">
        <v>125</v>
      </c>
      <c r="J30" s="56" t="s">
        <v>633</v>
      </c>
      <c r="K30" s="29">
        <f t="shared" si="6"/>
        <v>156.46</v>
      </c>
      <c r="L30" s="55">
        <f t="shared" si="8"/>
        <v>122.59</v>
      </c>
      <c r="M30" s="43">
        <f t="shared" si="7"/>
        <v>33.870000000000005</v>
      </c>
      <c r="N30" s="63">
        <f t="shared" si="9"/>
        <v>0.27628680969083941</v>
      </c>
      <c r="O30" s="53"/>
      <c r="P30" s="21" t="s">
        <v>722</v>
      </c>
      <c r="Q30" s="29"/>
      <c r="R30" s="17">
        <v>50</v>
      </c>
      <c r="S30" s="21" t="s">
        <v>723</v>
      </c>
      <c r="T30" s="21"/>
      <c r="U30" s="29"/>
      <c r="V30" s="3">
        <v>50</v>
      </c>
      <c r="W30" s="4"/>
      <c r="X30" s="46"/>
      <c r="AD30" s="17" t="s">
        <v>714</v>
      </c>
    </row>
    <row r="31" spans="1:30" s="3" customFormat="1">
      <c r="A31" s="3" t="s">
        <v>135</v>
      </c>
      <c r="B31" s="3" t="s">
        <v>9</v>
      </c>
      <c r="C31" s="4" t="s">
        <v>710</v>
      </c>
      <c r="D31" s="4" t="s">
        <v>710</v>
      </c>
      <c r="E31" s="4"/>
      <c r="F31" s="17" t="s">
        <v>724</v>
      </c>
      <c r="G31" s="29">
        <v>127.87</v>
      </c>
      <c r="H31" s="29"/>
      <c r="I31" s="43">
        <v>102.4</v>
      </c>
      <c r="J31" s="56" t="s">
        <v>633</v>
      </c>
      <c r="K31" s="29">
        <f t="shared" si="6"/>
        <v>124.78</v>
      </c>
      <c r="L31" s="55">
        <f t="shared" si="8"/>
        <v>99.990000000000009</v>
      </c>
      <c r="M31" s="43">
        <f t="shared" si="7"/>
        <v>24.789999999999992</v>
      </c>
      <c r="N31" s="63">
        <f t="shared" si="9"/>
        <v>0.24792479247924781</v>
      </c>
      <c r="O31" s="53"/>
      <c r="P31" s="21" t="s">
        <v>725</v>
      </c>
      <c r="Q31" s="29"/>
      <c r="R31" s="17">
        <v>50</v>
      </c>
      <c r="S31" s="21" t="s">
        <v>726</v>
      </c>
      <c r="T31" s="21"/>
      <c r="U31" s="29"/>
      <c r="V31" s="3">
        <v>50</v>
      </c>
      <c r="W31" s="4"/>
      <c r="X31" s="46"/>
      <c r="AD31" s="17" t="s">
        <v>714</v>
      </c>
    </row>
    <row r="32" spans="1:30" s="3" customFormat="1">
      <c r="A32" s="3" t="s">
        <v>51</v>
      </c>
      <c r="B32" s="3" t="s">
        <v>5</v>
      </c>
      <c r="C32" s="4" t="s">
        <v>710</v>
      </c>
      <c r="D32" s="4" t="s">
        <v>710</v>
      </c>
      <c r="E32" s="4"/>
      <c r="F32" s="17" t="s">
        <v>727</v>
      </c>
      <c r="G32" s="29">
        <v>196.23</v>
      </c>
      <c r="H32" s="29"/>
      <c r="I32" s="43">
        <v>155.80000000000001</v>
      </c>
      <c r="J32" s="56" t="s">
        <v>633</v>
      </c>
      <c r="K32" s="29">
        <f t="shared" si="6"/>
        <v>193.14</v>
      </c>
      <c r="L32" s="55">
        <f>I32-2.41</f>
        <v>153.39000000000001</v>
      </c>
      <c r="M32" s="43">
        <f t="shared" si="7"/>
        <v>39.749999999999972</v>
      </c>
      <c r="N32" s="63">
        <f>(K32-L32)/(L32)</f>
        <v>0.25914336006258537</v>
      </c>
      <c r="O32" s="53"/>
      <c r="P32" s="21" t="s">
        <v>728</v>
      </c>
      <c r="Q32" s="29"/>
      <c r="R32" s="17">
        <v>50</v>
      </c>
      <c r="S32" s="21" t="s">
        <v>729</v>
      </c>
      <c r="T32" s="21"/>
      <c r="U32" s="29"/>
      <c r="V32" s="3">
        <v>50</v>
      </c>
      <c r="W32" s="4"/>
      <c r="X32" s="46"/>
      <c r="AD32" s="17" t="s">
        <v>714</v>
      </c>
    </row>
    <row r="33" spans="1:30" s="3" customFormat="1">
      <c r="A33" s="3" t="s">
        <v>51</v>
      </c>
      <c r="B33" s="3" t="s">
        <v>6</v>
      </c>
      <c r="C33" s="4" t="s">
        <v>710</v>
      </c>
      <c r="D33" s="4" t="s">
        <v>710</v>
      </c>
      <c r="E33" s="4"/>
      <c r="F33" s="17" t="s">
        <v>730</v>
      </c>
      <c r="G33" s="29">
        <v>143.16</v>
      </c>
      <c r="H33" s="29"/>
      <c r="I33" s="43">
        <v>112</v>
      </c>
      <c r="J33" s="56" t="s">
        <v>633</v>
      </c>
      <c r="K33" s="29">
        <f t="shared" si="6"/>
        <v>140.07</v>
      </c>
      <c r="L33" s="55">
        <f t="shared" ref="L33:L37" si="10">I33-2.41</f>
        <v>109.59</v>
      </c>
      <c r="M33" s="43">
        <f t="shared" si="7"/>
        <v>30.47999999999999</v>
      </c>
      <c r="N33" s="63">
        <f t="shared" si="9"/>
        <v>0.27812756638379404</v>
      </c>
      <c r="O33" s="53"/>
      <c r="P33" s="21" t="s">
        <v>731</v>
      </c>
      <c r="Q33" s="29"/>
      <c r="R33" s="17">
        <v>50</v>
      </c>
      <c r="S33" s="21" t="s">
        <v>732</v>
      </c>
      <c r="T33" s="21"/>
      <c r="U33" s="29"/>
      <c r="V33" s="3">
        <v>50</v>
      </c>
      <c r="W33" s="4"/>
      <c r="X33" s="46"/>
      <c r="AD33" s="17" t="s">
        <v>714</v>
      </c>
    </row>
    <row r="34" spans="1:30" s="3" customFormat="1">
      <c r="A34" s="3" t="s">
        <v>51</v>
      </c>
      <c r="B34" s="3" t="s">
        <v>7</v>
      </c>
      <c r="C34" s="4" t="s">
        <v>710</v>
      </c>
      <c r="D34" s="4" t="s">
        <v>710</v>
      </c>
      <c r="E34" s="4"/>
      <c r="F34" s="17" t="s">
        <v>733</v>
      </c>
      <c r="G34" s="29">
        <v>163.21</v>
      </c>
      <c r="H34" s="29"/>
      <c r="I34" s="43">
        <v>125.5</v>
      </c>
      <c r="J34" s="56" t="s">
        <v>633</v>
      </c>
      <c r="K34" s="29">
        <f t="shared" si="6"/>
        <v>160.12</v>
      </c>
      <c r="L34" s="55">
        <f t="shared" si="10"/>
        <v>123.09</v>
      </c>
      <c r="M34" s="43">
        <f t="shared" si="7"/>
        <v>37.03</v>
      </c>
      <c r="N34" s="63">
        <f t="shared" si="9"/>
        <v>0.30083678609147779</v>
      </c>
      <c r="O34" s="53"/>
      <c r="P34" s="21" t="s">
        <v>734</v>
      </c>
      <c r="Q34" s="29"/>
      <c r="R34" s="17">
        <v>50</v>
      </c>
      <c r="S34" s="21" t="s">
        <v>735</v>
      </c>
      <c r="T34" s="21"/>
      <c r="U34" s="29"/>
      <c r="V34" s="3">
        <v>50</v>
      </c>
      <c r="W34" s="4"/>
      <c r="X34" s="46"/>
      <c r="AD34" s="17" t="s">
        <v>714</v>
      </c>
    </row>
    <row r="35" spans="1:30" s="3" customFormat="1">
      <c r="A35" s="3" t="s">
        <v>51</v>
      </c>
      <c r="B35" s="3" t="s">
        <v>8</v>
      </c>
      <c r="C35" s="4" t="s">
        <v>710</v>
      </c>
      <c r="D35" s="4" t="s">
        <v>710</v>
      </c>
      <c r="E35" s="4"/>
      <c r="F35" s="17" t="s">
        <v>736</v>
      </c>
      <c r="G35" s="29">
        <v>147</v>
      </c>
      <c r="H35" s="29"/>
      <c r="I35" s="43">
        <v>116.1</v>
      </c>
      <c r="J35" s="56" t="s">
        <v>633</v>
      </c>
      <c r="K35" s="29">
        <f t="shared" si="6"/>
        <v>143.91</v>
      </c>
      <c r="L35" s="55">
        <f t="shared" si="10"/>
        <v>113.69</v>
      </c>
      <c r="M35" s="43">
        <f t="shared" si="7"/>
        <v>30.22</v>
      </c>
      <c r="N35" s="63">
        <f t="shared" si="9"/>
        <v>0.26581053742633476</v>
      </c>
      <c r="O35" s="53"/>
      <c r="P35" s="21" t="s">
        <v>737</v>
      </c>
      <c r="Q35" s="29"/>
      <c r="R35" s="17">
        <v>50</v>
      </c>
      <c r="S35" s="21" t="s">
        <v>738</v>
      </c>
      <c r="T35" s="21"/>
      <c r="U35" s="29"/>
      <c r="V35" s="3">
        <v>50</v>
      </c>
      <c r="W35" s="4"/>
      <c r="X35" s="46"/>
      <c r="AD35" s="17" t="s">
        <v>714</v>
      </c>
    </row>
    <row r="36" spans="1:30" s="3" customFormat="1">
      <c r="A36" s="3" t="s">
        <v>51</v>
      </c>
      <c r="B36" s="3" t="s">
        <v>9</v>
      </c>
      <c r="C36" s="4" t="s">
        <v>710</v>
      </c>
      <c r="D36" s="4" t="s">
        <v>710</v>
      </c>
      <c r="E36" s="4"/>
      <c r="F36" s="17" t="s">
        <v>739</v>
      </c>
      <c r="G36" s="29">
        <v>85.89</v>
      </c>
      <c r="H36" s="29"/>
      <c r="I36" s="43">
        <v>70.900000000000006</v>
      </c>
      <c r="J36" s="56" t="s">
        <v>633</v>
      </c>
      <c r="K36" s="29">
        <f t="shared" si="6"/>
        <v>82.8</v>
      </c>
      <c r="L36" s="55">
        <f t="shared" si="10"/>
        <v>68.490000000000009</v>
      </c>
      <c r="M36" s="43">
        <f t="shared" si="7"/>
        <v>14.309999999999988</v>
      </c>
      <c r="N36" s="63">
        <f t="shared" si="9"/>
        <v>0.20893561103810754</v>
      </c>
      <c r="O36" s="53"/>
      <c r="P36" s="21" t="s">
        <v>740</v>
      </c>
      <c r="Q36" s="29"/>
      <c r="R36" s="17">
        <v>50</v>
      </c>
      <c r="S36" s="21" t="s">
        <v>741</v>
      </c>
      <c r="T36" s="21"/>
      <c r="U36" s="29"/>
      <c r="V36" s="3">
        <v>50</v>
      </c>
      <c r="W36" s="4"/>
      <c r="X36" s="46"/>
      <c r="AD36" s="17" t="s">
        <v>714</v>
      </c>
    </row>
    <row r="37" spans="1:30" s="3" customFormat="1">
      <c r="A37" s="3" t="s">
        <v>50</v>
      </c>
      <c r="B37" s="3" t="s">
        <v>5</v>
      </c>
      <c r="C37" s="4" t="s">
        <v>710</v>
      </c>
      <c r="D37" s="4" t="s">
        <v>710</v>
      </c>
      <c r="E37" s="4"/>
      <c r="F37" s="17" t="s">
        <v>742</v>
      </c>
      <c r="G37" s="29">
        <v>147.88999999999999</v>
      </c>
      <c r="H37" s="29"/>
      <c r="I37" s="43">
        <v>116.9</v>
      </c>
      <c r="J37" s="56" t="s">
        <v>633</v>
      </c>
      <c r="K37" s="29">
        <f t="shared" si="6"/>
        <v>144.79999999999998</v>
      </c>
      <c r="L37" s="55">
        <f t="shared" si="10"/>
        <v>114.49000000000001</v>
      </c>
      <c r="M37" s="43">
        <f t="shared" si="7"/>
        <v>30.309999999999974</v>
      </c>
      <c r="N37" s="63">
        <f t="shared" si="9"/>
        <v>0.26473927853961021</v>
      </c>
      <c r="O37" s="53"/>
      <c r="P37" s="21" t="s">
        <v>743</v>
      </c>
      <c r="Q37" s="30"/>
      <c r="R37" s="17">
        <v>50</v>
      </c>
      <c r="S37" s="21" t="s">
        <v>744</v>
      </c>
      <c r="T37" s="21"/>
      <c r="U37" s="29"/>
      <c r="V37" s="3">
        <v>50</v>
      </c>
      <c r="W37" s="4"/>
      <c r="X37" s="46"/>
      <c r="AD37" s="17" t="s">
        <v>714</v>
      </c>
    </row>
    <row r="38" spans="1:30" s="3" customFormat="1">
      <c r="A38" s="3" t="s">
        <v>50</v>
      </c>
      <c r="B38" s="3" t="s">
        <v>6</v>
      </c>
      <c r="C38" s="4" t="s">
        <v>710</v>
      </c>
      <c r="D38" s="4" t="s">
        <v>710</v>
      </c>
      <c r="E38" s="4"/>
      <c r="F38" s="17" t="s">
        <v>745</v>
      </c>
      <c r="G38" s="29">
        <v>137.53</v>
      </c>
      <c r="H38" s="29"/>
      <c r="I38" s="43">
        <v>111.7</v>
      </c>
      <c r="J38" s="56" t="s">
        <v>633</v>
      </c>
      <c r="K38" s="29">
        <f t="shared" si="6"/>
        <v>134.44</v>
      </c>
      <c r="L38" s="55">
        <f>I38-2.41</f>
        <v>109.29</v>
      </c>
      <c r="M38" s="43">
        <f t="shared" si="7"/>
        <v>25.149999999999991</v>
      </c>
      <c r="N38" s="63">
        <f t="shared" si="9"/>
        <v>0.23012169457406889</v>
      </c>
      <c r="O38" s="53"/>
      <c r="P38" s="21" t="s">
        <v>746</v>
      </c>
      <c r="Q38" s="29"/>
      <c r="R38" s="17">
        <v>50</v>
      </c>
      <c r="S38" s="21" t="s">
        <v>747</v>
      </c>
      <c r="T38" s="21"/>
      <c r="U38" s="29"/>
      <c r="V38" s="3">
        <v>50</v>
      </c>
      <c r="W38" s="4"/>
      <c r="X38" s="46"/>
      <c r="AD38" s="17" t="s">
        <v>714</v>
      </c>
    </row>
    <row r="39" spans="1:30" s="3" customFormat="1">
      <c r="A39" s="3" t="s">
        <v>50</v>
      </c>
      <c r="B39" s="3" t="s">
        <v>7</v>
      </c>
      <c r="C39" s="4" t="s">
        <v>710</v>
      </c>
      <c r="D39" s="4" t="s">
        <v>710</v>
      </c>
      <c r="E39" s="4"/>
      <c r="F39" s="17" t="s">
        <v>748</v>
      </c>
      <c r="G39" s="29">
        <v>166.69</v>
      </c>
      <c r="H39" s="29"/>
      <c r="I39" s="43">
        <v>135.80000000000001</v>
      </c>
      <c r="J39" s="56" t="s">
        <v>633</v>
      </c>
      <c r="K39" s="29">
        <f t="shared" si="6"/>
        <v>163.6</v>
      </c>
      <c r="L39" s="55">
        <f t="shared" ref="L39:L41" si="11">I39-2.41</f>
        <v>133.39000000000001</v>
      </c>
      <c r="M39" s="43">
        <f t="shared" si="7"/>
        <v>30.20999999999998</v>
      </c>
      <c r="N39" s="63">
        <f t="shared" si="9"/>
        <v>0.2264787465327234</v>
      </c>
      <c r="O39" s="53"/>
      <c r="P39" s="21" t="s">
        <v>749</v>
      </c>
      <c r="Q39" s="29"/>
      <c r="R39" s="17">
        <v>50</v>
      </c>
      <c r="S39" s="21" t="s">
        <v>750</v>
      </c>
      <c r="T39" s="21"/>
      <c r="U39" s="29"/>
      <c r="V39" s="3">
        <v>50</v>
      </c>
      <c r="W39" s="4"/>
      <c r="X39" s="46"/>
      <c r="AD39" s="17" t="s">
        <v>714</v>
      </c>
    </row>
    <row r="40" spans="1:30" s="3" customFormat="1">
      <c r="A40" s="3" t="s">
        <v>50</v>
      </c>
      <c r="B40" s="3" t="s">
        <v>8</v>
      </c>
      <c r="C40" s="4" t="s">
        <v>710</v>
      </c>
      <c r="D40" s="4" t="s">
        <v>710</v>
      </c>
      <c r="E40" s="4"/>
      <c r="F40" s="17" t="s">
        <v>751</v>
      </c>
      <c r="G40" s="29">
        <v>166.66</v>
      </c>
      <c r="H40" s="29"/>
      <c r="I40" s="43">
        <v>133.6</v>
      </c>
      <c r="J40" s="56" t="s">
        <v>633</v>
      </c>
      <c r="K40" s="29">
        <f t="shared" si="6"/>
        <v>163.57</v>
      </c>
      <c r="L40" s="55">
        <f t="shared" si="11"/>
        <v>131.19</v>
      </c>
      <c r="M40" s="43">
        <f t="shared" si="7"/>
        <v>32.379999999999995</v>
      </c>
      <c r="N40" s="63">
        <f>(K40-L40)/(L40)</f>
        <v>0.24681759280432958</v>
      </c>
      <c r="O40" s="53"/>
      <c r="P40" s="21" t="s">
        <v>752</v>
      </c>
      <c r="Q40" s="29"/>
      <c r="R40" s="17">
        <v>50</v>
      </c>
      <c r="S40" s="21" t="s">
        <v>753</v>
      </c>
      <c r="T40" s="21"/>
      <c r="U40" s="29"/>
      <c r="V40" s="3">
        <v>50</v>
      </c>
      <c r="W40" s="33"/>
      <c r="X40" s="47"/>
      <c r="AD40" s="17" t="s">
        <v>714</v>
      </c>
    </row>
    <row r="41" spans="1:30" s="3" customFormat="1">
      <c r="A41" s="3" t="s">
        <v>50</v>
      </c>
      <c r="B41" s="3" t="s">
        <v>9</v>
      </c>
      <c r="C41" s="4" t="s">
        <v>710</v>
      </c>
      <c r="D41" s="4" t="s">
        <v>710</v>
      </c>
      <c r="E41" s="4"/>
      <c r="F41" s="17" t="s">
        <v>754</v>
      </c>
      <c r="G41" s="29">
        <v>144.63999999999999</v>
      </c>
      <c r="H41" s="29"/>
      <c r="I41" s="43">
        <v>114.5</v>
      </c>
      <c r="J41" s="56" t="s">
        <v>633</v>
      </c>
      <c r="K41" s="29">
        <f t="shared" si="6"/>
        <v>141.54999999999998</v>
      </c>
      <c r="L41" s="55">
        <f t="shared" si="11"/>
        <v>112.09</v>
      </c>
      <c r="M41" s="43">
        <f t="shared" si="7"/>
        <v>29.45999999999998</v>
      </c>
      <c r="N41" s="63">
        <f t="shared" si="9"/>
        <v>0.26282451601391721</v>
      </c>
      <c r="O41" s="53"/>
      <c r="P41" s="21" t="s">
        <v>755</v>
      </c>
      <c r="Q41" s="29"/>
      <c r="R41" s="17">
        <v>50</v>
      </c>
      <c r="S41" s="21" t="s">
        <v>756</v>
      </c>
      <c r="T41" s="21"/>
      <c r="U41" s="29"/>
      <c r="V41" s="3">
        <v>50</v>
      </c>
      <c r="W41" s="33"/>
      <c r="X41" s="47"/>
      <c r="AD41" s="17" t="s">
        <v>714</v>
      </c>
    </row>
    <row r="42" spans="1:30" s="3" customFormat="1">
      <c r="A42" s="3" t="s">
        <v>47</v>
      </c>
      <c r="B42" s="3" t="s">
        <v>26</v>
      </c>
      <c r="C42" s="3" t="s">
        <v>26</v>
      </c>
      <c r="D42" s="4" t="s">
        <v>710</v>
      </c>
      <c r="E42" s="4"/>
      <c r="F42" s="17" t="s">
        <v>757</v>
      </c>
      <c r="G42" s="29" t="s">
        <v>26</v>
      </c>
      <c r="H42" s="29"/>
      <c r="I42" s="43" t="s">
        <v>26</v>
      </c>
      <c r="J42" s="56" t="s">
        <v>26</v>
      </c>
      <c r="K42" s="29" t="s">
        <v>26</v>
      </c>
      <c r="L42" s="44" t="s">
        <v>26</v>
      </c>
      <c r="M42" s="44" t="s">
        <v>26</v>
      </c>
      <c r="N42" s="44" t="s">
        <v>26</v>
      </c>
      <c r="O42" s="53" t="s">
        <v>26</v>
      </c>
      <c r="P42" s="3" t="s">
        <v>757</v>
      </c>
      <c r="Q42" s="29" t="s">
        <v>26</v>
      </c>
      <c r="R42" s="17">
        <v>50</v>
      </c>
      <c r="S42" s="3" t="s">
        <v>26</v>
      </c>
      <c r="U42" s="31" t="s">
        <v>26</v>
      </c>
      <c r="V42" s="31" t="s">
        <v>26</v>
      </c>
      <c r="W42" s="31" t="s">
        <v>26</v>
      </c>
      <c r="X42" s="17" t="s">
        <v>26</v>
      </c>
      <c r="AD42" s="17" t="s">
        <v>714</v>
      </c>
    </row>
    <row r="43" spans="1:30" s="3" customFormat="1">
      <c r="A43" s="3" t="s">
        <v>47</v>
      </c>
      <c r="B43" s="3" t="s">
        <v>26</v>
      </c>
      <c r="C43" s="3" t="s">
        <v>26</v>
      </c>
      <c r="D43" s="4" t="s">
        <v>710</v>
      </c>
      <c r="E43" s="4"/>
      <c r="F43" s="17" t="s">
        <v>757</v>
      </c>
      <c r="G43" s="29" t="s">
        <v>26</v>
      </c>
      <c r="H43" s="29"/>
      <c r="I43" s="43" t="s">
        <v>26</v>
      </c>
      <c r="J43" s="56" t="s">
        <v>26</v>
      </c>
      <c r="K43" s="29" t="s">
        <v>26</v>
      </c>
      <c r="L43" s="44" t="s">
        <v>26</v>
      </c>
      <c r="M43" s="44" t="s">
        <v>26</v>
      </c>
      <c r="N43" s="44" t="s">
        <v>26</v>
      </c>
      <c r="O43" s="53" t="s">
        <v>26</v>
      </c>
      <c r="P43" s="3" t="s">
        <v>757</v>
      </c>
      <c r="Q43" s="29" t="s">
        <v>26</v>
      </c>
      <c r="R43" s="17">
        <v>50</v>
      </c>
      <c r="S43" s="3" t="s">
        <v>26</v>
      </c>
      <c r="U43" s="31" t="s">
        <v>26</v>
      </c>
      <c r="V43" s="31" t="s">
        <v>26</v>
      </c>
      <c r="W43" s="31" t="s">
        <v>26</v>
      </c>
      <c r="X43" s="17" t="s">
        <v>26</v>
      </c>
      <c r="AD43" s="17" t="s">
        <v>714</v>
      </c>
    </row>
    <row r="44" spans="1:30" s="3" customFormat="1">
      <c r="A44" s="3" t="s">
        <v>47</v>
      </c>
      <c r="B44" s="3" t="s">
        <v>26</v>
      </c>
      <c r="C44" s="3" t="s">
        <v>26</v>
      </c>
      <c r="D44" s="4" t="s">
        <v>710</v>
      </c>
      <c r="E44" s="4"/>
      <c r="F44" s="17" t="s">
        <v>757</v>
      </c>
      <c r="G44" s="29" t="s">
        <v>26</v>
      </c>
      <c r="H44" s="29"/>
      <c r="I44" s="43" t="s">
        <v>26</v>
      </c>
      <c r="J44" s="56" t="s">
        <v>26</v>
      </c>
      <c r="K44" s="29" t="s">
        <v>26</v>
      </c>
      <c r="L44" s="44" t="s">
        <v>26</v>
      </c>
      <c r="M44" s="44" t="s">
        <v>26</v>
      </c>
      <c r="N44" s="44" t="s">
        <v>26</v>
      </c>
      <c r="O44" s="53" t="s">
        <v>26</v>
      </c>
      <c r="P44" s="3" t="s">
        <v>757</v>
      </c>
      <c r="Q44" s="29" t="s">
        <v>26</v>
      </c>
      <c r="R44" s="17">
        <v>50</v>
      </c>
      <c r="S44" s="3" t="s">
        <v>26</v>
      </c>
      <c r="U44" s="31" t="s">
        <v>26</v>
      </c>
      <c r="V44" s="31" t="s">
        <v>26</v>
      </c>
      <c r="W44" s="31" t="s">
        <v>26</v>
      </c>
      <c r="X44" s="17" t="s">
        <v>26</v>
      </c>
      <c r="AD44" s="17" t="s">
        <v>714</v>
      </c>
    </row>
    <row r="45" spans="1:30" s="19" customFormat="1">
      <c r="F45" s="20"/>
      <c r="G45" s="28"/>
      <c r="H45" s="28"/>
      <c r="I45" s="42"/>
      <c r="J45" s="42"/>
      <c r="K45" s="28"/>
      <c r="L45" s="42"/>
      <c r="M45" s="42"/>
      <c r="N45" s="42"/>
      <c r="O45" s="52"/>
      <c r="Q45" s="28"/>
      <c r="R45" s="20"/>
      <c r="U45" s="28"/>
      <c r="X45" s="20"/>
      <c r="AD45" s="20"/>
    </row>
    <row r="46" spans="1:30" s="3" customFormat="1">
      <c r="A46" s="3" t="s">
        <v>758</v>
      </c>
      <c r="B46" s="3" t="s">
        <v>5</v>
      </c>
      <c r="C46" s="4" t="s">
        <v>759</v>
      </c>
      <c r="D46" s="4" t="s">
        <v>759</v>
      </c>
      <c r="E46" s="4"/>
      <c r="F46" s="17" t="s">
        <v>760</v>
      </c>
      <c r="G46" s="29">
        <v>162.07</v>
      </c>
      <c r="H46" s="29"/>
      <c r="I46" s="43">
        <v>138.4</v>
      </c>
      <c r="J46" s="56" t="s">
        <v>633</v>
      </c>
      <c r="K46" s="29">
        <f t="shared" ref="K46:K55" si="12">G46-$K$3</f>
        <v>158.97999999999999</v>
      </c>
      <c r="L46" s="55">
        <f>I46-2.41</f>
        <v>135.99</v>
      </c>
      <c r="M46" s="43">
        <f t="shared" ref="M46:M55" si="13">K46-L46</f>
        <v>22.989999999999981</v>
      </c>
      <c r="N46" s="63">
        <f>(K46-L46)/(L46)</f>
        <v>0.16905654827560834</v>
      </c>
      <c r="O46" s="53"/>
      <c r="P46" s="21" t="s">
        <v>761</v>
      </c>
      <c r="Q46" s="29" t="s">
        <v>26</v>
      </c>
      <c r="R46" s="17">
        <v>50</v>
      </c>
      <c r="S46" s="21" t="s">
        <v>762</v>
      </c>
      <c r="T46" s="21"/>
      <c r="U46" s="29" t="s">
        <v>26</v>
      </c>
      <c r="V46" s="3">
        <v>50</v>
      </c>
      <c r="W46" s="4"/>
      <c r="X46" s="46"/>
      <c r="AD46" s="17" t="s">
        <v>714</v>
      </c>
    </row>
    <row r="47" spans="1:30" s="3" customFormat="1">
      <c r="A47" s="3" t="s">
        <v>758</v>
      </c>
      <c r="B47" s="3" t="s">
        <v>6</v>
      </c>
      <c r="C47" s="4" t="s">
        <v>759</v>
      </c>
      <c r="D47" s="4" t="s">
        <v>759</v>
      </c>
      <c r="E47" s="4"/>
      <c r="F47" s="17" t="s">
        <v>763</v>
      </c>
      <c r="G47" s="29">
        <v>179.2</v>
      </c>
      <c r="H47" s="29"/>
      <c r="I47" s="43">
        <v>152.4</v>
      </c>
      <c r="J47" s="56" t="s">
        <v>633</v>
      </c>
      <c r="K47" s="29">
        <f t="shared" si="12"/>
        <v>176.10999999999999</v>
      </c>
      <c r="L47" s="55">
        <f t="shared" ref="L47:L50" si="14">I47-2.41</f>
        <v>149.99</v>
      </c>
      <c r="M47" s="43">
        <f t="shared" si="13"/>
        <v>26.119999999999976</v>
      </c>
      <c r="N47" s="63">
        <f t="shared" ref="N47:N55" si="15">(K47-L47)/(L47)</f>
        <v>0.17414494299619956</v>
      </c>
      <c r="O47" s="53"/>
      <c r="P47" s="21" t="s">
        <v>764</v>
      </c>
      <c r="Q47" s="29" t="s">
        <v>26</v>
      </c>
      <c r="R47" s="17">
        <v>50</v>
      </c>
      <c r="S47" s="21" t="s">
        <v>765</v>
      </c>
      <c r="T47" s="21"/>
      <c r="U47" s="29" t="s">
        <v>26</v>
      </c>
      <c r="V47" s="3">
        <v>50</v>
      </c>
      <c r="W47" s="4"/>
      <c r="X47" s="46"/>
      <c r="AD47" s="17" t="s">
        <v>714</v>
      </c>
    </row>
    <row r="48" spans="1:30" s="3" customFormat="1">
      <c r="A48" s="3" t="s">
        <v>758</v>
      </c>
      <c r="B48" s="3" t="s">
        <v>7</v>
      </c>
      <c r="C48" s="4" t="s">
        <v>759</v>
      </c>
      <c r="D48" s="4" t="s">
        <v>759</v>
      </c>
      <c r="E48" s="4"/>
      <c r="F48" s="17" t="s">
        <v>766</v>
      </c>
      <c r="G48" s="29">
        <v>149.46</v>
      </c>
      <c r="H48" s="29"/>
      <c r="I48" s="43">
        <v>128.80000000000001</v>
      </c>
      <c r="J48" s="56" t="s">
        <v>633</v>
      </c>
      <c r="K48" s="29">
        <f t="shared" si="12"/>
        <v>146.37</v>
      </c>
      <c r="L48" s="55">
        <f t="shared" si="14"/>
        <v>126.39000000000001</v>
      </c>
      <c r="M48" s="43">
        <f t="shared" si="13"/>
        <v>19.97999999999999</v>
      </c>
      <c r="N48" s="63">
        <f t="shared" si="15"/>
        <v>0.15808212675053396</v>
      </c>
      <c r="O48" s="53"/>
      <c r="P48" s="21" t="s">
        <v>767</v>
      </c>
      <c r="Q48" s="29" t="s">
        <v>26</v>
      </c>
      <c r="R48" s="17">
        <v>50</v>
      </c>
      <c r="S48" s="21" t="s">
        <v>768</v>
      </c>
      <c r="T48" s="21"/>
      <c r="U48" s="29" t="s">
        <v>26</v>
      </c>
      <c r="V48" s="3">
        <v>50</v>
      </c>
      <c r="W48" s="4"/>
      <c r="X48" s="46"/>
      <c r="AD48" s="17" t="s">
        <v>714</v>
      </c>
    </row>
    <row r="49" spans="1:30" s="3" customFormat="1">
      <c r="A49" s="3" t="s">
        <v>758</v>
      </c>
      <c r="B49" s="3" t="s">
        <v>8</v>
      </c>
      <c r="C49" s="4" t="s">
        <v>759</v>
      </c>
      <c r="D49" s="4" t="s">
        <v>759</v>
      </c>
      <c r="E49" s="4"/>
      <c r="F49" s="17" t="s">
        <v>769</v>
      </c>
      <c r="G49" s="29">
        <v>122.1</v>
      </c>
      <c r="H49" s="29"/>
      <c r="I49" s="43">
        <v>105.6</v>
      </c>
      <c r="J49" s="56" t="s">
        <v>633</v>
      </c>
      <c r="K49" s="29">
        <f t="shared" si="12"/>
        <v>119.00999999999999</v>
      </c>
      <c r="L49" s="55">
        <f t="shared" si="14"/>
        <v>103.19</v>
      </c>
      <c r="M49" s="43">
        <f t="shared" si="13"/>
        <v>15.819999999999993</v>
      </c>
      <c r="N49" s="63">
        <f t="shared" si="15"/>
        <v>0.15330942920825655</v>
      </c>
      <c r="O49" s="53"/>
      <c r="P49" s="21" t="s">
        <v>770</v>
      </c>
      <c r="Q49" s="29" t="s">
        <v>26</v>
      </c>
      <c r="R49" s="17">
        <v>50</v>
      </c>
      <c r="S49" s="21" t="s">
        <v>771</v>
      </c>
      <c r="T49" s="21"/>
      <c r="U49" s="29" t="s">
        <v>26</v>
      </c>
      <c r="V49" s="3">
        <v>50</v>
      </c>
      <c r="W49" s="4"/>
      <c r="X49" s="46"/>
      <c r="AD49" s="17" t="s">
        <v>714</v>
      </c>
    </row>
    <row r="50" spans="1:30" s="3" customFormat="1">
      <c r="A50" s="3" t="s">
        <v>758</v>
      </c>
      <c r="B50" s="3" t="s">
        <v>9</v>
      </c>
      <c r="C50" s="4" t="s">
        <v>759</v>
      </c>
      <c r="D50" s="4" t="s">
        <v>759</v>
      </c>
      <c r="E50" s="4"/>
      <c r="F50" s="17" t="s">
        <v>772</v>
      </c>
      <c r="G50" s="29">
        <v>200.77</v>
      </c>
      <c r="H50" s="29"/>
      <c r="I50" s="43">
        <v>137.5</v>
      </c>
      <c r="J50" s="56" t="s">
        <v>633</v>
      </c>
      <c r="K50" s="29">
        <f t="shared" si="12"/>
        <v>197.68</v>
      </c>
      <c r="L50" s="55">
        <f t="shared" si="14"/>
        <v>135.09</v>
      </c>
      <c r="M50" s="43">
        <f t="shared" si="13"/>
        <v>62.59</v>
      </c>
      <c r="N50" s="63">
        <f t="shared" si="15"/>
        <v>0.46332074913020949</v>
      </c>
      <c r="O50" s="53"/>
      <c r="P50" s="21" t="s">
        <v>773</v>
      </c>
      <c r="Q50" s="29" t="s">
        <v>26</v>
      </c>
      <c r="R50" s="17">
        <v>50</v>
      </c>
      <c r="S50" s="21" t="s">
        <v>774</v>
      </c>
      <c r="T50" s="21"/>
      <c r="U50" s="29" t="s">
        <v>26</v>
      </c>
      <c r="V50" s="3">
        <v>50</v>
      </c>
      <c r="W50" s="4"/>
      <c r="X50" s="46"/>
      <c r="AD50" s="17" t="s">
        <v>714</v>
      </c>
    </row>
    <row r="51" spans="1:30" s="3" customFormat="1">
      <c r="A51" s="3" t="s">
        <v>86</v>
      </c>
      <c r="B51" s="3" t="s">
        <v>5</v>
      </c>
      <c r="C51" s="4" t="s">
        <v>759</v>
      </c>
      <c r="D51" s="4" t="s">
        <v>759</v>
      </c>
      <c r="E51" s="4"/>
      <c r="F51" s="17" t="s">
        <v>775</v>
      </c>
      <c r="G51" s="29">
        <v>110.8</v>
      </c>
      <c r="H51" s="29"/>
      <c r="I51" s="43">
        <v>88.2</v>
      </c>
      <c r="J51" s="56" t="s">
        <v>633</v>
      </c>
      <c r="K51" s="29">
        <f t="shared" si="12"/>
        <v>107.71</v>
      </c>
      <c r="L51" s="55">
        <f>I51-2.41</f>
        <v>85.79</v>
      </c>
      <c r="M51" s="43">
        <f t="shared" si="13"/>
        <v>21.919999999999987</v>
      </c>
      <c r="N51" s="63">
        <f>(K51-L51)/(L51)</f>
        <v>0.25550763492248496</v>
      </c>
      <c r="O51" s="53"/>
      <c r="P51" s="21" t="s">
        <v>776</v>
      </c>
      <c r="Q51" s="29" t="s">
        <v>26</v>
      </c>
      <c r="R51" s="17">
        <v>50</v>
      </c>
      <c r="S51" s="21" t="s">
        <v>777</v>
      </c>
      <c r="T51" s="21"/>
      <c r="U51" s="29" t="s">
        <v>26</v>
      </c>
      <c r="V51" s="3">
        <v>50</v>
      </c>
      <c r="W51" s="4"/>
      <c r="X51" s="46"/>
      <c r="AD51" s="17" t="s">
        <v>714</v>
      </c>
    </row>
    <row r="52" spans="1:30" s="3" customFormat="1">
      <c r="A52" s="3" t="s">
        <v>86</v>
      </c>
      <c r="B52" s="3" t="s">
        <v>6</v>
      </c>
      <c r="C52" s="4" t="s">
        <v>759</v>
      </c>
      <c r="D52" s="4" t="s">
        <v>759</v>
      </c>
      <c r="E52" s="4"/>
      <c r="F52" s="17" t="s">
        <v>778</v>
      </c>
      <c r="G52" s="29">
        <v>136.61000000000001</v>
      </c>
      <c r="H52" s="29"/>
      <c r="I52" s="43">
        <v>108.7</v>
      </c>
      <c r="J52" s="56" t="s">
        <v>633</v>
      </c>
      <c r="K52" s="29">
        <f t="shared" si="12"/>
        <v>133.52000000000001</v>
      </c>
      <c r="L52" s="55">
        <f t="shared" ref="L52:L55" si="16">I52-2.41</f>
        <v>106.29</v>
      </c>
      <c r="M52" s="43">
        <f t="shared" si="13"/>
        <v>27.230000000000004</v>
      </c>
      <c r="N52" s="63">
        <f t="shared" si="15"/>
        <v>0.25618590648226552</v>
      </c>
      <c r="O52" s="53"/>
      <c r="P52" s="21" t="s">
        <v>779</v>
      </c>
      <c r="Q52" s="29" t="s">
        <v>26</v>
      </c>
      <c r="R52" s="17">
        <v>50</v>
      </c>
      <c r="S52" s="21" t="s">
        <v>780</v>
      </c>
      <c r="T52" s="21"/>
      <c r="U52" s="29" t="s">
        <v>26</v>
      </c>
      <c r="V52" s="3">
        <v>50</v>
      </c>
      <c r="W52" s="4"/>
      <c r="X52" s="46"/>
      <c r="AD52" s="17" t="s">
        <v>714</v>
      </c>
    </row>
    <row r="53" spans="1:30" s="3" customFormat="1">
      <c r="A53" s="3" t="s">
        <v>86</v>
      </c>
      <c r="B53" s="3" t="s">
        <v>7</v>
      </c>
      <c r="C53" s="4" t="s">
        <v>759</v>
      </c>
      <c r="D53" s="4" t="s">
        <v>759</v>
      </c>
      <c r="E53" s="4"/>
      <c r="F53" s="17" t="s">
        <v>781</v>
      </c>
      <c r="G53" s="29">
        <v>104.41</v>
      </c>
      <c r="H53" s="29"/>
      <c r="I53" s="43">
        <v>82.9</v>
      </c>
      <c r="J53" s="56" t="s">
        <v>633</v>
      </c>
      <c r="K53" s="29">
        <f t="shared" si="12"/>
        <v>101.32</v>
      </c>
      <c r="L53" s="55">
        <f t="shared" si="16"/>
        <v>80.490000000000009</v>
      </c>
      <c r="M53" s="43">
        <f t="shared" si="13"/>
        <v>20.829999999999984</v>
      </c>
      <c r="N53" s="63">
        <f t="shared" si="15"/>
        <v>0.25878991179028427</v>
      </c>
      <c r="O53" s="53"/>
      <c r="P53" s="21" t="s">
        <v>782</v>
      </c>
      <c r="Q53" s="29" t="s">
        <v>26</v>
      </c>
      <c r="R53" s="17">
        <v>50</v>
      </c>
      <c r="S53" s="21" t="s">
        <v>783</v>
      </c>
      <c r="T53" s="21"/>
      <c r="U53" s="29" t="s">
        <v>26</v>
      </c>
      <c r="V53" s="3">
        <v>50</v>
      </c>
      <c r="W53" s="4"/>
      <c r="X53" s="46"/>
      <c r="AD53" s="17" t="s">
        <v>714</v>
      </c>
    </row>
    <row r="54" spans="1:30" s="3" customFormat="1">
      <c r="A54" s="3" t="s">
        <v>86</v>
      </c>
      <c r="B54" s="3" t="s">
        <v>8</v>
      </c>
      <c r="C54" s="4" t="s">
        <v>759</v>
      </c>
      <c r="D54" s="4" t="s">
        <v>759</v>
      </c>
      <c r="E54" s="4"/>
      <c r="F54" s="17" t="s">
        <v>784</v>
      </c>
      <c r="G54" s="29">
        <v>113.58</v>
      </c>
      <c r="H54" s="29"/>
      <c r="I54" s="43">
        <v>89.4</v>
      </c>
      <c r="J54" s="56" t="s">
        <v>633</v>
      </c>
      <c r="K54" s="29">
        <f t="shared" si="12"/>
        <v>110.49</v>
      </c>
      <c r="L54" s="55">
        <f t="shared" si="16"/>
        <v>86.990000000000009</v>
      </c>
      <c r="M54" s="43">
        <f t="shared" si="13"/>
        <v>23.499999999999986</v>
      </c>
      <c r="N54" s="63">
        <f>(K54-L54)/(L54)</f>
        <v>0.27014599379238974</v>
      </c>
      <c r="O54" s="53"/>
      <c r="P54" s="21" t="s">
        <v>785</v>
      </c>
      <c r="Q54" s="29" t="s">
        <v>26</v>
      </c>
      <c r="R54" s="17">
        <v>50</v>
      </c>
      <c r="S54" s="21" t="s">
        <v>786</v>
      </c>
      <c r="T54" s="21"/>
      <c r="U54" s="29" t="s">
        <v>26</v>
      </c>
      <c r="V54" s="3">
        <v>50</v>
      </c>
      <c r="W54" s="4"/>
      <c r="X54" s="46"/>
      <c r="AD54" s="17" t="s">
        <v>714</v>
      </c>
    </row>
    <row r="55" spans="1:30" s="3" customFormat="1">
      <c r="A55" s="3" t="s">
        <v>86</v>
      </c>
      <c r="B55" s="3" t="s">
        <v>9</v>
      </c>
      <c r="C55" s="4" t="s">
        <v>759</v>
      </c>
      <c r="D55" s="4" t="s">
        <v>759</v>
      </c>
      <c r="E55" s="4"/>
      <c r="F55" s="17" t="s">
        <v>787</v>
      </c>
      <c r="G55" s="29">
        <v>120.93</v>
      </c>
      <c r="H55" s="29"/>
      <c r="I55" s="43">
        <v>95.1</v>
      </c>
      <c r="J55" s="56" t="s">
        <v>633</v>
      </c>
      <c r="K55" s="29">
        <f t="shared" si="12"/>
        <v>117.84</v>
      </c>
      <c r="L55" s="55">
        <f t="shared" si="16"/>
        <v>92.69</v>
      </c>
      <c r="M55" s="43">
        <f t="shared" si="13"/>
        <v>25.150000000000006</v>
      </c>
      <c r="N55" s="63">
        <f t="shared" si="15"/>
        <v>0.2713345560470386</v>
      </c>
      <c r="O55" s="53"/>
      <c r="P55" s="21" t="s">
        <v>788</v>
      </c>
      <c r="Q55" s="29" t="s">
        <v>26</v>
      </c>
      <c r="R55" s="17">
        <v>50</v>
      </c>
      <c r="S55" s="21" t="s">
        <v>789</v>
      </c>
      <c r="T55" s="21"/>
      <c r="U55" s="29" t="s">
        <v>26</v>
      </c>
      <c r="V55" s="3">
        <v>50</v>
      </c>
      <c r="W55" s="4"/>
      <c r="X55" s="46"/>
      <c r="AD55" s="17" t="s">
        <v>714</v>
      </c>
    </row>
    <row r="56" spans="1:30" s="19" customFormat="1">
      <c r="F56" s="20"/>
      <c r="G56" s="28"/>
      <c r="H56" s="28"/>
      <c r="I56" s="42"/>
      <c r="J56" s="42"/>
      <c r="K56" s="28"/>
      <c r="L56" s="42"/>
      <c r="M56" s="42"/>
      <c r="N56" s="74"/>
      <c r="O56" s="75"/>
      <c r="Q56" s="28"/>
      <c r="R56" s="20"/>
      <c r="U56" s="28"/>
      <c r="X56" s="20"/>
      <c r="Z56" s="28"/>
      <c r="AC56" s="20"/>
      <c r="AD56" s="20"/>
    </row>
    <row r="57" spans="1:30" s="3" customFormat="1">
      <c r="A57" s="3" t="s">
        <v>86</v>
      </c>
      <c r="B57" s="3" t="s">
        <v>5</v>
      </c>
      <c r="C57" s="4" t="s">
        <v>797</v>
      </c>
      <c r="D57" s="4" t="s">
        <v>797</v>
      </c>
      <c r="E57" s="4"/>
      <c r="F57" s="17" t="s">
        <v>798</v>
      </c>
      <c r="G57" s="29">
        <v>104.03</v>
      </c>
      <c r="H57" s="29"/>
      <c r="I57" s="43">
        <v>85.2</v>
      </c>
      <c r="J57" s="56" t="s">
        <v>633</v>
      </c>
      <c r="K57" s="29">
        <f>G57-$K$3</f>
        <v>100.94</v>
      </c>
      <c r="L57" s="55">
        <f t="shared" ref="L57:L66" si="17">I57-2.41</f>
        <v>82.79</v>
      </c>
      <c r="M57" s="43">
        <f>K57-L57</f>
        <v>18.149999999999991</v>
      </c>
      <c r="N57" s="63">
        <f>(K57-L57)/(L57)</f>
        <v>0.21922937552844535</v>
      </c>
      <c r="O57" s="76">
        <f>N57/(N57+1)</f>
        <v>0.17980978799286698</v>
      </c>
      <c r="P57" s="21" t="s">
        <v>799</v>
      </c>
      <c r="Q57" s="29">
        <v>9.81</v>
      </c>
      <c r="R57" s="17">
        <v>50</v>
      </c>
      <c r="S57" s="21" t="s">
        <v>800</v>
      </c>
      <c r="T57" s="21"/>
      <c r="U57" s="29">
        <v>9.89</v>
      </c>
      <c r="V57" s="3">
        <v>50</v>
      </c>
      <c r="W57" s="4" t="s">
        <v>797</v>
      </c>
      <c r="X57" s="46"/>
      <c r="Y57" s="21" t="s">
        <v>801</v>
      </c>
      <c r="Z57" s="29">
        <v>5.05</v>
      </c>
      <c r="AA57" s="3">
        <v>25</v>
      </c>
      <c r="AB57" s="4" t="s">
        <v>797</v>
      </c>
      <c r="AC57" s="46"/>
      <c r="AD57" s="17" t="s">
        <v>802</v>
      </c>
    </row>
    <row r="58" spans="1:30" s="3" customFormat="1">
      <c r="A58" s="3" t="s">
        <v>86</v>
      </c>
      <c r="B58" s="3" t="s">
        <v>6</v>
      </c>
      <c r="C58" s="4" t="s">
        <v>797</v>
      </c>
      <c r="D58" s="4" t="s">
        <v>797</v>
      </c>
      <c r="E58" s="4"/>
      <c r="F58" s="17" t="s">
        <v>803</v>
      </c>
      <c r="G58" s="29">
        <v>140.97</v>
      </c>
      <c r="H58" s="29"/>
      <c r="I58" s="43">
        <v>114.1</v>
      </c>
      <c r="J58" s="56" t="s">
        <v>633</v>
      </c>
      <c r="K58" s="29">
        <f t="shared" ref="K58:K66" si="18">G58-$K$3</f>
        <v>137.88</v>
      </c>
      <c r="L58" s="55">
        <f t="shared" si="17"/>
        <v>111.69</v>
      </c>
      <c r="M58" s="43">
        <f>K58-L58</f>
        <v>26.189999999999998</v>
      </c>
      <c r="N58" s="63">
        <f t="shared" ref="N58:N117" si="19">(K58-L58)/(L58)</f>
        <v>0.23448831587429492</v>
      </c>
      <c r="O58" s="76">
        <f t="shared" ref="O58:O66" si="20">N58/(N58+1)</f>
        <v>0.18994778067885115</v>
      </c>
      <c r="P58" s="21" t="s">
        <v>804</v>
      </c>
      <c r="Q58" s="29">
        <v>9.75</v>
      </c>
      <c r="R58" s="17">
        <v>50</v>
      </c>
      <c r="S58" s="21" t="s">
        <v>805</v>
      </c>
      <c r="T58" s="21"/>
      <c r="U58" s="29">
        <v>10.130000000000001</v>
      </c>
      <c r="V58" s="3">
        <v>50</v>
      </c>
      <c r="W58" s="4" t="s">
        <v>797</v>
      </c>
      <c r="X58" s="46"/>
      <c r="Y58" s="21" t="s">
        <v>806</v>
      </c>
      <c r="Z58" s="29">
        <v>5.07</v>
      </c>
      <c r="AA58" s="3">
        <v>25</v>
      </c>
      <c r="AB58" s="4" t="s">
        <v>797</v>
      </c>
      <c r="AC58" s="46"/>
      <c r="AD58" s="17"/>
    </row>
    <row r="59" spans="1:30" s="3" customFormat="1">
      <c r="A59" s="3" t="s">
        <v>86</v>
      </c>
      <c r="B59" s="3" t="s">
        <v>7</v>
      </c>
      <c r="C59" s="4" t="s">
        <v>797</v>
      </c>
      <c r="D59" s="4" t="s">
        <v>797</v>
      </c>
      <c r="E59" s="4"/>
      <c r="F59" s="17" t="s">
        <v>807</v>
      </c>
      <c r="G59" s="29">
        <v>126.68</v>
      </c>
      <c r="H59" s="29"/>
      <c r="I59" s="43">
        <v>103.4</v>
      </c>
      <c r="J59" s="56" t="s">
        <v>633</v>
      </c>
      <c r="K59" s="29">
        <f t="shared" si="18"/>
        <v>123.59</v>
      </c>
      <c r="L59" s="55">
        <f t="shared" si="17"/>
        <v>100.99000000000001</v>
      </c>
      <c r="M59" s="43">
        <f>K59-L59</f>
        <v>22.599999999999994</v>
      </c>
      <c r="N59" s="63">
        <f t="shared" si="19"/>
        <v>0.22378453312209121</v>
      </c>
      <c r="O59" s="76">
        <f t="shared" si="20"/>
        <v>0.18286269115624237</v>
      </c>
      <c r="P59" s="21" t="s">
        <v>808</v>
      </c>
      <c r="Q59" s="29">
        <v>9.9</v>
      </c>
      <c r="R59" s="17">
        <v>50</v>
      </c>
      <c r="S59" s="21" t="s">
        <v>809</v>
      </c>
      <c r="T59" s="21"/>
      <c r="U59" s="29">
        <v>10.57</v>
      </c>
      <c r="V59" s="3">
        <v>50</v>
      </c>
      <c r="W59" s="4" t="s">
        <v>797</v>
      </c>
      <c r="X59" s="46"/>
      <c r="Y59" s="21" t="s">
        <v>810</v>
      </c>
      <c r="Z59" s="29">
        <v>5.0599999999999996</v>
      </c>
      <c r="AA59" s="3">
        <v>25</v>
      </c>
      <c r="AB59" s="4" t="s">
        <v>797</v>
      </c>
      <c r="AC59" s="46"/>
      <c r="AD59" s="17"/>
    </row>
    <row r="60" spans="1:30" s="3" customFormat="1">
      <c r="A60" s="3" t="s">
        <v>86</v>
      </c>
      <c r="B60" s="3" t="s">
        <v>8</v>
      </c>
      <c r="C60" s="4" t="s">
        <v>797</v>
      </c>
      <c r="D60" s="4" t="s">
        <v>797</v>
      </c>
      <c r="E60" s="4"/>
      <c r="F60" s="17" t="s">
        <v>811</v>
      </c>
      <c r="G60" s="29">
        <v>123.44</v>
      </c>
      <c r="H60" s="29"/>
      <c r="I60" s="43">
        <v>100.3</v>
      </c>
      <c r="J60" s="56" t="s">
        <v>633</v>
      </c>
      <c r="K60" s="29">
        <f t="shared" si="18"/>
        <v>120.35</v>
      </c>
      <c r="L60" s="55">
        <f t="shared" si="17"/>
        <v>97.89</v>
      </c>
      <c r="M60" s="43">
        <f>K60-L60</f>
        <v>22.459999999999994</v>
      </c>
      <c r="N60" s="63">
        <f t="shared" si="19"/>
        <v>0.22944120952089073</v>
      </c>
      <c r="O60" s="76">
        <f t="shared" si="20"/>
        <v>0.18662235147486494</v>
      </c>
      <c r="P60" s="21" t="s">
        <v>812</v>
      </c>
      <c r="Q60" s="29">
        <v>10.07</v>
      </c>
      <c r="R60" s="17">
        <v>50</v>
      </c>
      <c r="S60" s="21" t="s">
        <v>813</v>
      </c>
      <c r="T60" s="21"/>
      <c r="U60" s="29">
        <v>10.83</v>
      </c>
      <c r="V60" s="3">
        <v>50</v>
      </c>
      <c r="W60" s="4" t="s">
        <v>797</v>
      </c>
      <c r="X60" s="46"/>
      <c r="Y60" s="21" t="s">
        <v>814</v>
      </c>
      <c r="Z60" s="29">
        <v>4.76</v>
      </c>
      <c r="AA60" s="3">
        <v>25</v>
      </c>
      <c r="AB60" s="4" t="s">
        <v>797</v>
      </c>
      <c r="AC60" s="46"/>
      <c r="AD60" s="17"/>
    </row>
    <row r="61" spans="1:30" s="3" customFormat="1">
      <c r="A61" s="3" t="s">
        <v>86</v>
      </c>
      <c r="B61" s="3" t="s">
        <v>9</v>
      </c>
      <c r="C61" s="4" t="s">
        <v>797</v>
      </c>
      <c r="D61" s="4" t="s">
        <v>797</v>
      </c>
      <c r="E61" s="4"/>
      <c r="F61" s="17" t="s">
        <v>815</v>
      </c>
      <c r="G61" s="29">
        <v>142.88999999999999</v>
      </c>
      <c r="H61" s="29"/>
      <c r="I61" s="43">
        <v>115.2</v>
      </c>
      <c r="J61" s="56" t="s">
        <v>633</v>
      </c>
      <c r="K61" s="29">
        <f t="shared" si="18"/>
        <v>139.79999999999998</v>
      </c>
      <c r="L61" s="55">
        <f t="shared" si="17"/>
        <v>112.79</v>
      </c>
      <c r="M61" s="43">
        <f>K61-L61</f>
        <v>27.009999999999977</v>
      </c>
      <c r="N61" s="63">
        <f t="shared" si="19"/>
        <v>0.2394715843603154</v>
      </c>
      <c r="O61" s="76">
        <f t="shared" si="20"/>
        <v>0.1932045779685263</v>
      </c>
      <c r="P61" s="21" t="s">
        <v>816</v>
      </c>
      <c r="Q61" s="29">
        <v>9.59</v>
      </c>
      <c r="R61" s="17">
        <v>50</v>
      </c>
      <c r="S61" s="21" t="s">
        <v>817</v>
      </c>
      <c r="T61" s="21"/>
      <c r="U61" s="29">
        <v>9.89</v>
      </c>
      <c r="V61" s="3">
        <v>50</v>
      </c>
      <c r="W61" s="4" t="s">
        <v>797</v>
      </c>
      <c r="X61" s="46"/>
      <c r="Y61" s="21" t="s">
        <v>818</v>
      </c>
      <c r="Z61" s="29">
        <v>5.09</v>
      </c>
      <c r="AA61" s="3">
        <v>25</v>
      </c>
      <c r="AB61" s="4" t="s">
        <v>797</v>
      </c>
      <c r="AC61" s="46"/>
      <c r="AD61" s="17"/>
    </row>
    <row r="62" spans="1:30" s="3" customFormat="1">
      <c r="A62" s="3" t="s">
        <v>102</v>
      </c>
      <c r="B62" s="3" t="s">
        <v>5</v>
      </c>
      <c r="C62" s="4" t="s">
        <v>797</v>
      </c>
      <c r="D62" s="4" t="s">
        <v>797</v>
      </c>
      <c r="E62" s="4"/>
      <c r="F62" s="17" t="s">
        <v>819</v>
      </c>
      <c r="G62" s="29">
        <v>197.2</v>
      </c>
      <c r="H62" s="29"/>
      <c r="I62" s="43">
        <v>164.3</v>
      </c>
      <c r="J62" s="56" t="s">
        <v>633</v>
      </c>
      <c r="K62" s="29">
        <f t="shared" si="18"/>
        <v>194.10999999999999</v>
      </c>
      <c r="L62" s="55">
        <f t="shared" si="17"/>
        <v>161.89000000000001</v>
      </c>
      <c r="M62" s="43">
        <f t="shared" ref="M62:M66" si="21">K62-L62</f>
        <v>32.21999999999997</v>
      </c>
      <c r="N62" s="63">
        <f t="shared" si="19"/>
        <v>0.19902402866143656</v>
      </c>
      <c r="O62" s="76">
        <f t="shared" si="20"/>
        <v>0.16598835711709839</v>
      </c>
      <c r="P62" s="21" t="s">
        <v>820</v>
      </c>
      <c r="Q62" s="29">
        <v>9.76</v>
      </c>
      <c r="R62" s="17">
        <v>50</v>
      </c>
      <c r="S62" s="21" t="s">
        <v>821</v>
      </c>
      <c r="T62" s="21"/>
      <c r="U62" s="29">
        <v>9.8699999999999992</v>
      </c>
      <c r="V62" s="3">
        <v>50</v>
      </c>
      <c r="W62" s="4" t="s">
        <v>797</v>
      </c>
      <c r="X62" s="46"/>
      <c r="Y62" s="21" t="s">
        <v>822</v>
      </c>
      <c r="Z62" s="29">
        <v>5.16</v>
      </c>
      <c r="AA62" s="3">
        <v>25</v>
      </c>
      <c r="AB62" s="4" t="s">
        <v>797</v>
      </c>
      <c r="AC62" s="46"/>
      <c r="AD62" s="17"/>
    </row>
    <row r="63" spans="1:30" s="3" customFormat="1">
      <c r="A63" s="3" t="s">
        <v>102</v>
      </c>
      <c r="B63" s="3" t="s">
        <v>6</v>
      </c>
      <c r="C63" s="4" t="s">
        <v>797</v>
      </c>
      <c r="D63" s="4" t="s">
        <v>797</v>
      </c>
      <c r="E63" s="4"/>
      <c r="F63" s="17" t="s">
        <v>823</v>
      </c>
      <c r="G63" s="29">
        <v>118.57</v>
      </c>
      <c r="H63" s="29"/>
      <c r="I63" s="43">
        <v>95.5</v>
      </c>
      <c r="J63" s="56" t="s">
        <v>633</v>
      </c>
      <c r="K63" s="29">
        <f t="shared" si="18"/>
        <v>115.47999999999999</v>
      </c>
      <c r="L63" s="55">
        <f t="shared" si="17"/>
        <v>93.09</v>
      </c>
      <c r="M63" s="43">
        <f t="shared" si="21"/>
        <v>22.389999999999986</v>
      </c>
      <c r="N63" s="63">
        <f t="shared" si="19"/>
        <v>0.24051992695241148</v>
      </c>
      <c r="O63" s="76">
        <f t="shared" si="20"/>
        <v>0.19388638725320392</v>
      </c>
      <c r="P63" s="21" t="s">
        <v>824</v>
      </c>
      <c r="Q63" s="29">
        <v>10.029999999999999</v>
      </c>
      <c r="R63" s="17">
        <v>50</v>
      </c>
      <c r="S63" s="21" t="s">
        <v>825</v>
      </c>
      <c r="T63" s="21"/>
      <c r="U63" s="29">
        <v>9.75</v>
      </c>
      <c r="V63" s="3">
        <v>50</v>
      </c>
      <c r="W63" s="4" t="s">
        <v>797</v>
      </c>
      <c r="X63" s="46"/>
      <c r="Y63" s="21" t="s">
        <v>826</v>
      </c>
      <c r="Z63" s="29">
        <v>5.0599999999999996</v>
      </c>
      <c r="AA63" s="3">
        <v>25</v>
      </c>
      <c r="AB63" s="4" t="s">
        <v>797</v>
      </c>
      <c r="AC63" s="46"/>
      <c r="AD63" s="17"/>
    </row>
    <row r="64" spans="1:30" s="3" customFormat="1">
      <c r="A64" s="3" t="s">
        <v>102</v>
      </c>
      <c r="B64" s="3" t="s">
        <v>7</v>
      </c>
      <c r="C64" s="4" t="s">
        <v>797</v>
      </c>
      <c r="D64" s="4" t="s">
        <v>797</v>
      </c>
      <c r="E64" s="4"/>
      <c r="F64" s="17" t="s">
        <v>827</v>
      </c>
      <c r="G64" s="29">
        <v>135.16</v>
      </c>
      <c r="H64" s="29"/>
      <c r="I64" s="43">
        <v>112.1</v>
      </c>
      <c r="J64" s="56" t="s">
        <v>633</v>
      </c>
      <c r="K64" s="29">
        <f t="shared" si="18"/>
        <v>132.07</v>
      </c>
      <c r="L64" s="55">
        <f t="shared" si="17"/>
        <v>109.69</v>
      </c>
      <c r="M64" s="43">
        <f t="shared" si="21"/>
        <v>22.379999999999995</v>
      </c>
      <c r="N64" s="63">
        <f t="shared" si="19"/>
        <v>0.20402953778831248</v>
      </c>
      <c r="O64" s="76">
        <f t="shared" si="20"/>
        <v>0.16945559173165742</v>
      </c>
      <c r="P64" s="21" t="s">
        <v>828</v>
      </c>
      <c r="Q64" s="29">
        <v>9.6300000000000008</v>
      </c>
      <c r="R64" s="17">
        <v>50</v>
      </c>
      <c r="S64" s="21" t="s">
        <v>829</v>
      </c>
      <c r="T64" s="21"/>
      <c r="U64" s="29">
        <v>10.29</v>
      </c>
      <c r="V64" s="3">
        <v>50</v>
      </c>
      <c r="W64" s="4" t="s">
        <v>797</v>
      </c>
      <c r="X64" s="46"/>
      <c r="Y64" s="21" t="s">
        <v>830</v>
      </c>
      <c r="Z64" s="29">
        <v>5.26</v>
      </c>
      <c r="AA64" s="3">
        <v>25</v>
      </c>
      <c r="AB64" s="4" t="s">
        <v>797</v>
      </c>
      <c r="AC64" s="46"/>
      <c r="AD64" s="17"/>
    </row>
    <row r="65" spans="1:30" s="3" customFormat="1">
      <c r="A65" s="3" t="s">
        <v>102</v>
      </c>
      <c r="B65" s="3" t="s">
        <v>8</v>
      </c>
      <c r="C65" s="4" t="s">
        <v>797</v>
      </c>
      <c r="D65" s="4" t="s">
        <v>797</v>
      </c>
      <c r="E65" s="4"/>
      <c r="F65" s="17" t="s">
        <v>831</v>
      </c>
      <c r="G65" s="29">
        <v>108.52</v>
      </c>
      <c r="H65" s="29"/>
      <c r="I65" s="43">
        <v>88</v>
      </c>
      <c r="J65" s="56" t="s">
        <v>633</v>
      </c>
      <c r="K65" s="29">
        <f t="shared" si="18"/>
        <v>105.42999999999999</v>
      </c>
      <c r="L65" s="55">
        <f t="shared" si="17"/>
        <v>85.59</v>
      </c>
      <c r="M65" s="43">
        <f t="shared" si="21"/>
        <v>19.839999999999989</v>
      </c>
      <c r="N65" s="63">
        <f t="shared" si="19"/>
        <v>0.23180278069867963</v>
      </c>
      <c r="O65" s="76">
        <f t="shared" si="20"/>
        <v>0.18818173195485149</v>
      </c>
      <c r="P65" s="21" t="s">
        <v>832</v>
      </c>
      <c r="Q65" s="29">
        <v>9.6999999999999993</v>
      </c>
      <c r="R65" s="17">
        <v>50</v>
      </c>
      <c r="S65" s="21" t="s">
        <v>833</v>
      </c>
      <c r="T65" s="21"/>
      <c r="U65" s="29">
        <v>10.28</v>
      </c>
      <c r="V65" s="3">
        <v>50</v>
      </c>
      <c r="W65" s="4" t="s">
        <v>797</v>
      </c>
      <c r="X65" s="46"/>
      <c r="Y65" s="21" t="s">
        <v>834</v>
      </c>
      <c r="Z65" s="29">
        <v>4.87</v>
      </c>
      <c r="AA65" s="3">
        <v>25</v>
      </c>
      <c r="AB65" s="4" t="s">
        <v>797</v>
      </c>
      <c r="AC65" s="46"/>
      <c r="AD65" s="17"/>
    </row>
    <row r="66" spans="1:30" s="3" customFormat="1">
      <c r="A66" s="3" t="s">
        <v>102</v>
      </c>
      <c r="B66" s="3" t="s">
        <v>9</v>
      </c>
      <c r="C66" s="4" t="s">
        <v>797</v>
      </c>
      <c r="D66" s="4" t="s">
        <v>797</v>
      </c>
      <c r="E66" s="4"/>
      <c r="F66" s="17" t="s">
        <v>835</v>
      </c>
      <c r="G66" s="29">
        <v>141.38999999999999</v>
      </c>
      <c r="H66" s="29"/>
      <c r="I66" s="43">
        <v>115.8</v>
      </c>
      <c r="J66" s="56" t="s">
        <v>633</v>
      </c>
      <c r="K66" s="29">
        <f t="shared" si="18"/>
        <v>138.29999999999998</v>
      </c>
      <c r="L66" s="55">
        <f t="shared" si="17"/>
        <v>113.39</v>
      </c>
      <c r="M66" s="43">
        <f t="shared" si="21"/>
        <v>24.909999999999982</v>
      </c>
      <c r="N66" s="63">
        <f t="shared" si="19"/>
        <v>0.21968427550930403</v>
      </c>
      <c r="O66" s="76">
        <f t="shared" si="20"/>
        <v>0.18011569052783793</v>
      </c>
      <c r="P66" s="21" t="s">
        <v>836</v>
      </c>
      <c r="Q66" s="29">
        <v>10.01</v>
      </c>
      <c r="R66" s="17">
        <v>50</v>
      </c>
      <c r="S66" s="21" t="s">
        <v>837</v>
      </c>
      <c r="T66" s="21"/>
      <c r="U66" s="29">
        <v>9.86</v>
      </c>
      <c r="V66" s="3">
        <v>50</v>
      </c>
      <c r="W66" s="4" t="s">
        <v>797</v>
      </c>
      <c r="X66" s="46"/>
      <c r="Y66" s="21" t="s">
        <v>838</v>
      </c>
      <c r="Z66" s="29">
        <v>5</v>
      </c>
      <c r="AA66" s="3">
        <v>25</v>
      </c>
      <c r="AB66" s="4" t="s">
        <v>797</v>
      </c>
      <c r="AC66" s="46"/>
      <c r="AD66" s="17"/>
    </row>
    <row r="67" spans="1:30" s="3" customFormat="1">
      <c r="A67" s="3" t="s">
        <v>839</v>
      </c>
      <c r="B67" s="3" t="s">
        <v>26</v>
      </c>
      <c r="C67" s="3" t="s">
        <v>26</v>
      </c>
      <c r="D67" s="4" t="s">
        <v>797</v>
      </c>
      <c r="E67" s="4"/>
      <c r="F67" s="17" t="s">
        <v>840</v>
      </c>
      <c r="G67" s="29" t="s">
        <v>26</v>
      </c>
      <c r="H67" s="29"/>
      <c r="I67" s="43" t="s">
        <v>26</v>
      </c>
      <c r="J67" s="56" t="s">
        <v>26</v>
      </c>
      <c r="K67" s="29" t="s">
        <v>26</v>
      </c>
      <c r="L67" s="44" t="s">
        <v>26</v>
      </c>
      <c r="M67" s="44" t="s">
        <v>26</v>
      </c>
      <c r="N67" s="44" t="s">
        <v>26</v>
      </c>
      <c r="O67" s="76" t="s">
        <v>26</v>
      </c>
      <c r="P67" s="3" t="s">
        <v>840</v>
      </c>
      <c r="Q67" s="29" t="s">
        <v>26</v>
      </c>
      <c r="R67" s="17">
        <v>50</v>
      </c>
      <c r="S67" s="3" t="s">
        <v>26</v>
      </c>
      <c r="U67" s="31" t="s">
        <v>26</v>
      </c>
      <c r="V67" s="31" t="s">
        <v>26</v>
      </c>
      <c r="W67" s="31" t="s">
        <v>26</v>
      </c>
      <c r="X67" s="17" t="s">
        <v>26</v>
      </c>
      <c r="Y67" s="3" t="s">
        <v>26</v>
      </c>
      <c r="Z67" s="31" t="s">
        <v>26</v>
      </c>
      <c r="AA67" s="31" t="s">
        <v>26</v>
      </c>
      <c r="AB67" s="31" t="s">
        <v>26</v>
      </c>
      <c r="AC67" s="17" t="s">
        <v>26</v>
      </c>
      <c r="AD67" s="17"/>
    </row>
    <row r="68" spans="1:30" s="3" customFormat="1">
      <c r="A68" s="3" t="s">
        <v>839</v>
      </c>
      <c r="B68" s="3" t="s">
        <v>26</v>
      </c>
      <c r="C68" s="3" t="s">
        <v>26</v>
      </c>
      <c r="D68" s="4" t="s">
        <v>797</v>
      </c>
      <c r="E68" s="4"/>
      <c r="F68" s="17" t="s">
        <v>840</v>
      </c>
      <c r="G68" s="29" t="s">
        <v>26</v>
      </c>
      <c r="H68" s="29"/>
      <c r="I68" s="43" t="s">
        <v>26</v>
      </c>
      <c r="J68" s="56" t="s">
        <v>26</v>
      </c>
      <c r="K68" s="29" t="s">
        <v>26</v>
      </c>
      <c r="L68" s="44" t="s">
        <v>26</v>
      </c>
      <c r="M68" s="44" t="s">
        <v>26</v>
      </c>
      <c r="N68" s="44" t="s">
        <v>26</v>
      </c>
      <c r="O68" s="76" t="s">
        <v>26</v>
      </c>
      <c r="P68" s="3" t="s">
        <v>840</v>
      </c>
      <c r="Q68" s="29" t="s">
        <v>26</v>
      </c>
      <c r="R68" s="17">
        <v>50</v>
      </c>
      <c r="S68" s="3" t="s">
        <v>26</v>
      </c>
      <c r="U68" s="31" t="s">
        <v>26</v>
      </c>
      <c r="V68" s="31" t="s">
        <v>26</v>
      </c>
      <c r="W68" s="31" t="s">
        <v>26</v>
      </c>
      <c r="X68" s="17" t="s">
        <v>26</v>
      </c>
      <c r="Y68" s="3" t="s">
        <v>26</v>
      </c>
      <c r="Z68" s="31" t="s">
        <v>26</v>
      </c>
      <c r="AA68" s="31" t="s">
        <v>26</v>
      </c>
      <c r="AB68" s="31" t="s">
        <v>26</v>
      </c>
      <c r="AC68" s="17" t="s">
        <v>26</v>
      </c>
      <c r="AD68" s="17"/>
    </row>
    <row r="69" spans="1:30" s="3" customFormat="1">
      <c r="A69" s="3" t="s">
        <v>839</v>
      </c>
      <c r="B69" s="3" t="s">
        <v>26</v>
      </c>
      <c r="C69" s="3" t="s">
        <v>26</v>
      </c>
      <c r="D69" s="4" t="s">
        <v>797</v>
      </c>
      <c r="E69" s="4"/>
      <c r="F69" s="17" t="s">
        <v>840</v>
      </c>
      <c r="G69" s="29" t="s">
        <v>26</v>
      </c>
      <c r="H69" s="29"/>
      <c r="I69" s="43" t="s">
        <v>26</v>
      </c>
      <c r="J69" s="56" t="s">
        <v>26</v>
      </c>
      <c r="K69" s="29" t="s">
        <v>26</v>
      </c>
      <c r="L69" s="44" t="s">
        <v>26</v>
      </c>
      <c r="M69" s="44" t="s">
        <v>26</v>
      </c>
      <c r="N69" s="44" t="s">
        <v>26</v>
      </c>
      <c r="O69" s="76" t="s">
        <v>26</v>
      </c>
      <c r="P69" s="3" t="s">
        <v>840</v>
      </c>
      <c r="Q69" s="29" t="s">
        <v>26</v>
      </c>
      <c r="R69" s="17">
        <v>50</v>
      </c>
      <c r="S69" s="3" t="s">
        <v>26</v>
      </c>
      <c r="U69" s="31" t="s">
        <v>26</v>
      </c>
      <c r="V69" s="31" t="s">
        <v>26</v>
      </c>
      <c r="W69" s="31" t="s">
        <v>26</v>
      </c>
      <c r="X69" s="17" t="s">
        <v>26</v>
      </c>
      <c r="Y69" s="3" t="s">
        <v>26</v>
      </c>
      <c r="Z69" s="31" t="s">
        <v>26</v>
      </c>
      <c r="AA69" s="31" t="s">
        <v>26</v>
      </c>
      <c r="AB69" s="31" t="s">
        <v>26</v>
      </c>
      <c r="AC69" s="17" t="s">
        <v>26</v>
      </c>
      <c r="AD69" s="17"/>
    </row>
    <row r="70" spans="1:30" s="3" customFormat="1">
      <c r="A70" s="3" t="s">
        <v>841</v>
      </c>
      <c r="B70" s="3" t="s">
        <v>26</v>
      </c>
      <c r="C70" s="3" t="s">
        <v>26</v>
      </c>
      <c r="D70" s="4" t="s">
        <v>797</v>
      </c>
      <c r="E70" s="4"/>
      <c r="F70" s="17" t="s">
        <v>842</v>
      </c>
      <c r="G70" s="29" t="s">
        <v>26</v>
      </c>
      <c r="H70" s="29"/>
      <c r="I70" s="43" t="s">
        <v>26</v>
      </c>
      <c r="J70" s="56" t="s">
        <v>26</v>
      </c>
      <c r="K70" s="29" t="s">
        <v>26</v>
      </c>
      <c r="L70" s="44" t="s">
        <v>26</v>
      </c>
      <c r="M70" s="44" t="s">
        <v>26</v>
      </c>
      <c r="N70" s="44" t="s">
        <v>26</v>
      </c>
      <c r="O70" s="76" t="s">
        <v>26</v>
      </c>
      <c r="P70" s="3" t="s">
        <v>842</v>
      </c>
      <c r="Q70" s="29" t="s">
        <v>26</v>
      </c>
      <c r="R70" s="17">
        <v>50</v>
      </c>
      <c r="S70" s="3" t="s">
        <v>26</v>
      </c>
      <c r="U70" s="31" t="s">
        <v>26</v>
      </c>
      <c r="V70" s="31" t="s">
        <v>26</v>
      </c>
      <c r="W70" s="31" t="s">
        <v>26</v>
      </c>
      <c r="X70" s="17" t="s">
        <v>26</v>
      </c>
      <c r="Y70" s="3" t="s">
        <v>26</v>
      </c>
      <c r="Z70" s="31" t="s">
        <v>26</v>
      </c>
      <c r="AA70" s="31" t="s">
        <v>26</v>
      </c>
      <c r="AB70" s="31" t="s">
        <v>26</v>
      </c>
      <c r="AC70" s="17" t="s">
        <v>26</v>
      </c>
      <c r="AD70" s="17"/>
    </row>
    <row r="71" spans="1:30" s="3" customFormat="1">
      <c r="A71" s="3" t="s">
        <v>841</v>
      </c>
      <c r="B71" s="3" t="s">
        <v>26</v>
      </c>
      <c r="C71" s="3" t="s">
        <v>26</v>
      </c>
      <c r="D71" s="4" t="s">
        <v>797</v>
      </c>
      <c r="E71" s="4"/>
      <c r="F71" s="17" t="s">
        <v>842</v>
      </c>
      <c r="G71" s="29" t="s">
        <v>26</v>
      </c>
      <c r="H71" s="29"/>
      <c r="I71" s="43" t="s">
        <v>26</v>
      </c>
      <c r="J71" s="56" t="s">
        <v>26</v>
      </c>
      <c r="K71" s="29" t="s">
        <v>26</v>
      </c>
      <c r="L71" s="44" t="s">
        <v>26</v>
      </c>
      <c r="M71" s="44" t="s">
        <v>26</v>
      </c>
      <c r="N71" s="44" t="s">
        <v>26</v>
      </c>
      <c r="O71" s="76" t="s">
        <v>26</v>
      </c>
      <c r="P71" s="3" t="s">
        <v>842</v>
      </c>
      <c r="Q71" s="29" t="s">
        <v>26</v>
      </c>
      <c r="R71" s="17">
        <v>50</v>
      </c>
      <c r="S71" s="3" t="s">
        <v>26</v>
      </c>
      <c r="U71" s="31" t="s">
        <v>26</v>
      </c>
      <c r="V71" s="31" t="s">
        <v>26</v>
      </c>
      <c r="W71" s="31" t="s">
        <v>26</v>
      </c>
      <c r="X71" s="17" t="s">
        <v>26</v>
      </c>
      <c r="Y71" s="3" t="s">
        <v>26</v>
      </c>
      <c r="Z71" s="31" t="s">
        <v>26</v>
      </c>
      <c r="AA71" s="31" t="s">
        <v>26</v>
      </c>
      <c r="AB71" s="31" t="s">
        <v>26</v>
      </c>
      <c r="AC71" s="17" t="s">
        <v>26</v>
      </c>
      <c r="AD71" s="17"/>
    </row>
    <row r="72" spans="1:30" s="3" customFormat="1">
      <c r="A72" s="3" t="s">
        <v>841</v>
      </c>
      <c r="B72" s="3" t="s">
        <v>26</v>
      </c>
      <c r="C72" s="3" t="s">
        <v>26</v>
      </c>
      <c r="D72" s="4" t="s">
        <v>797</v>
      </c>
      <c r="E72" s="4"/>
      <c r="F72" s="17" t="s">
        <v>842</v>
      </c>
      <c r="G72" s="29" t="s">
        <v>26</v>
      </c>
      <c r="H72" s="29"/>
      <c r="I72" s="43" t="s">
        <v>26</v>
      </c>
      <c r="J72" s="56" t="s">
        <v>26</v>
      </c>
      <c r="K72" s="29" t="s">
        <v>26</v>
      </c>
      <c r="L72" s="44" t="s">
        <v>26</v>
      </c>
      <c r="M72" s="44" t="s">
        <v>26</v>
      </c>
      <c r="N72" s="44" t="s">
        <v>26</v>
      </c>
      <c r="O72" s="76" t="s">
        <v>26</v>
      </c>
      <c r="P72" s="3" t="s">
        <v>842</v>
      </c>
      <c r="Q72" s="29" t="s">
        <v>26</v>
      </c>
      <c r="R72" s="17">
        <v>50</v>
      </c>
      <c r="S72" s="3" t="s">
        <v>26</v>
      </c>
      <c r="U72" s="31" t="s">
        <v>26</v>
      </c>
      <c r="V72" s="31" t="s">
        <v>26</v>
      </c>
      <c r="W72" s="31" t="s">
        <v>26</v>
      </c>
      <c r="X72" s="17" t="s">
        <v>26</v>
      </c>
      <c r="Y72" s="3" t="s">
        <v>26</v>
      </c>
      <c r="Z72" s="31" t="s">
        <v>26</v>
      </c>
      <c r="AA72" s="31" t="s">
        <v>26</v>
      </c>
      <c r="AB72" s="31" t="s">
        <v>26</v>
      </c>
      <c r="AC72" s="17" t="s">
        <v>26</v>
      </c>
      <c r="AD72" s="17"/>
    </row>
    <row r="73" spans="1:30" s="19" customFormat="1">
      <c r="F73" s="20"/>
      <c r="G73" s="28"/>
      <c r="H73" s="28"/>
      <c r="I73" s="42"/>
      <c r="J73" s="42"/>
      <c r="K73" s="28"/>
      <c r="L73" s="42"/>
      <c r="M73" s="42"/>
      <c r="N73" s="42"/>
      <c r="O73" s="75"/>
      <c r="Q73" s="28"/>
      <c r="R73" s="20"/>
      <c r="U73" s="28"/>
      <c r="X73" s="20"/>
      <c r="Z73" s="28"/>
      <c r="AC73" s="20"/>
      <c r="AD73" s="20"/>
    </row>
    <row r="74" spans="1:30" s="3" customFormat="1">
      <c r="A74" s="3" t="s">
        <v>135</v>
      </c>
      <c r="B74" s="3" t="s">
        <v>5</v>
      </c>
      <c r="C74" s="4" t="s">
        <v>843</v>
      </c>
      <c r="D74" s="4" t="s">
        <v>843</v>
      </c>
      <c r="E74" s="4"/>
      <c r="F74" s="17" t="s">
        <v>844</v>
      </c>
      <c r="G74" s="29">
        <v>135.93</v>
      </c>
      <c r="H74" s="29"/>
      <c r="I74" s="43">
        <v>116.3</v>
      </c>
      <c r="J74" s="56" t="s">
        <v>633</v>
      </c>
      <c r="K74" s="29">
        <f t="shared" ref="K74:K83" si="22">G74-$K$3</f>
        <v>132.84</v>
      </c>
      <c r="L74" s="55">
        <f t="shared" ref="L74:L83" si="23">I74-2.41</f>
        <v>113.89</v>
      </c>
      <c r="M74" s="43">
        <f>K74-L74</f>
        <v>18.950000000000003</v>
      </c>
      <c r="N74" s="63">
        <f t="shared" si="19"/>
        <v>0.16638862059882345</v>
      </c>
      <c r="O74" s="76">
        <f t="shared" ref="O74:O83" si="24">N74/(N74+1)</f>
        <v>0.14265281541704308</v>
      </c>
      <c r="P74" s="21" t="s">
        <v>845</v>
      </c>
      <c r="Q74" s="29">
        <v>10.1</v>
      </c>
      <c r="R74" s="17">
        <v>50</v>
      </c>
      <c r="S74" s="21" t="s">
        <v>846</v>
      </c>
      <c r="T74" s="21"/>
      <c r="U74" s="29">
        <v>9.89</v>
      </c>
      <c r="V74" s="3">
        <v>50</v>
      </c>
      <c r="W74" s="4" t="s">
        <v>843</v>
      </c>
      <c r="X74" s="46"/>
      <c r="Y74" s="21" t="s">
        <v>847</v>
      </c>
      <c r="Z74" s="29">
        <v>5.01</v>
      </c>
      <c r="AA74" s="3">
        <v>25</v>
      </c>
      <c r="AB74" s="4" t="s">
        <v>843</v>
      </c>
      <c r="AC74" s="46"/>
      <c r="AD74" s="17" t="s">
        <v>802</v>
      </c>
    </row>
    <row r="75" spans="1:30" s="3" customFormat="1">
      <c r="A75" s="3" t="s">
        <v>135</v>
      </c>
      <c r="B75" s="3" t="s">
        <v>6</v>
      </c>
      <c r="C75" s="4" t="s">
        <v>843</v>
      </c>
      <c r="D75" s="4" t="s">
        <v>843</v>
      </c>
      <c r="E75" s="4"/>
      <c r="F75" s="17" t="s">
        <v>848</v>
      </c>
      <c r="G75" s="29">
        <v>126.36</v>
      </c>
      <c r="H75" s="29"/>
      <c r="I75" s="43">
        <v>107.6</v>
      </c>
      <c r="J75" s="56" t="s">
        <v>633</v>
      </c>
      <c r="K75" s="29">
        <f t="shared" si="22"/>
        <v>123.27</v>
      </c>
      <c r="L75" s="55">
        <f t="shared" si="23"/>
        <v>105.19</v>
      </c>
      <c r="M75" s="43">
        <f>K75-L75</f>
        <v>18.079999999999998</v>
      </c>
      <c r="N75" s="63">
        <f t="shared" si="19"/>
        <v>0.17187945622207432</v>
      </c>
      <c r="O75" s="76">
        <f t="shared" si="24"/>
        <v>0.14666991157621481</v>
      </c>
      <c r="P75" s="21" t="s">
        <v>849</v>
      </c>
      <c r="Q75" s="29">
        <v>10.87</v>
      </c>
      <c r="R75" s="17">
        <v>50</v>
      </c>
      <c r="S75" s="21" t="s">
        <v>850</v>
      </c>
      <c r="T75" s="21"/>
      <c r="U75" s="29">
        <v>10.52</v>
      </c>
      <c r="V75" s="3">
        <v>50</v>
      </c>
      <c r="W75" s="4" t="s">
        <v>843</v>
      </c>
      <c r="X75" s="46"/>
      <c r="Y75" s="21" t="s">
        <v>851</v>
      </c>
      <c r="Z75" s="29">
        <v>5.29</v>
      </c>
      <c r="AA75" s="3">
        <v>25</v>
      </c>
      <c r="AB75" s="4" t="s">
        <v>843</v>
      </c>
      <c r="AC75" s="46"/>
      <c r="AD75" s="17"/>
    </row>
    <row r="76" spans="1:30" s="3" customFormat="1">
      <c r="A76" s="3" t="s">
        <v>135</v>
      </c>
      <c r="B76" s="3" t="s">
        <v>7</v>
      </c>
      <c r="C76" s="4" t="s">
        <v>843</v>
      </c>
      <c r="D76" s="4" t="s">
        <v>843</v>
      </c>
      <c r="E76" s="4"/>
      <c r="F76" s="17" t="s">
        <v>852</v>
      </c>
      <c r="G76" s="29">
        <v>165.69</v>
      </c>
      <c r="H76" s="29"/>
      <c r="I76" s="43">
        <v>142.6</v>
      </c>
      <c r="J76" s="56" t="s">
        <v>633</v>
      </c>
      <c r="K76" s="29">
        <f t="shared" si="22"/>
        <v>162.6</v>
      </c>
      <c r="L76" s="55">
        <f t="shared" si="23"/>
        <v>140.19</v>
      </c>
      <c r="M76" s="43">
        <f>K76-L76</f>
        <v>22.409999999999997</v>
      </c>
      <c r="N76" s="63">
        <f t="shared" si="19"/>
        <v>0.15985448320136955</v>
      </c>
      <c r="O76" s="76">
        <f t="shared" si="24"/>
        <v>0.13782287822878228</v>
      </c>
      <c r="P76" s="21" t="s">
        <v>853</v>
      </c>
      <c r="Q76" s="29">
        <v>10.53</v>
      </c>
      <c r="R76" s="17">
        <v>50</v>
      </c>
      <c r="S76" s="21" t="s">
        <v>854</v>
      </c>
      <c r="T76" s="21"/>
      <c r="U76" s="29">
        <v>9.8800000000000008</v>
      </c>
      <c r="V76" s="3">
        <v>50</v>
      </c>
      <c r="W76" s="4" t="s">
        <v>843</v>
      </c>
      <c r="X76" s="46"/>
      <c r="Y76" s="21" t="s">
        <v>855</v>
      </c>
      <c r="Z76" s="29">
        <v>5.16</v>
      </c>
      <c r="AA76" s="3">
        <v>25</v>
      </c>
      <c r="AB76" s="4" t="s">
        <v>843</v>
      </c>
      <c r="AC76" s="46"/>
      <c r="AD76" s="17"/>
    </row>
    <row r="77" spans="1:30" s="3" customFormat="1">
      <c r="A77" s="3" t="s">
        <v>135</v>
      </c>
      <c r="B77" s="3" t="s">
        <v>8</v>
      </c>
      <c r="C77" s="4" t="s">
        <v>843</v>
      </c>
      <c r="D77" s="4" t="s">
        <v>843</v>
      </c>
      <c r="E77" s="4"/>
      <c r="F77" s="17" t="s">
        <v>856</v>
      </c>
      <c r="G77" s="29">
        <v>138.82</v>
      </c>
      <c r="H77" s="29"/>
      <c r="I77" s="43">
        <v>119.6</v>
      </c>
      <c r="J77" s="56" t="s">
        <v>633</v>
      </c>
      <c r="K77" s="29">
        <f t="shared" si="22"/>
        <v>135.72999999999999</v>
      </c>
      <c r="L77" s="55">
        <f t="shared" si="23"/>
        <v>117.19</v>
      </c>
      <c r="M77" s="43">
        <f>K77-L77</f>
        <v>18.539999999999992</v>
      </c>
      <c r="N77" s="63">
        <f t="shared" si="19"/>
        <v>0.15820462496800061</v>
      </c>
      <c r="O77" s="76">
        <f t="shared" si="24"/>
        <v>0.13659471008620047</v>
      </c>
      <c r="P77" s="21" t="s">
        <v>857</v>
      </c>
      <c r="Q77" s="29">
        <v>9.9700000000000006</v>
      </c>
      <c r="R77" s="17">
        <v>50</v>
      </c>
      <c r="S77" s="21" t="s">
        <v>858</v>
      </c>
      <c r="T77" s="21"/>
      <c r="U77" s="29">
        <v>10.19</v>
      </c>
      <c r="V77" s="3">
        <v>50</v>
      </c>
      <c r="W77" s="4" t="s">
        <v>843</v>
      </c>
      <c r="X77" s="46"/>
      <c r="Y77" s="21" t="s">
        <v>859</v>
      </c>
      <c r="Z77" s="29">
        <v>4.82</v>
      </c>
      <c r="AA77" s="3">
        <v>25</v>
      </c>
      <c r="AB77" s="4" t="s">
        <v>843</v>
      </c>
      <c r="AC77" s="46"/>
      <c r="AD77" s="17"/>
    </row>
    <row r="78" spans="1:30" s="3" customFormat="1">
      <c r="A78" s="3" t="s">
        <v>135</v>
      </c>
      <c r="B78" s="3" t="s">
        <v>9</v>
      </c>
      <c r="C78" s="4" t="s">
        <v>843</v>
      </c>
      <c r="D78" s="4" t="s">
        <v>843</v>
      </c>
      <c r="E78" s="4"/>
      <c r="F78" s="17" t="s">
        <v>860</v>
      </c>
      <c r="G78" s="29">
        <v>145.69</v>
      </c>
      <c r="H78" s="29"/>
      <c r="I78" s="43">
        <v>125.9</v>
      </c>
      <c r="J78" s="56" t="s">
        <v>633</v>
      </c>
      <c r="K78" s="29">
        <f t="shared" si="22"/>
        <v>142.6</v>
      </c>
      <c r="L78" s="55">
        <f t="shared" si="23"/>
        <v>123.49000000000001</v>
      </c>
      <c r="M78" s="43">
        <f>K78-L78</f>
        <v>19.109999999999985</v>
      </c>
      <c r="N78" s="63">
        <f t="shared" si="19"/>
        <v>0.1547493724188192</v>
      </c>
      <c r="O78" s="76">
        <f t="shared" si="24"/>
        <v>0.13401122019635334</v>
      </c>
      <c r="P78" s="21" t="s">
        <v>861</v>
      </c>
      <c r="Q78" s="29">
        <v>10.39</v>
      </c>
      <c r="R78" s="17">
        <v>50</v>
      </c>
      <c r="S78" s="21" t="s">
        <v>862</v>
      </c>
      <c r="T78" s="21"/>
      <c r="U78" s="29">
        <v>10.27</v>
      </c>
      <c r="V78" s="3">
        <v>50</v>
      </c>
      <c r="W78" s="4" t="s">
        <v>843</v>
      </c>
      <c r="X78" s="46"/>
      <c r="Y78" s="21" t="s">
        <v>863</v>
      </c>
      <c r="Z78" s="29">
        <v>4.95</v>
      </c>
      <c r="AA78" s="3">
        <v>25</v>
      </c>
      <c r="AB78" s="4" t="s">
        <v>843</v>
      </c>
      <c r="AC78" s="46"/>
      <c r="AD78" s="17"/>
    </row>
    <row r="79" spans="1:30" s="3" customFormat="1">
      <c r="A79" s="3" t="s">
        <v>50</v>
      </c>
      <c r="B79" s="3" t="s">
        <v>5</v>
      </c>
      <c r="C79" s="4" t="s">
        <v>843</v>
      </c>
      <c r="D79" s="4" t="s">
        <v>843</v>
      </c>
      <c r="E79" s="4"/>
      <c r="F79" s="17" t="s">
        <v>864</v>
      </c>
      <c r="G79" s="29">
        <v>116.91</v>
      </c>
      <c r="H79" s="29"/>
      <c r="I79" s="43">
        <v>101.2</v>
      </c>
      <c r="J79" s="56" t="s">
        <v>633</v>
      </c>
      <c r="K79" s="29">
        <f t="shared" si="22"/>
        <v>113.82</v>
      </c>
      <c r="L79" s="55">
        <f t="shared" si="23"/>
        <v>98.79</v>
      </c>
      <c r="M79" s="43">
        <f t="shared" ref="M79:M83" si="25">K79-L79</f>
        <v>15.029999999999987</v>
      </c>
      <c r="N79" s="63">
        <f t="shared" si="19"/>
        <v>0.15214090494989357</v>
      </c>
      <c r="O79" s="76">
        <f t="shared" si="24"/>
        <v>0.13205060622034781</v>
      </c>
      <c r="P79" s="21" t="s">
        <v>865</v>
      </c>
      <c r="Q79" s="29">
        <v>10.42</v>
      </c>
      <c r="R79" s="17">
        <v>50</v>
      </c>
      <c r="S79" s="21" t="s">
        <v>866</v>
      </c>
      <c r="T79" s="21"/>
      <c r="U79" s="29">
        <v>10.11</v>
      </c>
      <c r="V79" s="3">
        <v>50</v>
      </c>
      <c r="W79" s="4" t="s">
        <v>843</v>
      </c>
      <c r="X79" s="46"/>
      <c r="Y79" s="21" t="s">
        <v>867</v>
      </c>
      <c r="Z79" s="29">
        <v>4.8899999999999997</v>
      </c>
      <c r="AA79" s="3">
        <v>25</v>
      </c>
      <c r="AB79" s="4" t="s">
        <v>843</v>
      </c>
      <c r="AC79" s="46"/>
      <c r="AD79" s="17"/>
    </row>
    <row r="80" spans="1:30" s="3" customFormat="1">
      <c r="A80" s="3" t="s">
        <v>50</v>
      </c>
      <c r="B80" s="3" t="s">
        <v>6</v>
      </c>
      <c r="C80" s="4" t="s">
        <v>843</v>
      </c>
      <c r="D80" s="4" t="s">
        <v>843</v>
      </c>
      <c r="E80" s="4"/>
      <c r="F80" s="17" t="s">
        <v>868</v>
      </c>
      <c r="G80" s="29">
        <v>118.35</v>
      </c>
      <c r="H80" s="29"/>
      <c r="I80" s="43">
        <v>101.9</v>
      </c>
      <c r="J80" s="56" t="s">
        <v>633</v>
      </c>
      <c r="K80" s="29">
        <f t="shared" si="22"/>
        <v>115.25999999999999</v>
      </c>
      <c r="L80" s="55">
        <f t="shared" si="23"/>
        <v>99.490000000000009</v>
      </c>
      <c r="M80" s="43">
        <f t="shared" si="25"/>
        <v>15.769999999999982</v>
      </c>
      <c r="N80" s="63">
        <f t="shared" si="19"/>
        <v>0.15850839280329662</v>
      </c>
      <c r="O80" s="76">
        <f t="shared" si="24"/>
        <v>0.13682110012146437</v>
      </c>
      <c r="P80" s="21" t="s">
        <v>869</v>
      </c>
      <c r="Q80" s="29">
        <v>10.44</v>
      </c>
      <c r="R80" s="17">
        <v>50</v>
      </c>
      <c r="S80" s="21" t="s">
        <v>870</v>
      </c>
      <c r="T80" s="21"/>
      <c r="U80" s="29">
        <v>10.18</v>
      </c>
      <c r="V80" s="3">
        <v>50</v>
      </c>
      <c r="W80" s="4" t="s">
        <v>843</v>
      </c>
      <c r="X80" s="46"/>
      <c r="Y80" s="21" t="s">
        <v>871</v>
      </c>
      <c r="Z80" s="29">
        <v>5.01</v>
      </c>
      <c r="AA80" s="3">
        <v>25</v>
      </c>
      <c r="AB80" s="4" t="s">
        <v>843</v>
      </c>
      <c r="AC80" s="46"/>
      <c r="AD80" s="17"/>
    </row>
    <row r="81" spans="1:30" s="3" customFormat="1">
      <c r="A81" s="3" t="s">
        <v>50</v>
      </c>
      <c r="B81" s="3" t="s">
        <v>7</v>
      </c>
      <c r="C81" s="4" t="s">
        <v>843</v>
      </c>
      <c r="D81" s="4" t="s">
        <v>843</v>
      </c>
      <c r="E81" s="4"/>
      <c r="F81" s="17" t="s">
        <v>872</v>
      </c>
      <c r="G81" s="29">
        <v>140.25</v>
      </c>
      <c r="H81" s="29"/>
      <c r="I81" s="43">
        <v>120.8</v>
      </c>
      <c r="J81" s="56" t="s">
        <v>633</v>
      </c>
      <c r="K81" s="29">
        <f t="shared" si="22"/>
        <v>137.16</v>
      </c>
      <c r="L81" s="55">
        <f t="shared" si="23"/>
        <v>118.39</v>
      </c>
      <c r="M81" s="43">
        <f t="shared" si="25"/>
        <v>18.769999999999996</v>
      </c>
      <c r="N81" s="63">
        <f t="shared" si="19"/>
        <v>0.15854379592871015</v>
      </c>
      <c r="O81" s="76">
        <f t="shared" si="24"/>
        <v>0.13684747739865846</v>
      </c>
      <c r="P81" s="21" t="s">
        <v>873</v>
      </c>
      <c r="Q81" s="29">
        <v>9.8800000000000008</v>
      </c>
      <c r="R81" s="17">
        <v>50</v>
      </c>
      <c r="S81" s="21" t="s">
        <v>874</v>
      </c>
      <c r="T81" s="21"/>
      <c r="U81" s="29">
        <v>10.17</v>
      </c>
      <c r="V81" s="3">
        <v>50</v>
      </c>
      <c r="W81" s="4" t="s">
        <v>843</v>
      </c>
      <c r="X81" s="46"/>
      <c r="Y81" s="21" t="s">
        <v>875</v>
      </c>
      <c r="Z81" s="29">
        <v>4.87</v>
      </c>
      <c r="AA81" s="3">
        <v>25</v>
      </c>
      <c r="AB81" s="4" t="s">
        <v>843</v>
      </c>
      <c r="AC81" s="46"/>
      <c r="AD81" s="17"/>
    </row>
    <row r="82" spans="1:30" s="3" customFormat="1">
      <c r="A82" s="3" t="s">
        <v>50</v>
      </c>
      <c r="B82" s="3" t="s">
        <v>8</v>
      </c>
      <c r="C82" s="4" t="s">
        <v>843</v>
      </c>
      <c r="D82" s="4" t="s">
        <v>843</v>
      </c>
      <c r="E82" s="4"/>
      <c r="F82" s="17" t="s">
        <v>876</v>
      </c>
      <c r="G82" s="29">
        <v>154.91999999999999</v>
      </c>
      <c r="H82" s="29"/>
      <c r="I82" s="43">
        <v>131.19999999999999</v>
      </c>
      <c r="J82" s="56" t="s">
        <v>633</v>
      </c>
      <c r="K82" s="29">
        <f t="shared" si="22"/>
        <v>151.82999999999998</v>
      </c>
      <c r="L82" s="55">
        <f t="shared" si="23"/>
        <v>128.79</v>
      </c>
      <c r="M82" s="43">
        <f t="shared" si="25"/>
        <v>23.039999999999992</v>
      </c>
      <c r="N82" s="63">
        <f t="shared" si="19"/>
        <v>0.17889587700908449</v>
      </c>
      <c r="O82" s="76">
        <f t="shared" si="24"/>
        <v>0.15174866627148781</v>
      </c>
      <c r="P82" s="21" t="s">
        <v>877</v>
      </c>
      <c r="Q82" s="29">
        <v>10.49</v>
      </c>
      <c r="R82" s="17">
        <v>50</v>
      </c>
      <c r="S82" s="21" t="s">
        <v>878</v>
      </c>
      <c r="T82" s="21"/>
      <c r="U82" s="29">
        <v>10.119999999999999</v>
      </c>
      <c r="V82" s="3">
        <v>50</v>
      </c>
      <c r="W82" s="4" t="s">
        <v>843</v>
      </c>
      <c r="X82" s="46"/>
      <c r="Y82" s="21" t="s">
        <v>879</v>
      </c>
      <c r="Z82" s="29">
        <v>4.8600000000000003</v>
      </c>
      <c r="AA82" s="3">
        <v>25</v>
      </c>
      <c r="AB82" s="4" t="s">
        <v>843</v>
      </c>
      <c r="AC82" s="46"/>
      <c r="AD82" s="17"/>
    </row>
    <row r="83" spans="1:30" s="3" customFormat="1">
      <c r="A83" s="3" t="s">
        <v>50</v>
      </c>
      <c r="B83" s="3" t="s">
        <v>9</v>
      </c>
      <c r="C83" s="4" t="s">
        <v>843</v>
      </c>
      <c r="D83" s="4" t="s">
        <v>843</v>
      </c>
      <c r="E83" s="4"/>
      <c r="F83" s="17" t="s">
        <v>880</v>
      </c>
      <c r="G83" s="29">
        <v>167.47</v>
      </c>
      <c r="H83" s="29"/>
      <c r="I83" s="43">
        <v>144.5</v>
      </c>
      <c r="J83" s="56" t="s">
        <v>633</v>
      </c>
      <c r="K83" s="29">
        <f t="shared" si="22"/>
        <v>164.38</v>
      </c>
      <c r="L83" s="55">
        <f t="shared" si="23"/>
        <v>142.09</v>
      </c>
      <c r="M83" s="43">
        <f t="shared" si="25"/>
        <v>22.289999999999992</v>
      </c>
      <c r="N83" s="63">
        <f t="shared" si="19"/>
        <v>0.15687240481385031</v>
      </c>
      <c r="O83" s="76">
        <f t="shared" si="24"/>
        <v>0.13560043800949015</v>
      </c>
      <c r="P83" s="21" t="s">
        <v>881</v>
      </c>
      <c r="Q83" s="29">
        <v>9.69</v>
      </c>
      <c r="R83" s="17">
        <v>50</v>
      </c>
      <c r="S83" s="21" t="s">
        <v>882</v>
      </c>
      <c r="T83" s="21"/>
      <c r="U83" s="29">
        <v>9.8800000000000008</v>
      </c>
      <c r="V83" s="3">
        <v>50</v>
      </c>
      <c r="W83" s="4" t="s">
        <v>843</v>
      </c>
      <c r="X83" s="46"/>
      <c r="Y83" s="21" t="s">
        <v>883</v>
      </c>
      <c r="Z83" s="29">
        <v>5.16</v>
      </c>
      <c r="AA83" s="3">
        <v>25</v>
      </c>
      <c r="AB83" s="4" t="s">
        <v>843</v>
      </c>
      <c r="AC83" s="46"/>
      <c r="AD83" s="17"/>
    </row>
    <row r="84" spans="1:30" s="3" customFormat="1">
      <c r="A84" s="3" t="s">
        <v>839</v>
      </c>
      <c r="B84" s="3" t="s">
        <v>26</v>
      </c>
      <c r="C84" s="3" t="s">
        <v>26</v>
      </c>
      <c r="D84" s="4" t="s">
        <v>843</v>
      </c>
      <c r="E84" s="4"/>
      <c r="F84" s="17" t="s">
        <v>884</v>
      </c>
      <c r="G84" s="29" t="s">
        <v>26</v>
      </c>
      <c r="H84" s="29"/>
      <c r="I84" s="43" t="s">
        <v>26</v>
      </c>
      <c r="J84" s="56" t="s">
        <v>26</v>
      </c>
      <c r="K84" s="29" t="s">
        <v>26</v>
      </c>
      <c r="L84" s="44" t="s">
        <v>26</v>
      </c>
      <c r="M84" s="44" t="s">
        <v>26</v>
      </c>
      <c r="N84" s="44" t="s">
        <v>26</v>
      </c>
      <c r="O84" s="76" t="s">
        <v>26</v>
      </c>
      <c r="P84" s="3" t="s">
        <v>884</v>
      </c>
      <c r="Q84" s="29" t="s">
        <v>26</v>
      </c>
      <c r="R84" s="17">
        <v>50</v>
      </c>
      <c r="S84" s="3" t="s">
        <v>26</v>
      </c>
      <c r="U84" s="31" t="s">
        <v>26</v>
      </c>
      <c r="V84" s="31" t="s">
        <v>26</v>
      </c>
      <c r="W84" s="31" t="s">
        <v>26</v>
      </c>
      <c r="X84" s="17" t="s">
        <v>26</v>
      </c>
      <c r="Y84" s="3" t="s">
        <v>26</v>
      </c>
      <c r="Z84" s="31" t="s">
        <v>26</v>
      </c>
      <c r="AA84" s="31" t="s">
        <v>26</v>
      </c>
      <c r="AB84" s="31" t="s">
        <v>26</v>
      </c>
      <c r="AC84" s="17" t="s">
        <v>26</v>
      </c>
      <c r="AD84" s="17"/>
    </row>
    <row r="85" spans="1:30" s="3" customFormat="1">
      <c r="A85" s="3" t="s">
        <v>839</v>
      </c>
      <c r="B85" s="3" t="s">
        <v>26</v>
      </c>
      <c r="C85" s="3" t="s">
        <v>26</v>
      </c>
      <c r="D85" s="4" t="s">
        <v>843</v>
      </c>
      <c r="E85" s="4"/>
      <c r="F85" s="17" t="s">
        <v>884</v>
      </c>
      <c r="G85" s="29" t="s">
        <v>26</v>
      </c>
      <c r="H85" s="29"/>
      <c r="I85" s="43" t="s">
        <v>26</v>
      </c>
      <c r="J85" s="56" t="s">
        <v>26</v>
      </c>
      <c r="K85" s="29" t="s">
        <v>26</v>
      </c>
      <c r="L85" s="44" t="s">
        <v>26</v>
      </c>
      <c r="M85" s="44" t="s">
        <v>26</v>
      </c>
      <c r="N85" s="44" t="s">
        <v>26</v>
      </c>
      <c r="O85" s="76" t="s">
        <v>26</v>
      </c>
      <c r="P85" s="3" t="s">
        <v>884</v>
      </c>
      <c r="Q85" s="29" t="s">
        <v>26</v>
      </c>
      <c r="R85" s="17">
        <v>50</v>
      </c>
      <c r="S85" s="3" t="s">
        <v>26</v>
      </c>
      <c r="U85" s="31" t="s">
        <v>26</v>
      </c>
      <c r="V85" s="31" t="s">
        <v>26</v>
      </c>
      <c r="W85" s="31" t="s">
        <v>26</v>
      </c>
      <c r="X85" s="17" t="s">
        <v>26</v>
      </c>
      <c r="Y85" s="3" t="s">
        <v>26</v>
      </c>
      <c r="Z85" s="31" t="s">
        <v>26</v>
      </c>
      <c r="AA85" s="31" t="s">
        <v>26</v>
      </c>
      <c r="AB85" s="31" t="s">
        <v>26</v>
      </c>
      <c r="AC85" s="17" t="s">
        <v>26</v>
      </c>
      <c r="AD85" s="17"/>
    </row>
    <row r="86" spans="1:30" s="3" customFormat="1">
      <c r="A86" s="3" t="s">
        <v>839</v>
      </c>
      <c r="B86" s="3" t="s">
        <v>26</v>
      </c>
      <c r="C86" s="3" t="s">
        <v>26</v>
      </c>
      <c r="D86" s="4" t="s">
        <v>843</v>
      </c>
      <c r="E86" s="4"/>
      <c r="F86" s="17" t="s">
        <v>884</v>
      </c>
      <c r="G86" s="29" t="s">
        <v>26</v>
      </c>
      <c r="H86" s="29"/>
      <c r="I86" s="43" t="s">
        <v>26</v>
      </c>
      <c r="J86" s="56" t="s">
        <v>26</v>
      </c>
      <c r="K86" s="29" t="s">
        <v>26</v>
      </c>
      <c r="L86" s="44" t="s">
        <v>26</v>
      </c>
      <c r="M86" s="44" t="s">
        <v>26</v>
      </c>
      <c r="N86" s="44" t="s">
        <v>26</v>
      </c>
      <c r="O86" s="76" t="s">
        <v>26</v>
      </c>
      <c r="P86" s="3" t="s">
        <v>884</v>
      </c>
      <c r="Q86" s="29" t="s">
        <v>26</v>
      </c>
      <c r="R86" s="17">
        <v>50</v>
      </c>
      <c r="S86" s="3" t="s">
        <v>26</v>
      </c>
      <c r="U86" s="31" t="s">
        <v>26</v>
      </c>
      <c r="V86" s="31" t="s">
        <v>26</v>
      </c>
      <c r="W86" s="31" t="s">
        <v>26</v>
      </c>
      <c r="X86" s="17" t="s">
        <v>26</v>
      </c>
      <c r="Y86" s="3" t="s">
        <v>26</v>
      </c>
      <c r="Z86" s="31" t="s">
        <v>26</v>
      </c>
      <c r="AA86" s="31" t="s">
        <v>26</v>
      </c>
      <c r="AB86" s="31" t="s">
        <v>26</v>
      </c>
      <c r="AC86" s="17" t="s">
        <v>26</v>
      </c>
      <c r="AD86" s="17"/>
    </row>
    <row r="87" spans="1:30" s="3" customFormat="1">
      <c r="A87" s="3" t="s">
        <v>841</v>
      </c>
      <c r="B87" s="3" t="s">
        <v>26</v>
      </c>
      <c r="C87" s="3" t="s">
        <v>26</v>
      </c>
      <c r="D87" s="4" t="s">
        <v>843</v>
      </c>
      <c r="E87" s="4"/>
      <c r="F87" s="17" t="s">
        <v>885</v>
      </c>
      <c r="G87" s="29" t="s">
        <v>26</v>
      </c>
      <c r="H87" s="29"/>
      <c r="I87" s="43" t="s">
        <v>26</v>
      </c>
      <c r="J87" s="56" t="s">
        <v>26</v>
      </c>
      <c r="K87" s="29" t="s">
        <v>26</v>
      </c>
      <c r="L87" s="44" t="s">
        <v>26</v>
      </c>
      <c r="M87" s="44" t="s">
        <v>26</v>
      </c>
      <c r="N87" s="44" t="s">
        <v>26</v>
      </c>
      <c r="O87" s="76" t="s">
        <v>26</v>
      </c>
      <c r="P87" s="3" t="s">
        <v>885</v>
      </c>
      <c r="Q87" s="29" t="s">
        <v>26</v>
      </c>
      <c r="R87" s="17">
        <v>50</v>
      </c>
      <c r="S87" s="3" t="s">
        <v>26</v>
      </c>
      <c r="U87" s="31" t="s">
        <v>26</v>
      </c>
      <c r="V87" s="31" t="s">
        <v>26</v>
      </c>
      <c r="W87" s="31" t="s">
        <v>26</v>
      </c>
      <c r="X87" s="17" t="s">
        <v>26</v>
      </c>
      <c r="Y87" s="3" t="s">
        <v>26</v>
      </c>
      <c r="Z87" s="31" t="s">
        <v>26</v>
      </c>
      <c r="AA87" s="31" t="s">
        <v>26</v>
      </c>
      <c r="AB87" s="31" t="s">
        <v>26</v>
      </c>
      <c r="AC87" s="17" t="s">
        <v>26</v>
      </c>
      <c r="AD87" s="17"/>
    </row>
    <row r="88" spans="1:30" s="3" customFormat="1">
      <c r="A88" s="3" t="s">
        <v>841</v>
      </c>
      <c r="B88" s="3" t="s">
        <v>26</v>
      </c>
      <c r="C88" s="3" t="s">
        <v>26</v>
      </c>
      <c r="D88" s="4" t="s">
        <v>843</v>
      </c>
      <c r="E88" s="4"/>
      <c r="F88" s="17" t="s">
        <v>885</v>
      </c>
      <c r="G88" s="29" t="s">
        <v>26</v>
      </c>
      <c r="H88" s="29"/>
      <c r="I88" s="43" t="s">
        <v>26</v>
      </c>
      <c r="J88" s="56" t="s">
        <v>26</v>
      </c>
      <c r="K88" s="29" t="s">
        <v>26</v>
      </c>
      <c r="L88" s="44" t="s">
        <v>26</v>
      </c>
      <c r="M88" s="44" t="s">
        <v>26</v>
      </c>
      <c r="N88" s="44" t="s">
        <v>26</v>
      </c>
      <c r="O88" s="76" t="s">
        <v>26</v>
      </c>
      <c r="P88" s="3" t="s">
        <v>885</v>
      </c>
      <c r="Q88" s="29" t="s">
        <v>26</v>
      </c>
      <c r="R88" s="17">
        <v>50</v>
      </c>
      <c r="S88" s="3" t="s">
        <v>26</v>
      </c>
      <c r="U88" s="31" t="s">
        <v>26</v>
      </c>
      <c r="V88" s="31" t="s">
        <v>26</v>
      </c>
      <c r="W88" s="31" t="s">
        <v>26</v>
      </c>
      <c r="X88" s="17" t="s">
        <v>26</v>
      </c>
      <c r="Y88" s="3" t="s">
        <v>26</v>
      </c>
      <c r="Z88" s="31" t="s">
        <v>26</v>
      </c>
      <c r="AA88" s="31" t="s">
        <v>26</v>
      </c>
      <c r="AB88" s="31" t="s">
        <v>26</v>
      </c>
      <c r="AC88" s="17" t="s">
        <v>26</v>
      </c>
      <c r="AD88" s="17"/>
    </row>
    <row r="89" spans="1:30" s="3" customFormat="1">
      <c r="A89" s="3" t="s">
        <v>841</v>
      </c>
      <c r="B89" s="3" t="s">
        <v>26</v>
      </c>
      <c r="C89" s="3" t="s">
        <v>26</v>
      </c>
      <c r="D89" s="4" t="s">
        <v>843</v>
      </c>
      <c r="E89" s="4"/>
      <c r="F89" s="17" t="s">
        <v>885</v>
      </c>
      <c r="G89" s="29" t="s">
        <v>26</v>
      </c>
      <c r="H89" s="29"/>
      <c r="I89" s="43" t="s">
        <v>26</v>
      </c>
      <c r="J89" s="56" t="s">
        <v>26</v>
      </c>
      <c r="K89" s="29" t="s">
        <v>26</v>
      </c>
      <c r="L89" s="44" t="s">
        <v>26</v>
      </c>
      <c r="M89" s="44" t="s">
        <v>26</v>
      </c>
      <c r="N89" s="44" t="s">
        <v>26</v>
      </c>
      <c r="O89" s="76" t="s">
        <v>26</v>
      </c>
      <c r="P89" s="3" t="s">
        <v>885</v>
      </c>
      <c r="Q89" s="29" t="s">
        <v>26</v>
      </c>
      <c r="R89" s="17">
        <v>50</v>
      </c>
      <c r="S89" s="3" t="s">
        <v>26</v>
      </c>
      <c r="U89" s="31" t="s">
        <v>26</v>
      </c>
      <c r="V89" s="31" t="s">
        <v>26</v>
      </c>
      <c r="W89" s="31" t="s">
        <v>26</v>
      </c>
      <c r="X89" s="17" t="s">
        <v>26</v>
      </c>
      <c r="Y89" s="3" t="s">
        <v>26</v>
      </c>
      <c r="Z89" s="31" t="s">
        <v>26</v>
      </c>
      <c r="AA89" s="31" t="s">
        <v>26</v>
      </c>
      <c r="AB89" s="31" t="s">
        <v>26</v>
      </c>
      <c r="AC89" s="17" t="s">
        <v>26</v>
      </c>
      <c r="AD89" s="17"/>
    </row>
    <row r="90" spans="1:30" s="19" customFormat="1">
      <c r="F90" s="20"/>
      <c r="G90" s="28"/>
      <c r="H90" s="28"/>
      <c r="I90" s="42"/>
      <c r="J90" s="42"/>
      <c r="K90" s="28"/>
      <c r="L90" s="42"/>
      <c r="M90" s="42"/>
      <c r="N90" s="42"/>
      <c r="O90" s="75"/>
      <c r="Q90" s="28"/>
      <c r="R90" s="20"/>
      <c r="U90" s="28"/>
      <c r="X90" s="20"/>
      <c r="Z90" s="28"/>
      <c r="AC90" s="20"/>
      <c r="AD90" s="20"/>
    </row>
    <row r="91" spans="1:30" s="3" customFormat="1">
      <c r="A91" s="3" t="s">
        <v>51</v>
      </c>
      <c r="B91" s="3" t="s">
        <v>5</v>
      </c>
      <c r="C91" s="4">
        <v>41761</v>
      </c>
      <c r="D91" s="4">
        <v>41761</v>
      </c>
      <c r="E91" s="4"/>
      <c r="F91" s="17" t="s">
        <v>886</v>
      </c>
      <c r="G91" s="29">
        <v>186.19</v>
      </c>
      <c r="H91" s="29"/>
      <c r="I91" s="43">
        <v>152.19999999999999</v>
      </c>
      <c r="J91" s="56" t="s">
        <v>633</v>
      </c>
      <c r="K91" s="29">
        <f>G91-$K$3</f>
        <v>183.1</v>
      </c>
      <c r="L91" s="55">
        <f t="shared" ref="L91:L95" si="26">I91-2.41</f>
        <v>149.79</v>
      </c>
      <c r="M91" s="43">
        <f t="shared" ref="M91:M95" si="27">K91-L91</f>
        <v>33.31</v>
      </c>
      <c r="N91" s="63">
        <f t="shared" si="19"/>
        <v>0.22237799586087192</v>
      </c>
      <c r="O91" s="76">
        <f t="shared" ref="O91:O95" si="28">N91/(N91+1)</f>
        <v>0.18192244675040967</v>
      </c>
      <c r="P91" s="21" t="s">
        <v>887</v>
      </c>
      <c r="Q91" s="29">
        <v>10.07</v>
      </c>
      <c r="R91" s="17">
        <v>50</v>
      </c>
      <c r="S91" s="21" t="s">
        <v>888</v>
      </c>
      <c r="T91" s="21"/>
      <c r="U91" s="29">
        <v>10.1</v>
      </c>
      <c r="V91" s="3">
        <v>50</v>
      </c>
      <c r="W91" s="4">
        <v>41761</v>
      </c>
      <c r="X91" s="46"/>
      <c r="Y91" s="21" t="s">
        <v>889</v>
      </c>
      <c r="Z91" s="29">
        <v>4.95</v>
      </c>
      <c r="AA91" s="3">
        <v>25</v>
      </c>
      <c r="AB91" s="4">
        <v>41761</v>
      </c>
      <c r="AC91" s="46"/>
      <c r="AD91" s="17"/>
    </row>
    <row r="92" spans="1:30" s="3" customFormat="1">
      <c r="A92" s="3" t="s">
        <v>51</v>
      </c>
      <c r="B92" s="3" t="s">
        <v>6</v>
      </c>
      <c r="C92" s="4">
        <v>41761</v>
      </c>
      <c r="D92" s="4">
        <v>41761</v>
      </c>
      <c r="E92" s="4"/>
      <c r="F92" s="17" t="s">
        <v>890</v>
      </c>
      <c r="G92" s="29">
        <v>166.88</v>
      </c>
      <c r="H92" s="29"/>
      <c r="I92" s="43">
        <v>137.69999999999999</v>
      </c>
      <c r="J92" s="56" t="s">
        <v>633</v>
      </c>
      <c r="K92" s="29">
        <f>G92-$K$3</f>
        <v>163.79</v>
      </c>
      <c r="L92" s="55">
        <f t="shared" si="26"/>
        <v>135.29</v>
      </c>
      <c r="M92" s="43">
        <f t="shared" si="27"/>
        <v>28.5</v>
      </c>
      <c r="N92" s="63">
        <f t="shared" si="19"/>
        <v>0.21065858526129058</v>
      </c>
      <c r="O92" s="76">
        <f t="shared" si="28"/>
        <v>0.17400329690457295</v>
      </c>
      <c r="P92" s="21" t="s">
        <v>891</v>
      </c>
      <c r="Q92" s="3">
        <v>9.9499999999999993</v>
      </c>
      <c r="R92" s="17">
        <v>50</v>
      </c>
      <c r="S92" s="21" t="s">
        <v>892</v>
      </c>
      <c r="T92" s="21"/>
      <c r="U92" s="29">
        <v>10.119999999999999</v>
      </c>
      <c r="V92" s="3">
        <v>50</v>
      </c>
      <c r="W92" s="4">
        <v>41761</v>
      </c>
      <c r="X92" s="46"/>
      <c r="Y92" s="21" t="s">
        <v>893</v>
      </c>
      <c r="Z92" s="29">
        <v>5.13</v>
      </c>
      <c r="AA92" s="3">
        <v>25</v>
      </c>
      <c r="AB92" s="4">
        <v>41761</v>
      </c>
      <c r="AC92" s="46"/>
      <c r="AD92" s="17"/>
    </row>
    <row r="93" spans="1:30" s="3" customFormat="1">
      <c r="A93" s="3" t="s">
        <v>51</v>
      </c>
      <c r="B93" s="3" t="s">
        <v>7</v>
      </c>
      <c r="C93" s="4">
        <v>41761</v>
      </c>
      <c r="D93" s="4">
        <v>41761</v>
      </c>
      <c r="E93" s="4"/>
      <c r="F93" s="17" t="s">
        <v>894</v>
      </c>
      <c r="G93" s="29">
        <v>131.91</v>
      </c>
      <c r="H93" s="29"/>
      <c r="I93" s="43">
        <v>105.1</v>
      </c>
      <c r="J93" s="56" t="s">
        <v>633</v>
      </c>
      <c r="K93" s="29">
        <f>G93-$K$3</f>
        <v>128.82</v>
      </c>
      <c r="L93" s="55">
        <f t="shared" si="26"/>
        <v>102.69</v>
      </c>
      <c r="M93" s="43">
        <f t="shared" si="27"/>
        <v>26.129999999999995</v>
      </c>
      <c r="N93" s="63">
        <f t="shared" si="19"/>
        <v>0.25445515629564708</v>
      </c>
      <c r="O93" s="76">
        <f t="shared" si="28"/>
        <v>0.20284117373078711</v>
      </c>
      <c r="P93" s="21" t="s">
        <v>895</v>
      </c>
      <c r="Q93" s="29">
        <v>10.69</v>
      </c>
      <c r="R93" s="17">
        <v>50</v>
      </c>
      <c r="S93" s="21" t="s">
        <v>896</v>
      </c>
      <c r="T93" s="21"/>
      <c r="U93" s="29">
        <v>10.57</v>
      </c>
      <c r="V93" s="3">
        <v>50</v>
      </c>
      <c r="W93" s="4">
        <v>41761</v>
      </c>
      <c r="X93" s="46"/>
      <c r="Y93" s="21" t="s">
        <v>897</v>
      </c>
      <c r="Z93" s="29">
        <v>4.91</v>
      </c>
      <c r="AA93" s="3">
        <v>25</v>
      </c>
      <c r="AB93" s="4">
        <v>41761</v>
      </c>
      <c r="AC93" s="46"/>
      <c r="AD93" s="17"/>
    </row>
    <row r="94" spans="1:30" s="3" customFormat="1">
      <c r="A94" s="3" t="s">
        <v>51</v>
      </c>
      <c r="B94" s="3" t="s">
        <v>8</v>
      </c>
      <c r="C94" s="4">
        <v>41761</v>
      </c>
      <c r="D94" s="4">
        <v>41761</v>
      </c>
      <c r="E94" s="4"/>
      <c r="F94" s="17" t="s">
        <v>898</v>
      </c>
      <c r="G94" s="29">
        <v>170.74</v>
      </c>
      <c r="H94" s="29"/>
      <c r="I94" s="43">
        <v>141.5</v>
      </c>
      <c r="J94" s="56" t="s">
        <v>633</v>
      </c>
      <c r="K94" s="29">
        <f>G94-$K$3</f>
        <v>167.65</v>
      </c>
      <c r="L94" s="55">
        <f t="shared" si="26"/>
        <v>139.09</v>
      </c>
      <c r="M94" s="43">
        <f t="shared" si="27"/>
        <v>28.560000000000002</v>
      </c>
      <c r="N94" s="63">
        <f t="shared" si="19"/>
        <v>0.20533467539003525</v>
      </c>
      <c r="O94" s="76">
        <f t="shared" si="28"/>
        <v>0.17035490605427978</v>
      </c>
      <c r="P94" s="21" t="s">
        <v>899</v>
      </c>
      <c r="Q94" s="29">
        <v>10.68</v>
      </c>
      <c r="R94" s="17">
        <v>50</v>
      </c>
      <c r="S94" s="21" t="s">
        <v>900</v>
      </c>
      <c r="T94" s="21"/>
      <c r="U94" s="29">
        <v>9.61</v>
      </c>
      <c r="V94" s="3">
        <v>50</v>
      </c>
      <c r="W94" s="4">
        <v>41761</v>
      </c>
      <c r="X94" s="46"/>
      <c r="Y94" s="21" t="s">
        <v>901</v>
      </c>
      <c r="Z94" s="29">
        <v>5.08</v>
      </c>
      <c r="AA94" s="3">
        <v>25</v>
      </c>
      <c r="AB94" s="4">
        <v>41761</v>
      </c>
      <c r="AC94" s="46"/>
      <c r="AD94" s="17"/>
    </row>
    <row r="95" spans="1:30" s="3" customFormat="1">
      <c r="A95" s="3" t="s">
        <v>51</v>
      </c>
      <c r="B95" s="3" t="s">
        <v>9</v>
      </c>
      <c r="C95" s="4">
        <v>41761</v>
      </c>
      <c r="D95" s="4">
        <v>41761</v>
      </c>
      <c r="E95" s="4"/>
      <c r="F95" s="17" t="s">
        <v>902</v>
      </c>
      <c r="G95" s="29">
        <v>177.75</v>
      </c>
      <c r="H95" s="29"/>
      <c r="I95" s="43">
        <v>146.69999999999999</v>
      </c>
      <c r="J95" s="56" t="s">
        <v>633</v>
      </c>
      <c r="K95" s="29">
        <f>G95-$K$3</f>
        <v>174.66</v>
      </c>
      <c r="L95" s="55">
        <f t="shared" si="26"/>
        <v>144.29</v>
      </c>
      <c r="M95" s="43">
        <f t="shared" si="27"/>
        <v>30.370000000000005</v>
      </c>
      <c r="N95" s="63">
        <f t="shared" si="19"/>
        <v>0.21047889666643568</v>
      </c>
      <c r="O95" s="76">
        <f t="shared" si="28"/>
        <v>0.17388068246879654</v>
      </c>
      <c r="P95" s="21" t="s">
        <v>903</v>
      </c>
      <c r="Q95" s="29">
        <v>10.1</v>
      </c>
      <c r="R95" s="17">
        <v>50</v>
      </c>
      <c r="S95" s="21" t="s">
        <v>904</v>
      </c>
      <c r="T95" s="21"/>
      <c r="U95" s="29">
        <v>10.23</v>
      </c>
      <c r="V95" s="3">
        <v>50</v>
      </c>
      <c r="W95" s="4">
        <v>41761</v>
      </c>
      <c r="X95" s="46"/>
      <c r="Y95" s="21" t="s">
        <v>905</v>
      </c>
      <c r="Z95" s="29">
        <v>4.92</v>
      </c>
      <c r="AA95" s="3">
        <v>25</v>
      </c>
      <c r="AB95" s="4">
        <v>41761</v>
      </c>
      <c r="AC95" s="46"/>
      <c r="AD95" s="17"/>
    </row>
    <row r="96" spans="1:30" s="3" customFormat="1">
      <c r="A96" s="3" t="s">
        <v>839</v>
      </c>
      <c r="B96" s="3" t="s">
        <v>26</v>
      </c>
      <c r="C96" s="3" t="s">
        <v>26</v>
      </c>
      <c r="D96" s="4">
        <v>41761</v>
      </c>
      <c r="E96" s="4"/>
      <c r="F96" s="17" t="s">
        <v>906</v>
      </c>
      <c r="G96" s="29" t="s">
        <v>26</v>
      </c>
      <c r="H96" s="29"/>
      <c r="I96" s="43" t="s">
        <v>26</v>
      </c>
      <c r="J96" s="56" t="s">
        <v>26</v>
      </c>
      <c r="K96" s="29" t="s">
        <v>26</v>
      </c>
      <c r="L96" s="44" t="s">
        <v>26</v>
      </c>
      <c r="M96" s="44" t="s">
        <v>26</v>
      </c>
      <c r="N96" s="44" t="s">
        <v>26</v>
      </c>
      <c r="O96" s="76" t="s">
        <v>26</v>
      </c>
      <c r="P96" s="3" t="s">
        <v>906</v>
      </c>
      <c r="Q96" s="29" t="s">
        <v>26</v>
      </c>
      <c r="R96" s="17">
        <v>50</v>
      </c>
      <c r="S96" s="3" t="s">
        <v>26</v>
      </c>
      <c r="U96" s="31" t="s">
        <v>26</v>
      </c>
      <c r="V96" s="31" t="s">
        <v>26</v>
      </c>
      <c r="W96" s="31" t="s">
        <v>26</v>
      </c>
      <c r="X96" s="17" t="s">
        <v>26</v>
      </c>
      <c r="Y96" s="3" t="s">
        <v>26</v>
      </c>
      <c r="Z96" s="31" t="s">
        <v>26</v>
      </c>
      <c r="AA96" s="31" t="s">
        <v>26</v>
      </c>
      <c r="AB96" s="31" t="s">
        <v>26</v>
      </c>
      <c r="AC96" s="17" t="s">
        <v>26</v>
      </c>
      <c r="AD96" s="17"/>
    </row>
    <row r="97" spans="1:30" s="3" customFormat="1">
      <c r="A97" s="3" t="s">
        <v>839</v>
      </c>
      <c r="B97" s="3" t="s">
        <v>26</v>
      </c>
      <c r="C97" s="3" t="s">
        <v>26</v>
      </c>
      <c r="D97" s="4">
        <v>41761</v>
      </c>
      <c r="E97" s="4"/>
      <c r="F97" s="17" t="s">
        <v>906</v>
      </c>
      <c r="G97" s="29" t="s">
        <v>26</v>
      </c>
      <c r="H97" s="29"/>
      <c r="I97" s="43" t="s">
        <v>26</v>
      </c>
      <c r="J97" s="56" t="s">
        <v>26</v>
      </c>
      <c r="K97" s="29" t="s">
        <v>26</v>
      </c>
      <c r="L97" s="44" t="s">
        <v>26</v>
      </c>
      <c r="M97" s="44" t="s">
        <v>26</v>
      </c>
      <c r="N97" s="44" t="s">
        <v>26</v>
      </c>
      <c r="O97" s="76" t="s">
        <v>26</v>
      </c>
      <c r="P97" s="3" t="s">
        <v>906</v>
      </c>
      <c r="Q97" s="29" t="s">
        <v>26</v>
      </c>
      <c r="R97" s="17">
        <v>50</v>
      </c>
      <c r="S97" s="3" t="s">
        <v>26</v>
      </c>
      <c r="U97" s="31" t="s">
        <v>26</v>
      </c>
      <c r="V97" s="31" t="s">
        <v>26</v>
      </c>
      <c r="W97" s="31" t="s">
        <v>26</v>
      </c>
      <c r="X97" s="17" t="s">
        <v>26</v>
      </c>
      <c r="Y97" s="3" t="s">
        <v>26</v>
      </c>
      <c r="Z97" s="31" t="s">
        <v>26</v>
      </c>
      <c r="AA97" s="31" t="s">
        <v>26</v>
      </c>
      <c r="AB97" s="31" t="s">
        <v>26</v>
      </c>
      <c r="AC97" s="17" t="s">
        <v>26</v>
      </c>
      <c r="AD97" s="17"/>
    </row>
    <row r="98" spans="1:30" s="3" customFormat="1">
      <c r="A98" s="3" t="s">
        <v>839</v>
      </c>
      <c r="B98" s="3" t="s">
        <v>26</v>
      </c>
      <c r="C98" s="3" t="s">
        <v>26</v>
      </c>
      <c r="D98" s="4">
        <v>41761</v>
      </c>
      <c r="E98" s="4"/>
      <c r="F98" s="17" t="s">
        <v>906</v>
      </c>
      <c r="G98" s="29" t="s">
        <v>26</v>
      </c>
      <c r="H98" s="29"/>
      <c r="I98" s="43" t="s">
        <v>26</v>
      </c>
      <c r="J98" s="56" t="s">
        <v>26</v>
      </c>
      <c r="K98" s="29" t="s">
        <v>26</v>
      </c>
      <c r="L98" s="44" t="s">
        <v>26</v>
      </c>
      <c r="M98" s="44" t="s">
        <v>26</v>
      </c>
      <c r="N98" s="44" t="s">
        <v>26</v>
      </c>
      <c r="O98" s="76" t="s">
        <v>26</v>
      </c>
      <c r="P98" s="3" t="s">
        <v>906</v>
      </c>
      <c r="Q98" s="29" t="s">
        <v>26</v>
      </c>
      <c r="R98" s="17">
        <v>50</v>
      </c>
      <c r="S98" s="3" t="s">
        <v>26</v>
      </c>
      <c r="U98" s="31" t="s">
        <v>26</v>
      </c>
      <c r="V98" s="31" t="s">
        <v>26</v>
      </c>
      <c r="W98" s="31" t="s">
        <v>26</v>
      </c>
      <c r="X98" s="17" t="s">
        <v>26</v>
      </c>
      <c r="Y98" s="3" t="s">
        <v>26</v>
      </c>
      <c r="Z98" s="31" t="s">
        <v>26</v>
      </c>
      <c r="AA98" s="31" t="s">
        <v>26</v>
      </c>
      <c r="AB98" s="31" t="s">
        <v>26</v>
      </c>
      <c r="AC98" s="17" t="s">
        <v>26</v>
      </c>
      <c r="AD98" s="17"/>
    </row>
    <row r="99" spans="1:30" s="3" customFormat="1">
      <c r="A99" s="3" t="s">
        <v>841</v>
      </c>
      <c r="B99" s="3" t="s">
        <v>26</v>
      </c>
      <c r="C99" s="3" t="s">
        <v>26</v>
      </c>
      <c r="D99" s="4">
        <v>41761</v>
      </c>
      <c r="E99" s="4"/>
      <c r="F99" s="17" t="s">
        <v>907</v>
      </c>
      <c r="G99" s="29" t="s">
        <v>26</v>
      </c>
      <c r="H99" s="29"/>
      <c r="I99" s="43" t="s">
        <v>26</v>
      </c>
      <c r="J99" s="56" t="s">
        <v>26</v>
      </c>
      <c r="K99" s="29" t="s">
        <v>26</v>
      </c>
      <c r="L99" s="44" t="s">
        <v>26</v>
      </c>
      <c r="M99" s="44" t="s">
        <v>26</v>
      </c>
      <c r="N99" s="44" t="s">
        <v>26</v>
      </c>
      <c r="O99" s="76" t="s">
        <v>26</v>
      </c>
      <c r="P99" s="3" t="s">
        <v>907</v>
      </c>
      <c r="Q99" s="29" t="s">
        <v>26</v>
      </c>
      <c r="R99" s="17">
        <v>50</v>
      </c>
      <c r="S99" s="3" t="s">
        <v>26</v>
      </c>
      <c r="U99" s="31" t="s">
        <v>26</v>
      </c>
      <c r="V99" s="31" t="s">
        <v>26</v>
      </c>
      <c r="W99" s="31" t="s">
        <v>26</v>
      </c>
      <c r="X99" s="17" t="s">
        <v>26</v>
      </c>
      <c r="Y99" s="3" t="s">
        <v>26</v>
      </c>
      <c r="Z99" s="31" t="s">
        <v>26</v>
      </c>
      <c r="AA99" s="31" t="s">
        <v>26</v>
      </c>
      <c r="AB99" s="31" t="s">
        <v>26</v>
      </c>
      <c r="AC99" s="17" t="s">
        <v>26</v>
      </c>
      <c r="AD99" s="17"/>
    </row>
    <row r="100" spans="1:30" s="3" customFormat="1">
      <c r="A100" s="3" t="s">
        <v>841</v>
      </c>
      <c r="B100" s="3" t="s">
        <v>26</v>
      </c>
      <c r="C100" s="3" t="s">
        <v>26</v>
      </c>
      <c r="D100" s="4">
        <v>41761</v>
      </c>
      <c r="E100" s="4"/>
      <c r="F100" s="17" t="s">
        <v>907</v>
      </c>
      <c r="G100" s="29" t="s">
        <v>26</v>
      </c>
      <c r="H100" s="29"/>
      <c r="I100" s="43" t="s">
        <v>26</v>
      </c>
      <c r="J100" s="56" t="s">
        <v>26</v>
      </c>
      <c r="K100" s="29" t="s">
        <v>26</v>
      </c>
      <c r="L100" s="44" t="s">
        <v>26</v>
      </c>
      <c r="M100" s="44" t="s">
        <v>26</v>
      </c>
      <c r="N100" s="44" t="s">
        <v>26</v>
      </c>
      <c r="O100" s="76" t="s">
        <v>26</v>
      </c>
      <c r="P100" s="3" t="s">
        <v>907</v>
      </c>
      <c r="Q100" s="29" t="s">
        <v>26</v>
      </c>
      <c r="R100" s="17">
        <v>50</v>
      </c>
      <c r="S100" s="3" t="s">
        <v>26</v>
      </c>
      <c r="U100" s="31" t="s">
        <v>26</v>
      </c>
      <c r="V100" s="31" t="s">
        <v>26</v>
      </c>
      <c r="W100" s="31" t="s">
        <v>26</v>
      </c>
      <c r="X100" s="17" t="s">
        <v>26</v>
      </c>
      <c r="Y100" s="3" t="s">
        <v>26</v>
      </c>
      <c r="Z100" s="31" t="s">
        <v>26</v>
      </c>
      <c r="AA100" s="31" t="s">
        <v>26</v>
      </c>
      <c r="AB100" s="31" t="s">
        <v>26</v>
      </c>
      <c r="AC100" s="17" t="s">
        <v>26</v>
      </c>
      <c r="AD100" s="17"/>
    </row>
    <row r="101" spans="1:30" s="3" customFormat="1">
      <c r="A101" s="3" t="s">
        <v>841</v>
      </c>
      <c r="B101" s="3" t="s">
        <v>26</v>
      </c>
      <c r="C101" s="3" t="s">
        <v>26</v>
      </c>
      <c r="D101" s="4">
        <v>41761</v>
      </c>
      <c r="E101" s="4"/>
      <c r="F101" s="17" t="s">
        <v>907</v>
      </c>
      <c r="G101" s="29" t="s">
        <v>26</v>
      </c>
      <c r="H101" s="29"/>
      <c r="I101" s="43" t="s">
        <v>26</v>
      </c>
      <c r="J101" s="56" t="s">
        <v>26</v>
      </c>
      <c r="K101" s="29" t="s">
        <v>26</v>
      </c>
      <c r="L101" s="44" t="s">
        <v>26</v>
      </c>
      <c r="M101" s="44" t="s">
        <v>26</v>
      </c>
      <c r="N101" s="44" t="s">
        <v>26</v>
      </c>
      <c r="O101" s="76" t="s">
        <v>26</v>
      </c>
      <c r="P101" s="3" t="s">
        <v>907</v>
      </c>
      <c r="Q101" s="29" t="s">
        <v>26</v>
      </c>
      <c r="R101" s="17">
        <v>50</v>
      </c>
      <c r="S101" s="3" t="s">
        <v>26</v>
      </c>
      <c r="U101" s="31" t="s">
        <v>26</v>
      </c>
      <c r="V101" s="31" t="s">
        <v>26</v>
      </c>
      <c r="W101" s="31" t="s">
        <v>26</v>
      </c>
      <c r="X101" s="17" t="s">
        <v>26</v>
      </c>
      <c r="Y101" s="3" t="s">
        <v>26</v>
      </c>
      <c r="Z101" s="31" t="s">
        <v>26</v>
      </c>
      <c r="AA101" s="31" t="s">
        <v>26</v>
      </c>
      <c r="AB101" s="31" t="s">
        <v>26</v>
      </c>
      <c r="AC101" s="17" t="s">
        <v>26</v>
      </c>
      <c r="AD101" s="17"/>
    </row>
    <row r="102" spans="1:30" s="19" customFormat="1">
      <c r="F102" s="20"/>
      <c r="G102" s="28"/>
      <c r="H102" s="28"/>
      <c r="I102" s="42"/>
      <c r="J102" s="42"/>
      <c r="K102" s="28"/>
      <c r="L102" s="42"/>
      <c r="M102" s="42"/>
      <c r="N102" s="42"/>
      <c r="O102" s="75"/>
      <c r="Q102" s="28"/>
      <c r="R102" s="20"/>
      <c r="U102" s="28"/>
      <c r="X102" s="20"/>
      <c r="Z102" s="28"/>
      <c r="AC102" s="20"/>
      <c r="AD102" s="20"/>
    </row>
    <row r="103" spans="1:30" s="3" customFormat="1">
      <c r="A103" s="3" t="s">
        <v>581</v>
      </c>
      <c r="B103" s="3" t="s">
        <v>5</v>
      </c>
      <c r="C103" s="4">
        <v>41792</v>
      </c>
      <c r="D103" s="4">
        <v>41792</v>
      </c>
      <c r="E103" s="4"/>
      <c r="F103" s="17" t="s">
        <v>908</v>
      </c>
      <c r="G103" s="29">
        <v>129.53</v>
      </c>
      <c r="H103" s="29"/>
      <c r="I103" s="43">
        <v>106.8</v>
      </c>
      <c r="J103" s="56" t="s">
        <v>633</v>
      </c>
      <c r="K103" s="29">
        <f t="shared" ref="K103:K117" si="29">G103-$K$3</f>
        <v>126.44</v>
      </c>
      <c r="L103" s="55">
        <f t="shared" ref="L103:L117" si="30">I103-2.41</f>
        <v>104.39</v>
      </c>
      <c r="M103" s="43">
        <f t="shared" ref="M103:M117" si="31">K103-L103</f>
        <v>22.049999999999997</v>
      </c>
      <c r="N103" s="63">
        <f t="shared" si="19"/>
        <v>0.21122712903534818</v>
      </c>
      <c r="O103" s="76">
        <f t="shared" ref="O103:O117" si="32">N103/(N103+1)</f>
        <v>0.17439101550142358</v>
      </c>
      <c r="P103" s="21" t="s">
        <v>909</v>
      </c>
      <c r="Q103" s="29">
        <v>9.98</v>
      </c>
      <c r="R103" s="17">
        <v>50</v>
      </c>
      <c r="S103" s="21" t="s">
        <v>910</v>
      </c>
      <c r="T103" s="21"/>
      <c r="U103" s="29">
        <v>10.68</v>
      </c>
      <c r="V103" s="3">
        <v>50</v>
      </c>
      <c r="W103" s="4">
        <v>41792</v>
      </c>
      <c r="X103" s="46"/>
      <c r="Y103" s="21" t="s">
        <v>911</v>
      </c>
      <c r="Z103" s="29">
        <v>4.96</v>
      </c>
      <c r="AA103" s="3">
        <v>25</v>
      </c>
      <c r="AB103" s="4">
        <v>41792</v>
      </c>
      <c r="AC103" s="46"/>
      <c r="AD103" s="17" t="s">
        <v>912</v>
      </c>
    </row>
    <row r="104" spans="1:30" s="3" customFormat="1">
      <c r="A104" s="3" t="s">
        <v>581</v>
      </c>
      <c r="B104" s="3" t="s">
        <v>6</v>
      </c>
      <c r="C104" s="4">
        <v>41792</v>
      </c>
      <c r="D104" s="4">
        <v>41792</v>
      </c>
      <c r="E104" s="4"/>
      <c r="F104" s="17" t="s">
        <v>913</v>
      </c>
      <c r="G104" s="29">
        <v>180.73</v>
      </c>
      <c r="H104" s="29"/>
      <c r="I104" s="43">
        <v>146.80000000000001</v>
      </c>
      <c r="J104" s="56" t="s">
        <v>633</v>
      </c>
      <c r="K104" s="29">
        <f t="shared" si="29"/>
        <v>177.64</v>
      </c>
      <c r="L104" s="55">
        <f t="shared" si="30"/>
        <v>144.39000000000001</v>
      </c>
      <c r="M104" s="43">
        <f t="shared" si="31"/>
        <v>33.249999999999972</v>
      </c>
      <c r="N104" s="63">
        <f t="shared" si="19"/>
        <v>0.23027910520119099</v>
      </c>
      <c r="O104" s="76">
        <f t="shared" si="32"/>
        <v>0.18717631164152204</v>
      </c>
      <c r="P104" s="21" t="s">
        <v>914</v>
      </c>
      <c r="Q104" s="29">
        <v>9.9</v>
      </c>
      <c r="R104" s="17">
        <v>50</v>
      </c>
      <c r="S104" s="21" t="s">
        <v>915</v>
      </c>
      <c r="T104" s="21"/>
      <c r="U104" s="29">
        <v>9.6999999999999993</v>
      </c>
      <c r="V104" s="3">
        <v>50</v>
      </c>
      <c r="W104" s="4">
        <v>41792</v>
      </c>
      <c r="X104" s="46"/>
      <c r="Y104" s="21" t="s">
        <v>916</v>
      </c>
      <c r="Z104" s="29">
        <v>5.08</v>
      </c>
      <c r="AA104" s="3">
        <v>25</v>
      </c>
      <c r="AB104" s="4">
        <v>41792</v>
      </c>
      <c r="AC104" s="46"/>
      <c r="AD104" s="17" t="s">
        <v>912</v>
      </c>
    </row>
    <row r="105" spans="1:30" s="3" customFormat="1">
      <c r="A105" s="3" t="s">
        <v>581</v>
      </c>
      <c r="B105" s="3" t="s">
        <v>7</v>
      </c>
      <c r="C105" s="4">
        <v>41792</v>
      </c>
      <c r="D105" s="4">
        <v>41792</v>
      </c>
      <c r="E105" s="4"/>
      <c r="F105" s="17" t="s">
        <v>917</v>
      </c>
      <c r="G105" s="29">
        <v>177.32</v>
      </c>
      <c r="H105" s="29"/>
      <c r="I105" s="43">
        <v>143.30000000000001</v>
      </c>
      <c r="J105" s="56" t="s">
        <v>633</v>
      </c>
      <c r="K105" s="29">
        <f t="shared" si="29"/>
        <v>174.23</v>
      </c>
      <c r="L105" s="55">
        <f t="shared" si="30"/>
        <v>140.89000000000001</v>
      </c>
      <c r="M105" s="43">
        <f t="shared" si="31"/>
        <v>33.339999999999975</v>
      </c>
      <c r="N105" s="63">
        <f t="shared" si="19"/>
        <v>0.23663851231457145</v>
      </c>
      <c r="O105" s="76">
        <f t="shared" si="32"/>
        <v>0.19135625322849095</v>
      </c>
      <c r="P105" s="21" t="s">
        <v>918</v>
      </c>
      <c r="Q105" s="29">
        <v>10.18</v>
      </c>
      <c r="R105" s="17">
        <v>50</v>
      </c>
      <c r="S105" s="21" t="s">
        <v>919</v>
      </c>
      <c r="T105" s="21"/>
      <c r="U105" s="29">
        <v>10.01</v>
      </c>
      <c r="V105" s="3">
        <v>50</v>
      </c>
      <c r="W105" s="4">
        <v>41792</v>
      </c>
      <c r="X105" s="46"/>
      <c r="Y105" s="21" t="s">
        <v>920</v>
      </c>
      <c r="Z105" s="29">
        <v>4.8499999999999996</v>
      </c>
      <c r="AA105" s="3">
        <v>25</v>
      </c>
      <c r="AB105" s="4">
        <v>41792</v>
      </c>
      <c r="AC105" s="46"/>
      <c r="AD105" s="17" t="s">
        <v>912</v>
      </c>
    </row>
    <row r="106" spans="1:30" s="3" customFormat="1">
      <c r="A106" s="3" t="s">
        <v>581</v>
      </c>
      <c r="B106" s="3" t="s">
        <v>8</v>
      </c>
      <c r="C106" s="4">
        <v>41792</v>
      </c>
      <c r="D106" s="4">
        <v>41792</v>
      </c>
      <c r="E106" s="4"/>
      <c r="F106" s="17" t="s">
        <v>921</v>
      </c>
      <c r="G106" s="29">
        <v>166.8</v>
      </c>
      <c r="H106" s="29"/>
      <c r="I106" s="43">
        <v>135.80000000000001</v>
      </c>
      <c r="J106" s="56" t="s">
        <v>633</v>
      </c>
      <c r="K106" s="29">
        <f t="shared" si="29"/>
        <v>163.71</v>
      </c>
      <c r="L106" s="55">
        <f t="shared" si="30"/>
        <v>133.39000000000001</v>
      </c>
      <c r="M106" s="43">
        <f t="shared" si="31"/>
        <v>30.319999999999993</v>
      </c>
      <c r="N106" s="63">
        <f t="shared" si="19"/>
        <v>0.22730339605667585</v>
      </c>
      <c r="O106" s="76">
        <f t="shared" si="32"/>
        <v>0.18520554639301198</v>
      </c>
      <c r="P106" s="21" t="s">
        <v>922</v>
      </c>
      <c r="Q106" s="29">
        <v>10.47</v>
      </c>
      <c r="R106" s="17">
        <v>50</v>
      </c>
      <c r="S106" s="21" t="s">
        <v>923</v>
      </c>
      <c r="T106" s="21"/>
      <c r="U106" s="29">
        <v>10.06</v>
      </c>
      <c r="V106" s="3">
        <v>50</v>
      </c>
      <c r="W106" s="4">
        <v>41792</v>
      </c>
      <c r="X106" s="46"/>
      <c r="Y106" s="21" t="s">
        <v>924</v>
      </c>
      <c r="Z106" s="29">
        <v>5.38</v>
      </c>
      <c r="AA106" s="3">
        <v>25</v>
      </c>
      <c r="AB106" s="4">
        <v>41792</v>
      </c>
      <c r="AC106" s="46"/>
      <c r="AD106" s="17" t="s">
        <v>912</v>
      </c>
    </row>
    <row r="107" spans="1:30" s="3" customFormat="1">
      <c r="A107" s="3" t="s">
        <v>581</v>
      </c>
      <c r="B107" s="3" t="s">
        <v>9</v>
      </c>
      <c r="C107" s="4">
        <v>41792</v>
      </c>
      <c r="D107" s="4">
        <v>41792</v>
      </c>
      <c r="E107" s="4"/>
      <c r="F107" s="17" t="s">
        <v>925</v>
      </c>
      <c r="G107" s="29">
        <v>158.52000000000001</v>
      </c>
      <c r="H107" s="29"/>
      <c r="I107" s="43">
        <v>117.7</v>
      </c>
      <c r="J107" s="56" t="s">
        <v>633</v>
      </c>
      <c r="K107" s="29">
        <f t="shared" si="29"/>
        <v>155.43</v>
      </c>
      <c r="L107" s="55">
        <f t="shared" si="30"/>
        <v>115.29</v>
      </c>
      <c r="M107" s="43">
        <f t="shared" si="31"/>
        <v>40.14</v>
      </c>
      <c r="N107" s="63">
        <f t="shared" si="19"/>
        <v>0.34816549570647931</v>
      </c>
      <c r="O107" s="76">
        <f t="shared" si="32"/>
        <v>0.25825130283729009</v>
      </c>
      <c r="P107" s="21" t="s">
        <v>926</v>
      </c>
      <c r="Q107" s="29">
        <v>9.91</v>
      </c>
      <c r="R107" s="17">
        <v>50</v>
      </c>
      <c r="S107" s="21" t="s">
        <v>927</v>
      </c>
      <c r="T107" s="21"/>
      <c r="U107" s="29">
        <v>9.7200000000000006</v>
      </c>
      <c r="V107" s="3">
        <v>50</v>
      </c>
      <c r="W107" s="4">
        <v>41792</v>
      </c>
      <c r="X107" s="46"/>
      <c r="Y107" s="21" t="s">
        <v>928</v>
      </c>
      <c r="Z107" s="29">
        <v>4.6500000000000004</v>
      </c>
      <c r="AA107" s="3">
        <v>25</v>
      </c>
      <c r="AB107" s="4">
        <v>41792</v>
      </c>
      <c r="AC107" s="46"/>
      <c r="AD107" s="17" t="s">
        <v>912</v>
      </c>
    </row>
    <row r="108" spans="1:30" s="3" customFormat="1">
      <c r="A108" s="3" t="s">
        <v>118</v>
      </c>
      <c r="B108" s="3" t="s">
        <v>5</v>
      </c>
      <c r="C108" s="4">
        <v>41792</v>
      </c>
      <c r="D108" s="4">
        <v>41792</v>
      </c>
      <c r="E108" s="4"/>
      <c r="F108" s="17" t="s">
        <v>929</v>
      </c>
      <c r="G108" s="29">
        <v>116.9</v>
      </c>
      <c r="H108" s="29"/>
      <c r="I108" s="43">
        <v>94.7</v>
      </c>
      <c r="J108" s="56" t="s">
        <v>633</v>
      </c>
      <c r="K108" s="29">
        <f t="shared" si="29"/>
        <v>113.81</v>
      </c>
      <c r="L108" s="55">
        <f t="shared" si="30"/>
        <v>92.29</v>
      </c>
      <c r="M108" s="43">
        <f t="shared" si="31"/>
        <v>21.519999999999996</v>
      </c>
      <c r="N108" s="63">
        <f t="shared" si="19"/>
        <v>0.23317802578827604</v>
      </c>
      <c r="O108" s="76">
        <f t="shared" si="32"/>
        <v>0.18908707494947716</v>
      </c>
      <c r="P108" s="21" t="s">
        <v>930</v>
      </c>
      <c r="Q108" s="29">
        <v>10.34</v>
      </c>
      <c r="R108" s="17">
        <v>50</v>
      </c>
      <c r="S108" s="21" t="s">
        <v>931</v>
      </c>
      <c r="T108" s="21"/>
      <c r="U108" s="29">
        <v>9.76</v>
      </c>
      <c r="V108" s="3">
        <v>50</v>
      </c>
      <c r="W108" s="4">
        <v>41792</v>
      </c>
      <c r="X108" s="46"/>
      <c r="Y108" s="21" t="s">
        <v>932</v>
      </c>
      <c r="Z108" s="29">
        <v>5.0199999999999996</v>
      </c>
      <c r="AA108" s="3">
        <v>25</v>
      </c>
      <c r="AB108" s="4">
        <v>41792</v>
      </c>
      <c r="AC108" s="46"/>
      <c r="AD108" s="17" t="s">
        <v>912</v>
      </c>
    </row>
    <row r="109" spans="1:30" s="3" customFormat="1">
      <c r="A109" s="3" t="s">
        <v>118</v>
      </c>
      <c r="B109" s="3" t="s">
        <v>6</v>
      </c>
      <c r="C109" s="4">
        <v>41792</v>
      </c>
      <c r="D109" s="4">
        <v>41792</v>
      </c>
      <c r="E109" s="4"/>
      <c r="F109" s="17" t="s">
        <v>933</v>
      </c>
      <c r="G109" s="29">
        <v>149.66999999999999</v>
      </c>
      <c r="H109" s="29"/>
      <c r="I109" s="43">
        <v>123.6</v>
      </c>
      <c r="J109" s="56" t="s">
        <v>633</v>
      </c>
      <c r="K109" s="29">
        <f t="shared" si="29"/>
        <v>146.57999999999998</v>
      </c>
      <c r="L109" s="55">
        <f t="shared" si="30"/>
        <v>121.19</v>
      </c>
      <c r="M109" s="43">
        <f t="shared" si="31"/>
        <v>25.389999999999986</v>
      </c>
      <c r="N109" s="63">
        <f t="shared" si="19"/>
        <v>0.20950573479660028</v>
      </c>
      <c r="O109" s="76">
        <f t="shared" si="32"/>
        <v>0.17321599126756712</v>
      </c>
      <c r="P109" s="21" t="s">
        <v>934</v>
      </c>
      <c r="Q109" s="29">
        <v>10.86</v>
      </c>
      <c r="R109" s="17">
        <v>50</v>
      </c>
      <c r="S109" s="21" t="s">
        <v>935</v>
      </c>
      <c r="T109" s="21"/>
      <c r="U109" s="29">
        <v>9.73</v>
      </c>
      <c r="V109" s="3">
        <v>50</v>
      </c>
      <c r="W109" s="4">
        <v>41792</v>
      </c>
      <c r="X109" s="46"/>
      <c r="Y109" s="21" t="s">
        <v>936</v>
      </c>
      <c r="Z109" s="29">
        <v>4.74</v>
      </c>
      <c r="AA109" s="3">
        <v>25</v>
      </c>
      <c r="AB109" s="4">
        <v>41792</v>
      </c>
      <c r="AC109" s="46"/>
      <c r="AD109" s="17" t="s">
        <v>912</v>
      </c>
    </row>
    <row r="110" spans="1:30" s="3" customFormat="1">
      <c r="A110" s="3" t="s">
        <v>118</v>
      </c>
      <c r="B110" s="3" t="s">
        <v>7</v>
      </c>
      <c r="C110" s="4">
        <v>41792</v>
      </c>
      <c r="D110" s="4">
        <v>41792</v>
      </c>
      <c r="E110" s="4"/>
      <c r="F110" s="17" t="s">
        <v>937</v>
      </c>
      <c r="G110" s="29">
        <v>145.71</v>
      </c>
      <c r="H110" s="29"/>
      <c r="I110" s="43">
        <v>118.3</v>
      </c>
      <c r="J110" s="56" t="s">
        <v>633</v>
      </c>
      <c r="K110" s="29">
        <f t="shared" si="29"/>
        <v>142.62</v>
      </c>
      <c r="L110" s="55">
        <f t="shared" si="30"/>
        <v>115.89</v>
      </c>
      <c r="M110" s="43">
        <f t="shared" si="31"/>
        <v>26.730000000000004</v>
      </c>
      <c r="N110" s="63">
        <f t="shared" si="19"/>
        <v>0.23064975407714214</v>
      </c>
      <c r="O110" s="76">
        <f t="shared" si="32"/>
        <v>0.18742111905763567</v>
      </c>
      <c r="P110" s="21" t="s">
        <v>938</v>
      </c>
      <c r="Q110" s="29">
        <v>10.02</v>
      </c>
      <c r="R110" s="17">
        <v>50</v>
      </c>
      <c r="S110" s="21" t="s">
        <v>939</v>
      </c>
      <c r="T110" s="21"/>
      <c r="U110" s="29">
        <v>9.9</v>
      </c>
      <c r="V110" s="3">
        <v>50</v>
      </c>
      <c r="W110" s="4">
        <v>41792</v>
      </c>
      <c r="X110" s="46"/>
      <c r="Y110" s="21" t="s">
        <v>940</v>
      </c>
      <c r="Z110" s="29">
        <v>4.88</v>
      </c>
      <c r="AA110" s="3">
        <v>25</v>
      </c>
      <c r="AB110" s="4">
        <v>41792</v>
      </c>
      <c r="AC110" s="46"/>
      <c r="AD110" s="17" t="s">
        <v>912</v>
      </c>
    </row>
    <row r="111" spans="1:30" s="3" customFormat="1">
      <c r="A111" s="3" t="s">
        <v>118</v>
      </c>
      <c r="B111" s="3" t="s">
        <v>8</v>
      </c>
      <c r="C111" s="4">
        <v>41792</v>
      </c>
      <c r="D111" s="4">
        <v>41792</v>
      </c>
      <c r="E111" s="4"/>
      <c r="F111" s="17" t="s">
        <v>941</v>
      </c>
      <c r="G111" s="29">
        <v>134.58000000000001</v>
      </c>
      <c r="H111" s="29"/>
      <c r="I111" s="43">
        <v>109.5</v>
      </c>
      <c r="J111" s="56" t="s">
        <v>633</v>
      </c>
      <c r="K111" s="29">
        <f t="shared" si="29"/>
        <v>131.49</v>
      </c>
      <c r="L111" s="55">
        <f t="shared" si="30"/>
        <v>107.09</v>
      </c>
      <c r="M111" s="43">
        <f t="shared" si="31"/>
        <v>24.400000000000006</v>
      </c>
      <c r="N111" s="63">
        <f t="shared" si="19"/>
        <v>0.22784573723036702</v>
      </c>
      <c r="O111" s="76">
        <f t="shared" si="32"/>
        <v>0.18556544223895355</v>
      </c>
      <c r="P111" s="21" t="s">
        <v>942</v>
      </c>
      <c r="Q111" s="29">
        <v>9.7799999999999994</v>
      </c>
      <c r="R111" s="17">
        <v>50</v>
      </c>
      <c r="S111" s="21" t="s">
        <v>943</v>
      </c>
      <c r="T111" s="21"/>
      <c r="U111" s="29">
        <v>9.7799999999999994</v>
      </c>
      <c r="V111" s="3">
        <v>50</v>
      </c>
      <c r="W111" s="4">
        <v>41792</v>
      </c>
      <c r="X111" s="46"/>
      <c r="Y111" s="21" t="s">
        <v>944</v>
      </c>
      <c r="Z111" s="29">
        <v>4.87</v>
      </c>
      <c r="AA111" s="3">
        <v>25</v>
      </c>
      <c r="AB111" s="4">
        <v>41792</v>
      </c>
      <c r="AC111" s="46"/>
      <c r="AD111" s="17" t="s">
        <v>912</v>
      </c>
    </row>
    <row r="112" spans="1:30" s="3" customFormat="1">
      <c r="A112" s="3" t="s">
        <v>118</v>
      </c>
      <c r="B112" s="3" t="s">
        <v>9</v>
      </c>
      <c r="C112" s="4">
        <v>41792</v>
      </c>
      <c r="D112" s="4">
        <v>41792</v>
      </c>
      <c r="E112" s="4"/>
      <c r="F112" s="17" t="s">
        <v>945</v>
      </c>
      <c r="G112" s="29">
        <v>127.32</v>
      </c>
      <c r="H112" s="29"/>
      <c r="I112" s="43">
        <v>103.8</v>
      </c>
      <c r="J112" s="56" t="s">
        <v>633</v>
      </c>
      <c r="K112" s="29">
        <f t="shared" si="29"/>
        <v>124.22999999999999</v>
      </c>
      <c r="L112" s="55">
        <f t="shared" si="30"/>
        <v>101.39</v>
      </c>
      <c r="M112" s="43">
        <f t="shared" si="31"/>
        <v>22.839999999999989</v>
      </c>
      <c r="N112" s="63">
        <f t="shared" si="19"/>
        <v>0.22526876417792671</v>
      </c>
      <c r="O112" s="76">
        <f t="shared" si="32"/>
        <v>0.18385253159462281</v>
      </c>
      <c r="P112" s="21" t="s">
        <v>946</v>
      </c>
      <c r="Q112" s="29">
        <v>9.67</v>
      </c>
      <c r="R112" s="17">
        <v>50</v>
      </c>
      <c r="S112" s="21" t="s">
        <v>947</v>
      </c>
      <c r="T112" s="21"/>
      <c r="U112" s="29">
        <v>10.11</v>
      </c>
      <c r="V112" s="3">
        <v>50</v>
      </c>
      <c r="W112" s="4">
        <v>41792</v>
      </c>
      <c r="X112" s="46"/>
      <c r="Y112" s="21" t="s">
        <v>948</v>
      </c>
      <c r="Z112" s="29">
        <v>4.8600000000000003</v>
      </c>
      <c r="AA112" s="3">
        <v>25</v>
      </c>
      <c r="AB112" s="4">
        <v>41792</v>
      </c>
      <c r="AC112" s="46"/>
      <c r="AD112" s="17" t="s">
        <v>912</v>
      </c>
    </row>
    <row r="113" spans="1:30" s="3" customFormat="1">
      <c r="A113" s="3" t="s">
        <v>949</v>
      </c>
      <c r="B113" s="3" t="s">
        <v>5</v>
      </c>
      <c r="C113" s="4">
        <v>41792</v>
      </c>
      <c r="D113" s="4">
        <v>41792</v>
      </c>
      <c r="E113" s="4"/>
      <c r="F113" s="17" t="s">
        <v>950</v>
      </c>
      <c r="G113" s="29">
        <v>102.06</v>
      </c>
      <c r="H113" s="29"/>
      <c r="I113" s="43">
        <v>82.9</v>
      </c>
      <c r="J113" s="56" t="s">
        <v>633</v>
      </c>
      <c r="K113" s="29">
        <f t="shared" si="29"/>
        <v>98.97</v>
      </c>
      <c r="L113" s="55">
        <f t="shared" si="30"/>
        <v>80.490000000000009</v>
      </c>
      <c r="M113" s="43">
        <f t="shared" si="31"/>
        <v>18.47999999999999</v>
      </c>
      <c r="N113" s="63">
        <f t="shared" si="19"/>
        <v>0.22959373835259023</v>
      </c>
      <c r="O113" s="76">
        <f t="shared" si="32"/>
        <v>0.18672324946953614</v>
      </c>
      <c r="P113" s="21" t="s">
        <v>951</v>
      </c>
      <c r="Q113" s="29">
        <v>10.75</v>
      </c>
      <c r="R113" s="17">
        <v>50</v>
      </c>
      <c r="S113" s="21" t="s">
        <v>952</v>
      </c>
      <c r="T113" s="21"/>
      <c r="U113" s="29">
        <v>9.5399999999999991</v>
      </c>
      <c r="V113" s="3">
        <v>50</v>
      </c>
      <c r="W113" s="4">
        <v>41792</v>
      </c>
      <c r="X113" s="46"/>
      <c r="Y113" s="21" t="s">
        <v>953</v>
      </c>
      <c r="Z113" s="29">
        <v>4.8</v>
      </c>
      <c r="AA113" s="3">
        <v>25</v>
      </c>
      <c r="AB113" s="4">
        <v>41792</v>
      </c>
      <c r="AC113" s="46"/>
      <c r="AD113" s="17" t="s">
        <v>912</v>
      </c>
    </row>
    <row r="114" spans="1:30" s="3" customFormat="1">
      <c r="A114" s="3" t="s">
        <v>949</v>
      </c>
      <c r="B114" s="3" t="s">
        <v>6</v>
      </c>
      <c r="C114" s="4">
        <v>41792</v>
      </c>
      <c r="D114" s="4">
        <v>41792</v>
      </c>
      <c r="E114" s="4"/>
      <c r="F114" s="17" t="s">
        <v>954</v>
      </c>
      <c r="G114" s="29">
        <v>134.94999999999999</v>
      </c>
      <c r="H114" s="29"/>
      <c r="I114" s="43">
        <v>110.3</v>
      </c>
      <c r="J114" s="56" t="s">
        <v>633</v>
      </c>
      <c r="K114" s="29">
        <f t="shared" si="29"/>
        <v>131.85999999999999</v>
      </c>
      <c r="L114" s="55">
        <f t="shared" si="30"/>
        <v>107.89</v>
      </c>
      <c r="M114" s="43">
        <f t="shared" si="31"/>
        <v>23.969999999999985</v>
      </c>
      <c r="N114" s="63">
        <f t="shared" si="19"/>
        <v>0.2221707294466585</v>
      </c>
      <c r="O114" s="76">
        <f t="shared" si="32"/>
        <v>0.18178370999544965</v>
      </c>
      <c r="P114" s="21" t="s">
        <v>955</v>
      </c>
      <c r="Q114" s="3">
        <v>10.42</v>
      </c>
      <c r="R114" s="17">
        <v>50</v>
      </c>
      <c r="S114" s="21" t="s">
        <v>956</v>
      </c>
      <c r="T114" s="21"/>
      <c r="U114" s="29">
        <v>9.7899999999999991</v>
      </c>
      <c r="V114" s="3">
        <v>50</v>
      </c>
      <c r="W114" s="4">
        <v>41792</v>
      </c>
      <c r="X114" s="46"/>
      <c r="Y114" s="21" t="s">
        <v>957</v>
      </c>
      <c r="Z114" s="29">
        <v>4.78</v>
      </c>
      <c r="AA114" s="3">
        <v>25</v>
      </c>
      <c r="AB114" s="4">
        <v>41792</v>
      </c>
      <c r="AC114" s="46"/>
      <c r="AD114" s="17" t="s">
        <v>912</v>
      </c>
    </row>
    <row r="115" spans="1:30" s="3" customFormat="1">
      <c r="A115" s="3" t="s">
        <v>949</v>
      </c>
      <c r="B115" s="3" t="s">
        <v>7</v>
      </c>
      <c r="C115" s="4">
        <v>41792</v>
      </c>
      <c r="D115" s="4">
        <v>41792</v>
      </c>
      <c r="E115" s="4"/>
      <c r="F115" s="17" t="s">
        <v>958</v>
      </c>
      <c r="G115" s="29">
        <v>186.02</v>
      </c>
      <c r="H115" s="29"/>
      <c r="I115" s="43">
        <v>151.5</v>
      </c>
      <c r="J115" s="56" t="s">
        <v>633</v>
      </c>
      <c r="K115" s="29">
        <f t="shared" si="29"/>
        <v>182.93</v>
      </c>
      <c r="L115" s="55">
        <f t="shared" si="30"/>
        <v>149.09</v>
      </c>
      <c r="M115" s="43">
        <f t="shared" si="31"/>
        <v>33.840000000000003</v>
      </c>
      <c r="N115" s="63">
        <f t="shared" si="19"/>
        <v>0.2269769937621571</v>
      </c>
      <c r="O115" s="76">
        <f t="shared" si="32"/>
        <v>0.18498879352757888</v>
      </c>
      <c r="P115" s="21" t="s">
        <v>959</v>
      </c>
      <c r="Q115" s="29">
        <v>9.85</v>
      </c>
      <c r="R115" s="17">
        <v>50</v>
      </c>
      <c r="S115" s="21" t="s">
        <v>960</v>
      </c>
      <c r="T115" s="21"/>
      <c r="U115" s="29">
        <v>9.64</v>
      </c>
      <c r="V115" s="3">
        <v>50</v>
      </c>
      <c r="W115" s="4">
        <v>41792</v>
      </c>
      <c r="X115" s="46"/>
      <c r="Y115" s="21" t="s">
        <v>961</v>
      </c>
      <c r="Z115" s="29">
        <v>5.29</v>
      </c>
      <c r="AA115" s="3">
        <v>25</v>
      </c>
      <c r="AB115" s="4">
        <v>41792</v>
      </c>
      <c r="AC115" s="46"/>
      <c r="AD115" s="17" t="s">
        <v>912</v>
      </c>
    </row>
    <row r="116" spans="1:30" s="3" customFormat="1">
      <c r="A116" s="3" t="s">
        <v>949</v>
      </c>
      <c r="B116" s="3" t="s">
        <v>8</v>
      </c>
      <c r="C116" s="4">
        <v>41792</v>
      </c>
      <c r="D116" s="4">
        <v>41792</v>
      </c>
      <c r="E116" s="4"/>
      <c r="F116" s="17" t="s">
        <v>962</v>
      </c>
      <c r="G116" s="29">
        <v>151.69</v>
      </c>
      <c r="H116" s="29"/>
      <c r="I116" s="43">
        <v>123.6</v>
      </c>
      <c r="J116" s="56" t="s">
        <v>633</v>
      </c>
      <c r="K116" s="29">
        <f t="shared" si="29"/>
        <v>148.6</v>
      </c>
      <c r="L116" s="55">
        <f t="shared" si="30"/>
        <v>121.19</v>
      </c>
      <c r="M116" s="43">
        <f t="shared" si="31"/>
        <v>27.409999999999997</v>
      </c>
      <c r="N116" s="63">
        <f t="shared" si="19"/>
        <v>0.22617377671425032</v>
      </c>
      <c r="O116" s="76">
        <f t="shared" si="32"/>
        <v>0.18445491251682364</v>
      </c>
      <c r="P116" s="21" t="s">
        <v>963</v>
      </c>
      <c r="Q116" s="29">
        <v>10.58</v>
      </c>
      <c r="R116" s="17">
        <v>50</v>
      </c>
      <c r="S116" s="21" t="s">
        <v>964</v>
      </c>
      <c r="T116" s="21"/>
      <c r="U116" s="29">
        <v>9.6</v>
      </c>
      <c r="V116" s="3">
        <v>50</v>
      </c>
      <c r="W116" s="4">
        <v>41792</v>
      </c>
      <c r="X116" s="46"/>
      <c r="Y116" s="21" t="s">
        <v>965</v>
      </c>
      <c r="Z116" s="29">
        <v>5.17</v>
      </c>
      <c r="AA116" s="3">
        <v>25</v>
      </c>
      <c r="AB116" s="4">
        <v>41792</v>
      </c>
      <c r="AC116" s="46"/>
      <c r="AD116" s="17" t="s">
        <v>912</v>
      </c>
    </row>
    <row r="117" spans="1:30" s="3" customFormat="1">
      <c r="A117" s="3" t="s">
        <v>949</v>
      </c>
      <c r="B117" s="3" t="s">
        <v>9</v>
      </c>
      <c r="C117" s="4">
        <v>41792</v>
      </c>
      <c r="D117" s="4">
        <v>41792</v>
      </c>
      <c r="E117" s="4"/>
      <c r="F117" s="17" t="s">
        <v>966</v>
      </c>
      <c r="G117" s="29">
        <v>133.80000000000001</v>
      </c>
      <c r="H117" s="29"/>
      <c r="I117" s="43">
        <v>108.5</v>
      </c>
      <c r="J117" s="56" t="s">
        <v>633</v>
      </c>
      <c r="K117" s="29">
        <f t="shared" si="29"/>
        <v>130.71</v>
      </c>
      <c r="L117" s="55">
        <f t="shared" si="30"/>
        <v>106.09</v>
      </c>
      <c r="M117" s="43">
        <f t="shared" si="31"/>
        <v>24.620000000000005</v>
      </c>
      <c r="N117" s="63">
        <f t="shared" si="19"/>
        <v>0.23206711282873035</v>
      </c>
      <c r="O117" s="76">
        <f t="shared" si="32"/>
        <v>0.18835590237931299</v>
      </c>
      <c r="P117" s="21" t="s">
        <v>967</v>
      </c>
      <c r="Q117" s="29">
        <v>9.61</v>
      </c>
      <c r="R117" s="17">
        <v>50</v>
      </c>
      <c r="S117" s="21" t="s">
        <v>968</v>
      </c>
      <c r="T117" s="21"/>
      <c r="U117" s="29">
        <v>9.9600000000000009</v>
      </c>
      <c r="V117" s="3">
        <v>50</v>
      </c>
      <c r="W117" s="4">
        <v>41792</v>
      </c>
      <c r="X117" s="46"/>
      <c r="Y117" s="21" t="s">
        <v>969</v>
      </c>
      <c r="Z117" s="29">
        <v>5.28</v>
      </c>
      <c r="AA117" s="3">
        <v>25</v>
      </c>
      <c r="AB117" s="4">
        <v>41792</v>
      </c>
      <c r="AC117" s="46"/>
      <c r="AD117" s="17" t="s">
        <v>912</v>
      </c>
    </row>
    <row r="118" spans="1:30" s="3" customFormat="1">
      <c r="A118" s="3" t="s">
        <v>839</v>
      </c>
      <c r="B118" s="3" t="s">
        <v>26</v>
      </c>
      <c r="C118" s="3" t="s">
        <v>26</v>
      </c>
      <c r="D118" s="4">
        <v>41792</v>
      </c>
      <c r="E118" s="4"/>
      <c r="F118" s="17" t="s">
        <v>970</v>
      </c>
      <c r="G118" s="29" t="s">
        <v>26</v>
      </c>
      <c r="H118" s="29"/>
      <c r="I118" s="43" t="s">
        <v>26</v>
      </c>
      <c r="J118" s="56" t="s">
        <v>26</v>
      </c>
      <c r="K118" s="29" t="s">
        <v>26</v>
      </c>
      <c r="L118" s="44" t="s">
        <v>26</v>
      </c>
      <c r="M118" s="44" t="s">
        <v>26</v>
      </c>
      <c r="N118" s="44" t="s">
        <v>26</v>
      </c>
      <c r="O118" s="76" t="s">
        <v>26</v>
      </c>
      <c r="P118" s="3" t="s">
        <v>970</v>
      </c>
      <c r="Q118" s="29" t="s">
        <v>26</v>
      </c>
      <c r="R118" s="17">
        <v>50</v>
      </c>
      <c r="S118" s="3" t="s">
        <v>26</v>
      </c>
      <c r="U118" s="31" t="s">
        <v>26</v>
      </c>
      <c r="V118" s="31" t="s">
        <v>26</v>
      </c>
      <c r="W118" s="31" t="s">
        <v>26</v>
      </c>
      <c r="X118" s="17" t="s">
        <v>26</v>
      </c>
      <c r="Y118" s="3" t="s">
        <v>26</v>
      </c>
      <c r="Z118" s="31" t="s">
        <v>26</v>
      </c>
      <c r="AA118" s="31" t="s">
        <v>26</v>
      </c>
      <c r="AB118" s="31" t="s">
        <v>26</v>
      </c>
      <c r="AC118" s="17" t="s">
        <v>26</v>
      </c>
      <c r="AD118" s="17" t="s">
        <v>912</v>
      </c>
    </row>
    <row r="119" spans="1:30" s="3" customFormat="1">
      <c r="A119" s="3" t="s">
        <v>839</v>
      </c>
      <c r="B119" s="3" t="s">
        <v>26</v>
      </c>
      <c r="C119" s="3" t="s">
        <v>26</v>
      </c>
      <c r="D119" s="4">
        <v>41792</v>
      </c>
      <c r="E119" s="4"/>
      <c r="F119" s="17" t="s">
        <v>970</v>
      </c>
      <c r="G119" s="29" t="s">
        <v>26</v>
      </c>
      <c r="H119" s="29"/>
      <c r="I119" s="43" t="s">
        <v>26</v>
      </c>
      <c r="J119" s="56" t="s">
        <v>26</v>
      </c>
      <c r="K119" s="29" t="s">
        <v>26</v>
      </c>
      <c r="L119" s="44" t="s">
        <v>26</v>
      </c>
      <c r="M119" s="44" t="s">
        <v>26</v>
      </c>
      <c r="N119" s="44" t="s">
        <v>26</v>
      </c>
      <c r="O119" s="76" t="s">
        <v>26</v>
      </c>
      <c r="P119" s="3" t="s">
        <v>970</v>
      </c>
      <c r="Q119" s="29" t="s">
        <v>26</v>
      </c>
      <c r="R119" s="17">
        <v>50</v>
      </c>
      <c r="S119" s="3" t="s">
        <v>26</v>
      </c>
      <c r="U119" s="31" t="s">
        <v>26</v>
      </c>
      <c r="V119" s="31" t="s">
        <v>26</v>
      </c>
      <c r="W119" s="31" t="s">
        <v>26</v>
      </c>
      <c r="X119" s="17" t="s">
        <v>26</v>
      </c>
      <c r="Y119" s="3" t="s">
        <v>26</v>
      </c>
      <c r="Z119" s="31" t="s">
        <v>26</v>
      </c>
      <c r="AA119" s="31" t="s">
        <v>26</v>
      </c>
      <c r="AB119" s="31" t="s">
        <v>26</v>
      </c>
      <c r="AC119" s="17" t="s">
        <v>26</v>
      </c>
      <c r="AD119" s="17" t="s">
        <v>912</v>
      </c>
    </row>
    <row r="120" spans="1:30" s="3" customFormat="1">
      <c r="A120" s="3" t="s">
        <v>839</v>
      </c>
      <c r="B120" s="3" t="s">
        <v>26</v>
      </c>
      <c r="C120" s="3" t="s">
        <v>26</v>
      </c>
      <c r="D120" s="4">
        <v>41792</v>
      </c>
      <c r="E120" s="4"/>
      <c r="F120" s="17" t="s">
        <v>970</v>
      </c>
      <c r="G120" s="29" t="s">
        <v>26</v>
      </c>
      <c r="H120" s="29"/>
      <c r="I120" s="43" t="s">
        <v>26</v>
      </c>
      <c r="J120" s="56" t="s">
        <v>26</v>
      </c>
      <c r="K120" s="29" t="s">
        <v>26</v>
      </c>
      <c r="L120" s="44" t="s">
        <v>26</v>
      </c>
      <c r="M120" s="44" t="s">
        <v>26</v>
      </c>
      <c r="N120" s="44" t="s">
        <v>26</v>
      </c>
      <c r="O120" s="76" t="s">
        <v>26</v>
      </c>
      <c r="P120" s="3" t="s">
        <v>970</v>
      </c>
      <c r="Q120" s="29" t="s">
        <v>26</v>
      </c>
      <c r="R120" s="17">
        <v>50</v>
      </c>
      <c r="S120" s="3" t="s">
        <v>26</v>
      </c>
      <c r="U120" s="31" t="s">
        <v>26</v>
      </c>
      <c r="V120" s="31" t="s">
        <v>26</v>
      </c>
      <c r="W120" s="31" t="s">
        <v>26</v>
      </c>
      <c r="X120" s="17" t="s">
        <v>26</v>
      </c>
      <c r="Y120" s="3" t="s">
        <v>26</v>
      </c>
      <c r="Z120" s="31" t="s">
        <v>26</v>
      </c>
      <c r="AA120" s="31" t="s">
        <v>26</v>
      </c>
      <c r="AB120" s="31" t="s">
        <v>26</v>
      </c>
      <c r="AC120" s="17" t="s">
        <v>26</v>
      </c>
      <c r="AD120" s="17" t="s">
        <v>912</v>
      </c>
    </row>
    <row r="121" spans="1:30" s="3" customFormat="1">
      <c r="A121" s="3" t="s">
        <v>841</v>
      </c>
      <c r="B121" s="3" t="s">
        <v>26</v>
      </c>
      <c r="C121" s="3" t="s">
        <v>26</v>
      </c>
      <c r="D121" s="4">
        <v>41792</v>
      </c>
      <c r="E121" s="4"/>
      <c r="F121" s="17" t="s">
        <v>971</v>
      </c>
      <c r="G121" s="29" t="s">
        <v>26</v>
      </c>
      <c r="H121" s="29"/>
      <c r="I121" s="43" t="s">
        <v>26</v>
      </c>
      <c r="J121" s="56" t="s">
        <v>26</v>
      </c>
      <c r="K121" s="29" t="s">
        <v>26</v>
      </c>
      <c r="L121" s="44" t="s">
        <v>26</v>
      </c>
      <c r="M121" s="44" t="s">
        <v>26</v>
      </c>
      <c r="N121" s="44" t="s">
        <v>26</v>
      </c>
      <c r="O121" s="76" t="s">
        <v>26</v>
      </c>
      <c r="P121" s="3" t="s">
        <v>971</v>
      </c>
      <c r="Q121" s="29" t="s">
        <v>26</v>
      </c>
      <c r="R121" s="17">
        <v>50</v>
      </c>
      <c r="S121" s="3" t="s">
        <v>26</v>
      </c>
      <c r="U121" s="31" t="s">
        <v>26</v>
      </c>
      <c r="V121" s="31" t="s">
        <v>26</v>
      </c>
      <c r="W121" s="31" t="s">
        <v>26</v>
      </c>
      <c r="X121" s="17" t="s">
        <v>26</v>
      </c>
      <c r="Y121" s="3" t="s">
        <v>26</v>
      </c>
      <c r="Z121" s="31" t="s">
        <v>26</v>
      </c>
      <c r="AA121" s="31" t="s">
        <v>26</v>
      </c>
      <c r="AB121" s="31" t="s">
        <v>26</v>
      </c>
      <c r="AC121" s="17" t="s">
        <v>26</v>
      </c>
      <c r="AD121" s="17" t="s">
        <v>912</v>
      </c>
    </row>
    <row r="122" spans="1:30" s="3" customFormat="1">
      <c r="A122" s="3" t="s">
        <v>841</v>
      </c>
      <c r="B122" s="3" t="s">
        <v>26</v>
      </c>
      <c r="C122" s="3" t="s">
        <v>26</v>
      </c>
      <c r="D122" s="4">
        <v>41792</v>
      </c>
      <c r="E122" s="4"/>
      <c r="F122" s="17" t="s">
        <v>971</v>
      </c>
      <c r="G122" s="29" t="s">
        <v>26</v>
      </c>
      <c r="H122" s="29"/>
      <c r="I122" s="43" t="s">
        <v>26</v>
      </c>
      <c r="J122" s="56" t="s">
        <v>26</v>
      </c>
      <c r="K122" s="29" t="s">
        <v>26</v>
      </c>
      <c r="L122" s="44" t="s">
        <v>26</v>
      </c>
      <c r="M122" s="44" t="s">
        <v>26</v>
      </c>
      <c r="N122" s="44" t="s">
        <v>26</v>
      </c>
      <c r="O122" s="76" t="s">
        <v>26</v>
      </c>
      <c r="P122" s="3" t="s">
        <v>971</v>
      </c>
      <c r="Q122" s="29" t="s">
        <v>26</v>
      </c>
      <c r="R122" s="17">
        <v>50</v>
      </c>
      <c r="S122" s="3" t="s">
        <v>26</v>
      </c>
      <c r="U122" s="31" t="s">
        <v>26</v>
      </c>
      <c r="V122" s="31" t="s">
        <v>26</v>
      </c>
      <c r="W122" s="31" t="s">
        <v>26</v>
      </c>
      <c r="X122" s="17" t="s">
        <v>26</v>
      </c>
      <c r="Y122" s="3" t="s">
        <v>26</v>
      </c>
      <c r="Z122" s="31" t="s">
        <v>26</v>
      </c>
      <c r="AA122" s="31" t="s">
        <v>26</v>
      </c>
      <c r="AB122" s="31" t="s">
        <v>26</v>
      </c>
      <c r="AC122" s="17" t="s">
        <v>26</v>
      </c>
      <c r="AD122" s="17" t="s">
        <v>912</v>
      </c>
    </row>
    <row r="123" spans="1:30" s="3" customFormat="1">
      <c r="A123" s="3" t="s">
        <v>841</v>
      </c>
      <c r="B123" s="3" t="s">
        <v>26</v>
      </c>
      <c r="C123" s="3" t="s">
        <v>26</v>
      </c>
      <c r="D123" s="4">
        <v>41792</v>
      </c>
      <c r="E123" s="4"/>
      <c r="F123" s="17" t="s">
        <v>971</v>
      </c>
      <c r="G123" s="29" t="s">
        <v>26</v>
      </c>
      <c r="H123" s="29"/>
      <c r="I123" s="43" t="s">
        <v>26</v>
      </c>
      <c r="J123" s="56" t="s">
        <v>26</v>
      </c>
      <c r="K123" s="29" t="s">
        <v>26</v>
      </c>
      <c r="L123" s="44" t="s">
        <v>26</v>
      </c>
      <c r="M123" s="44" t="s">
        <v>26</v>
      </c>
      <c r="N123" s="44" t="s">
        <v>26</v>
      </c>
      <c r="O123" s="76" t="s">
        <v>26</v>
      </c>
      <c r="P123" s="3" t="s">
        <v>971</v>
      </c>
      <c r="Q123" s="29" t="s">
        <v>26</v>
      </c>
      <c r="R123" s="17">
        <v>50</v>
      </c>
      <c r="S123" s="3" t="s">
        <v>26</v>
      </c>
      <c r="U123" s="31" t="s">
        <v>26</v>
      </c>
      <c r="V123" s="31" t="s">
        <v>26</v>
      </c>
      <c r="W123" s="31" t="s">
        <v>26</v>
      </c>
      <c r="X123" s="17" t="s">
        <v>26</v>
      </c>
      <c r="Y123" s="3" t="s">
        <v>26</v>
      </c>
      <c r="Z123" s="31" t="s">
        <v>26</v>
      </c>
      <c r="AA123" s="31" t="s">
        <v>26</v>
      </c>
      <c r="AB123" s="31" t="s">
        <v>26</v>
      </c>
      <c r="AC123" s="17" t="s">
        <v>26</v>
      </c>
      <c r="AD123" s="17" t="s">
        <v>912</v>
      </c>
    </row>
    <row r="124" spans="1:30" s="19" customFormat="1">
      <c r="F124" s="20"/>
      <c r="G124" s="28"/>
      <c r="H124" s="28"/>
      <c r="I124" s="42"/>
      <c r="J124" s="42"/>
      <c r="K124" s="28"/>
      <c r="L124" s="42"/>
      <c r="M124" s="42"/>
      <c r="N124" s="42"/>
      <c r="O124" s="75"/>
      <c r="Q124" s="28"/>
      <c r="R124" s="20"/>
      <c r="U124" s="28"/>
      <c r="X124" s="20"/>
      <c r="Z124" s="28"/>
      <c r="AC124" s="20"/>
      <c r="AD124" s="20"/>
    </row>
    <row r="125" spans="1:30" s="3" customFormat="1">
      <c r="A125" s="3" t="s">
        <v>581</v>
      </c>
      <c r="B125" s="3" t="s">
        <v>5</v>
      </c>
      <c r="C125" s="4">
        <v>41945</v>
      </c>
      <c r="D125" s="4">
        <v>41945</v>
      </c>
      <c r="E125" s="4"/>
      <c r="F125" s="17" t="s">
        <v>972</v>
      </c>
      <c r="G125" s="29">
        <v>143.36000000000001</v>
      </c>
      <c r="H125" s="29"/>
      <c r="I125" s="43">
        <v>111.3</v>
      </c>
      <c r="J125" s="56" t="s">
        <v>633</v>
      </c>
      <c r="K125" s="29">
        <f t="shared" ref="K125:K139" si="33">G125-$K$3</f>
        <v>140.27000000000001</v>
      </c>
      <c r="L125" s="55">
        <f t="shared" ref="L125:L139" si="34">I125-2.41</f>
        <v>108.89</v>
      </c>
      <c r="M125" s="43">
        <f t="shared" ref="M125:M139" si="35">K125-L125</f>
        <v>31.38000000000001</v>
      </c>
      <c r="N125" s="63">
        <f t="shared" ref="N125:N181" si="36">(K125-L125)/(L125)</f>
        <v>0.28818073284966489</v>
      </c>
      <c r="O125" s="76">
        <f t="shared" ref="O125:O139" si="37">N125/(N125+1)</f>
        <v>0.22371141370214592</v>
      </c>
      <c r="P125" s="21" t="s">
        <v>973</v>
      </c>
      <c r="Q125" s="29">
        <v>10.37</v>
      </c>
      <c r="R125" s="17">
        <v>50</v>
      </c>
      <c r="S125" s="21" t="s">
        <v>974</v>
      </c>
      <c r="T125" s="21"/>
      <c r="U125" s="29">
        <v>10.47</v>
      </c>
      <c r="V125" s="3">
        <v>50</v>
      </c>
      <c r="W125" s="4">
        <v>41945</v>
      </c>
      <c r="X125" s="46"/>
      <c r="Y125" s="29" t="s">
        <v>975</v>
      </c>
      <c r="Z125" s="29" t="s">
        <v>975</v>
      </c>
      <c r="AA125" s="3">
        <v>25</v>
      </c>
      <c r="AB125" s="4">
        <v>41945</v>
      </c>
      <c r="AC125" s="46"/>
      <c r="AD125" s="17" t="s">
        <v>976</v>
      </c>
    </row>
    <row r="126" spans="1:30" s="3" customFormat="1">
      <c r="A126" s="3" t="s">
        <v>581</v>
      </c>
      <c r="B126" s="3" t="s">
        <v>6</v>
      </c>
      <c r="C126" s="4">
        <v>41945</v>
      </c>
      <c r="D126" s="4">
        <v>41945</v>
      </c>
      <c r="E126" s="4"/>
      <c r="F126" s="17" t="s">
        <v>977</v>
      </c>
      <c r="G126" s="29">
        <v>166.1</v>
      </c>
      <c r="H126" s="29"/>
      <c r="I126" s="43">
        <v>130.80000000000001</v>
      </c>
      <c r="J126" s="56" t="s">
        <v>633</v>
      </c>
      <c r="K126" s="29">
        <f t="shared" si="33"/>
        <v>163.01</v>
      </c>
      <c r="L126" s="55">
        <f t="shared" si="34"/>
        <v>128.39000000000001</v>
      </c>
      <c r="M126" s="43">
        <f t="shared" si="35"/>
        <v>34.619999999999976</v>
      </c>
      <c r="N126" s="63">
        <f t="shared" si="36"/>
        <v>0.26964716878261524</v>
      </c>
      <c r="O126" s="76">
        <f t="shared" si="37"/>
        <v>0.2123796086129684</v>
      </c>
      <c r="P126" s="21" t="s">
        <v>978</v>
      </c>
      <c r="Q126" s="29">
        <v>10.52</v>
      </c>
      <c r="R126" s="17">
        <v>50</v>
      </c>
      <c r="S126" s="21" t="s">
        <v>979</v>
      </c>
      <c r="T126" s="21"/>
      <c r="U126" s="29">
        <v>9.89</v>
      </c>
      <c r="V126" s="3">
        <v>50</v>
      </c>
      <c r="W126" s="4">
        <v>41945</v>
      </c>
      <c r="X126" s="46"/>
      <c r="Y126" s="29" t="s">
        <v>975</v>
      </c>
      <c r="Z126" s="29" t="s">
        <v>975</v>
      </c>
      <c r="AA126" s="3">
        <v>25</v>
      </c>
      <c r="AB126" s="4">
        <v>41945</v>
      </c>
      <c r="AC126" s="46"/>
      <c r="AD126" s="17" t="s">
        <v>976</v>
      </c>
    </row>
    <row r="127" spans="1:30" s="3" customFormat="1">
      <c r="A127" s="3" t="s">
        <v>581</v>
      </c>
      <c r="B127" s="3" t="s">
        <v>7</v>
      </c>
      <c r="C127" s="4">
        <v>41945</v>
      </c>
      <c r="D127" s="4">
        <v>41945</v>
      </c>
      <c r="E127" s="4"/>
      <c r="F127" s="17" t="s">
        <v>980</v>
      </c>
      <c r="G127" s="29">
        <v>141.09</v>
      </c>
      <c r="H127" s="29"/>
      <c r="I127" s="43">
        <v>110.5</v>
      </c>
      <c r="J127" s="56" t="s">
        <v>633</v>
      </c>
      <c r="K127" s="29">
        <f t="shared" si="33"/>
        <v>138</v>
      </c>
      <c r="L127" s="55">
        <f t="shared" si="34"/>
        <v>108.09</v>
      </c>
      <c r="M127" s="43">
        <f t="shared" si="35"/>
        <v>29.909999999999997</v>
      </c>
      <c r="N127" s="63">
        <f t="shared" si="36"/>
        <v>0.27671384956980288</v>
      </c>
      <c r="O127" s="76">
        <f t="shared" si="37"/>
        <v>0.21673913043478257</v>
      </c>
      <c r="P127" s="21" t="s">
        <v>981</v>
      </c>
      <c r="Q127" s="29">
        <v>10.08</v>
      </c>
      <c r="R127" s="17">
        <v>50</v>
      </c>
      <c r="S127" s="21" t="s">
        <v>982</v>
      </c>
      <c r="T127" s="21"/>
      <c r="U127" s="29">
        <v>10.62</v>
      </c>
      <c r="V127" s="3">
        <v>50</v>
      </c>
      <c r="W127" s="4">
        <v>41945</v>
      </c>
      <c r="X127" s="46"/>
      <c r="Y127" s="29" t="s">
        <v>975</v>
      </c>
      <c r="Z127" s="29" t="s">
        <v>975</v>
      </c>
      <c r="AA127" s="3">
        <v>25</v>
      </c>
      <c r="AB127" s="4">
        <v>41945</v>
      </c>
      <c r="AC127" s="46"/>
      <c r="AD127" s="17" t="s">
        <v>976</v>
      </c>
    </row>
    <row r="128" spans="1:30" s="3" customFormat="1">
      <c r="A128" s="3" t="s">
        <v>581</v>
      </c>
      <c r="B128" s="3" t="s">
        <v>8</v>
      </c>
      <c r="C128" s="4">
        <v>41945</v>
      </c>
      <c r="D128" s="4">
        <v>41945</v>
      </c>
      <c r="E128" s="4"/>
      <c r="F128" s="17" t="s">
        <v>983</v>
      </c>
      <c r="G128" s="29">
        <v>127.66</v>
      </c>
      <c r="H128" s="29"/>
      <c r="I128" s="43">
        <v>98.4</v>
      </c>
      <c r="J128" s="56" t="s">
        <v>633</v>
      </c>
      <c r="K128" s="29">
        <f t="shared" si="33"/>
        <v>124.57</v>
      </c>
      <c r="L128" s="55">
        <f t="shared" si="34"/>
        <v>95.990000000000009</v>
      </c>
      <c r="M128" s="43">
        <f t="shared" si="35"/>
        <v>28.579999999999984</v>
      </c>
      <c r="N128" s="63">
        <f t="shared" si="36"/>
        <v>0.29773934784873407</v>
      </c>
      <c r="O128" s="76">
        <f t="shared" si="37"/>
        <v>0.22942923657381384</v>
      </c>
      <c r="P128" s="21" t="s">
        <v>984</v>
      </c>
      <c r="Q128" s="29">
        <v>9.7200000000000006</v>
      </c>
      <c r="R128" s="17">
        <v>50</v>
      </c>
      <c r="S128" s="21" t="s">
        <v>985</v>
      </c>
      <c r="T128" s="21"/>
      <c r="U128" s="29">
        <v>9.8699999999999992</v>
      </c>
      <c r="V128" s="3">
        <v>50</v>
      </c>
      <c r="W128" s="4">
        <v>41945</v>
      </c>
      <c r="X128" s="46"/>
      <c r="Y128" s="29" t="s">
        <v>975</v>
      </c>
      <c r="Z128" s="29" t="s">
        <v>975</v>
      </c>
      <c r="AA128" s="3">
        <v>25</v>
      </c>
      <c r="AB128" s="4">
        <v>41945</v>
      </c>
      <c r="AC128" s="46"/>
      <c r="AD128" s="17" t="s">
        <v>976</v>
      </c>
    </row>
    <row r="129" spans="1:30" s="3" customFormat="1">
      <c r="A129" s="3" t="s">
        <v>581</v>
      </c>
      <c r="B129" s="3" t="s">
        <v>9</v>
      </c>
      <c r="C129" s="4">
        <v>41945</v>
      </c>
      <c r="D129" s="4">
        <v>41945</v>
      </c>
      <c r="E129" s="4"/>
      <c r="F129" s="17" t="s">
        <v>986</v>
      </c>
      <c r="G129" s="29">
        <v>145.94999999999999</v>
      </c>
      <c r="H129" s="29"/>
      <c r="I129" s="43">
        <v>104.3</v>
      </c>
      <c r="J129" s="56" t="s">
        <v>633</v>
      </c>
      <c r="K129" s="29">
        <f t="shared" si="33"/>
        <v>142.85999999999999</v>
      </c>
      <c r="L129" s="55">
        <f t="shared" si="34"/>
        <v>101.89</v>
      </c>
      <c r="M129" s="43">
        <f t="shared" si="35"/>
        <v>40.969999999999985</v>
      </c>
      <c r="N129" s="63">
        <f t="shared" si="36"/>
        <v>0.40210030424968085</v>
      </c>
      <c r="O129" s="76">
        <f t="shared" si="37"/>
        <v>0.2867842643147136</v>
      </c>
      <c r="P129" s="21" t="s">
        <v>987</v>
      </c>
      <c r="Q129" s="29">
        <v>10.59</v>
      </c>
      <c r="R129" s="17">
        <v>50</v>
      </c>
      <c r="S129" s="21" t="s">
        <v>988</v>
      </c>
      <c r="T129" s="21"/>
      <c r="U129" s="29">
        <v>9.7899999999999991</v>
      </c>
      <c r="V129" s="3">
        <v>50</v>
      </c>
      <c r="W129" s="4">
        <v>41945</v>
      </c>
      <c r="X129" s="46"/>
      <c r="Y129" s="29" t="s">
        <v>975</v>
      </c>
      <c r="Z129" s="29" t="s">
        <v>975</v>
      </c>
      <c r="AA129" s="3">
        <v>25</v>
      </c>
      <c r="AB129" s="4">
        <v>41945</v>
      </c>
      <c r="AC129" s="46"/>
      <c r="AD129" s="17" t="s">
        <v>976</v>
      </c>
    </row>
    <row r="130" spans="1:30" s="3" customFormat="1">
      <c r="A130" s="3" t="s">
        <v>135</v>
      </c>
      <c r="B130" s="3" t="s">
        <v>5</v>
      </c>
      <c r="C130" s="4">
        <v>41945</v>
      </c>
      <c r="D130" s="4">
        <v>41945</v>
      </c>
      <c r="E130" s="4"/>
      <c r="F130" s="17" t="s">
        <v>989</v>
      </c>
      <c r="G130" s="29">
        <v>141.62</v>
      </c>
      <c r="H130" s="29"/>
      <c r="I130" s="43">
        <v>119.9</v>
      </c>
      <c r="J130" s="56" t="s">
        <v>633</v>
      </c>
      <c r="K130" s="29">
        <f t="shared" si="33"/>
        <v>138.53</v>
      </c>
      <c r="L130" s="55">
        <f t="shared" si="34"/>
        <v>117.49000000000001</v>
      </c>
      <c r="M130" s="43">
        <f t="shared" si="35"/>
        <v>21.039999999999992</v>
      </c>
      <c r="N130" s="63">
        <f t="shared" si="36"/>
        <v>0.17907907055919645</v>
      </c>
      <c r="O130" s="76">
        <f t="shared" si="37"/>
        <v>0.15188045910633069</v>
      </c>
      <c r="P130" s="21" t="s">
        <v>990</v>
      </c>
      <c r="Q130" s="3">
        <v>10.23</v>
      </c>
      <c r="R130" s="17">
        <v>50</v>
      </c>
      <c r="S130" s="21" t="s">
        <v>991</v>
      </c>
      <c r="T130" s="21"/>
      <c r="U130" s="3">
        <v>9.82</v>
      </c>
      <c r="V130" s="3">
        <v>50</v>
      </c>
      <c r="W130" s="4">
        <v>41945</v>
      </c>
      <c r="X130" s="46"/>
      <c r="Y130" s="29" t="s">
        <v>975</v>
      </c>
      <c r="Z130" s="29" t="s">
        <v>975</v>
      </c>
      <c r="AA130" s="3">
        <v>25</v>
      </c>
      <c r="AB130" s="4">
        <v>41945</v>
      </c>
      <c r="AC130" s="46"/>
      <c r="AD130" s="17" t="s">
        <v>976</v>
      </c>
    </row>
    <row r="131" spans="1:30" s="3" customFormat="1">
      <c r="A131" s="3" t="s">
        <v>135</v>
      </c>
      <c r="B131" s="3" t="s">
        <v>6</v>
      </c>
      <c r="C131" s="4">
        <v>41945</v>
      </c>
      <c r="D131" s="4">
        <v>41945</v>
      </c>
      <c r="E131" s="4"/>
      <c r="F131" s="17" t="s">
        <v>992</v>
      </c>
      <c r="G131" s="29">
        <v>108.51</v>
      </c>
      <c r="H131" s="29"/>
      <c r="I131" s="43">
        <v>90.8</v>
      </c>
      <c r="J131" s="56" t="s">
        <v>633</v>
      </c>
      <c r="K131" s="29">
        <f t="shared" si="33"/>
        <v>105.42</v>
      </c>
      <c r="L131" s="55">
        <f t="shared" si="34"/>
        <v>88.39</v>
      </c>
      <c r="M131" s="43">
        <f t="shared" si="35"/>
        <v>17.03</v>
      </c>
      <c r="N131" s="63">
        <f t="shared" si="36"/>
        <v>0.19266885394275371</v>
      </c>
      <c r="O131" s="76">
        <f t="shared" si="37"/>
        <v>0.16154429899449821</v>
      </c>
      <c r="P131" s="21" t="s">
        <v>993</v>
      </c>
      <c r="Q131" s="29">
        <v>9.82</v>
      </c>
      <c r="R131" s="17">
        <v>50</v>
      </c>
      <c r="S131" s="21" t="s">
        <v>994</v>
      </c>
      <c r="T131" s="21"/>
      <c r="U131" s="29">
        <v>10.54</v>
      </c>
      <c r="V131" s="3">
        <v>50</v>
      </c>
      <c r="W131" s="4">
        <v>41945</v>
      </c>
      <c r="X131" s="46"/>
      <c r="Y131" s="29" t="s">
        <v>975</v>
      </c>
      <c r="Z131" s="29" t="s">
        <v>975</v>
      </c>
      <c r="AA131" s="3">
        <v>25</v>
      </c>
      <c r="AB131" s="4">
        <v>41945</v>
      </c>
      <c r="AC131" s="46"/>
      <c r="AD131" s="17" t="s">
        <v>976</v>
      </c>
    </row>
    <row r="132" spans="1:30" s="3" customFormat="1">
      <c r="A132" s="3" t="s">
        <v>135</v>
      </c>
      <c r="B132" s="3" t="s">
        <v>7</v>
      </c>
      <c r="C132" s="4">
        <v>41945</v>
      </c>
      <c r="D132" s="4">
        <v>41945</v>
      </c>
      <c r="E132" s="4"/>
      <c r="F132" s="17" t="s">
        <v>995</v>
      </c>
      <c r="G132" s="29">
        <v>159.44</v>
      </c>
      <c r="H132" s="29"/>
      <c r="I132" s="43">
        <v>132.30000000000001</v>
      </c>
      <c r="J132" s="56" t="s">
        <v>633</v>
      </c>
      <c r="K132" s="29">
        <f t="shared" si="33"/>
        <v>156.35</v>
      </c>
      <c r="L132" s="55">
        <f t="shared" si="34"/>
        <v>129.89000000000001</v>
      </c>
      <c r="M132" s="43">
        <f t="shared" si="35"/>
        <v>26.45999999999998</v>
      </c>
      <c r="N132" s="63">
        <f t="shared" si="36"/>
        <v>0.2037108322426667</v>
      </c>
      <c r="O132" s="76">
        <f t="shared" si="37"/>
        <v>0.16923568915893816</v>
      </c>
      <c r="P132" s="21" t="s">
        <v>996</v>
      </c>
      <c r="Q132" s="29">
        <v>9.73</v>
      </c>
      <c r="R132" s="17">
        <v>50</v>
      </c>
      <c r="S132" s="21" t="s">
        <v>997</v>
      </c>
      <c r="T132" s="21"/>
      <c r="U132" s="29">
        <v>10.35</v>
      </c>
      <c r="V132" s="3">
        <v>50</v>
      </c>
      <c r="W132" s="4">
        <v>41945</v>
      </c>
      <c r="X132" s="46"/>
      <c r="Y132" s="29" t="s">
        <v>975</v>
      </c>
      <c r="Z132" s="29" t="s">
        <v>975</v>
      </c>
      <c r="AA132" s="3">
        <v>25</v>
      </c>
      <c r="AB132" s="4">
        <v>41945</v>
      </c>
      <c r="AC132" s="46"/>
      <c r="AD132" s="17" t="s">
        <v>976</v>
      </c>
    </row>
    <row r="133" spans="1:30" s="3" customFormat="1">
      <c r="A133" s="3" t="s">
        <v>135</v>
      </c>
      <c r="B133" s="3" t="s">
        <v>8</v>
      </c>
      <c r="C133" s="4">
        <v>41945</v>
      </c>
      <c r="D133" s="4">
        <v>41945</v>
      </c>
      <c r="E133" s="4"/>
      <c r="F133" s="17" t="s">
        <v>998</v>
      </c>
      <c r="G133" s="29">
        <v>119.84</v>
      </c>
      <c r="H133" s="29"/>
      <c r="I133" s="43">
        <v>99</v>
      </c>
      <c r="J133" s="56" t="s">
        <v>633</v>
      </c>
      <c r="K133" s="29">
        <f t="shared" si="33"/>
        <v>116.75</v>
      </c>
      <c r="L133" s="55">
        <f t="shared" si="34"/>
        <v>96.59</v>
      </c>
      <c r="M133" s="43">
        <f t="shared" si="35"/>
        <v>20.159999999999997</v>
      </c>
      <c r="N133" s="63">
        <f t="shared" si="36"/>
        <v>0.20871725851537423</v>
      </c>
      <c r="O133" s="76">
        <f t="shared" si="37"/>
        <v>0.1726766595289079</v>
      </c>
      <c r="P133" s="21" t="s">
        <v>999</v>
      </c>
      <c r="Q133" s="29">
        <v>10.029999999999999</v>
      </c>
      <c r="R133" s="17">
        <v>50</v>
      </c>
      <c r="S133" s="21" t="s">
        <v>1000</v>
      </c>
      <c r="T133" s="21"/>
      <c r="U133" s="29">
        <v>9.8699999999999992</v>
      </c>
      <c r="V133" s="3">
        <v>50</v>
      </c>
      <c r="W133" s="4">
        <v>41945</v>
      </c>
      <c r="X133" s="46"/>
      <c r="Y133" s="29" t="s">
        <v>975</v>
      </c>
      <c r="Z133" s="29" t="s">
        <v>975</v>
      </c>
      <c r="AA133" s="3">
        <v>25</v>
      </c>
      <c r="AB133" s="4">
        <v>41945</v>
      </c>
      <c r="AC133" s="46"/>
      <c r="AD133" s="17" t="s">
        <v>976</v>
      </c>
    </row>
    <row r="134" spans="1:30" s="3" customFormat="1">
      <c r="A134" s="3" t="s">
        <v>135</v>
      </c>
      <c r="B134" s="3" t="s">
        <v>9</v>
      </c>
      <c r="C134" s="4">
        <v>41945</v>
      </c>
      <c r="D134" s="4">
        <v>41945</v>
      </c>
      <c r="E134" s="4"/>
      <c r="F134" s="17" t="s">
        <v>1001</v>
      </c>
      <c r="G134" s="29">
        <v>104.29</v>
      </c>
      <c r="H134" s="29"/>
      <c r="I134" s="43">
        <v>86.3</v>
      </c>
      <c r="J134" s="56" t="s">
        <v>633</v>
      </c>
      <c r="K134" s="29">
        <f t="shared" si="33"/>
        <v>101.2</v>
      </c>
      <c r="L134" s="55">
        <f t="shared" si="34"/>
        <v>83.89</v>
      </c>
      <c r="M134" s="43">
        <f t="shared" si="35"/>
        <v>17.310000000000002</v>
      </c>
      <c r="N134" s="63">
        <f t="shared" si="36"/>
        <v>0.20634163785910123</v>
      </c>
      <c r="O134" s="76">
        <f t="shared" si="37"/>
        <v>0.17104743083003954</v>
      </c>
      <c r="P134" s="21" t="s">
        <v>1002</v>
      </c>
      <c r="Q134" s="29">
        <v>9.65</v>
      </c>
      <c r="R134" s="17">
        <v>50</v>
      </c>
      <c r="S134" s="21" t="s">
        <v>1003</v>
      </c>
      <c r="T134" s="21"/>
      <c r="U134" s="29">
        <v>10.02</v>
      </c>
      <c r="V134" s="3">
        <v>50</v>
      </c>
      <c r="W134" s="4">
        <v>41945</v>
      </c>
      <c r="X134" s="46"/>
      <c r="Y134" s="29" t="s">
        <v>975</v>
      </c>
      <c r="Z134" s="29" t="s">
        <v>975</v>
      </c>
      <c r="AA134" s="3">
        <v>25</v>
      </c>
      <c r="AB134" s="4">
        <v>41945</v>
      </c>
      <c r="AC134" s="46"/>
      <c r="AD134" s="17" t="s">
        <v>976</v>
      </c>
    </row>
    <row r="135" spans="1:30" s="3" customFormat="1">
      <c r="A135" s="3" t="s">
        <v>86</v>
      </c>
      <c r="B135" s="3" t="s">
        <v>5</v>
      </c>
      <c r="C135" s="4">
        <v>41945</v>
      </c>
      <c r="D135" s="4">
        <v>41945</v>
      </c>
      <c r="E135" s="4"/>
      <c r="F135" s="17" t="s">
        <v>1004</v>
      </c>
      <c r="G135" s="29">
        <v>123.02</v>
      </c>
      <c r="H135" s="29"/>
      <c r="I135" s="43">
        <v>100.3</v>
      </c>
      <c r="J135" s="56" t="s">
        <v>633</v>
      </c>
      <c r="K135" s="29">
        <f t="shared" si="33"/>
        <v>119.92999999999999</v>
      </c>
      <c r="L135" s="55">
        <f t="shared" si="34"/>
        <v>97.89</v>
      </c>
      <c r="M135" s="43">
        <f t="shared" si="35"/>
        <v>22.039999999999992</v>
      </c>
      <c r="N135" s="63">
        <f t="shared" si="36"/>
        <v>0.2251506793339462</v>
      </c>
      <c r="O135" s="76">
        <f t="shared" si="37"/>
        <v>0.18377386808971896</v>
      </c>
      <c r="P135" s="21" t="s">
        <v>1005</v>
      </c>
      <c r="Q135" s="29">
        <v>10.19</v>
      </c>
      <c r="R135" s="17">
        <v>50</v>
      </c>
      <c r="S135" s="21" t="s">
        <v>1006</v>
      </c>
      <c r="T135" s="21"/>
      <c r="U135" s="29">
        <v>10.5</v>
      </c>
      <c r="V135" s="3">
        <v>50</v>
      </c>
      <c r="W135" s="4">
        <v>41945</v>
      </c>
      <c r="X135" s="46"/>
      <c r="Y135" s="29" t="s">
        <v>975</v>
      </c>
      <c r="Z135" s="29" t="s">
        <v>975</v>
      </c>
      <c r="AA135" s="3">
        <v>25</v>
      </c>
      <c r="AB135" s="4">
        <v>41945</v>
      </c>
      <c r="AC135" s="46"/>
      <c r="AD135" s="17" t="s">
        <v>976</v>
      </c>
    </row>
    <row r="136" spans="1:30" s="3" customFormat="1">
      <c r="A136" s="3" t="s">
        <v>86</v>
      </c>
      <c r="B136" s="3" t="s">
        <v>6</v>
      </c>
      <c r="C136" s="4">
        <v>41945</v>
      </c>
      <c r="D136" s="4">
        <v>41945</v>
      </c>
      <c r="E136" s="4"/>
      <c r="F136" s="17" t="s">
        <v>1007</v>
      </c>
      <c r="G136" s="29">
        <v>108.46</v>
      </c>
      <c r="H136" s="29"/>
      <c r="I136" s="43">
        <v>86.6</v>
      </c>
      <c r="J136" s="56" t="s">
        <v>633</v>
      </c>
      <c r="K136" s="29">
        <f t="shared" si="33"/>
        <v>105.36999999999999</v>
      </c>
      <c r="L136" s="55">
        <f t="shared" si="34"/>
        <v>84.19</v>
      </c>
      <c r="M136" s="43">
        <f t="shared" si="35"/>
        <v>21.179999999999993</v>
      </c>
      <c r="N136" s="63">
        <f t="shared" si="36"/>
        <v>0.25157382111889764</v>
      </c>
      <c r="O136" s="76">
        <f t="shared" si="37"/>
        <v>0.20100597893138461</v>
      </c>
      <c r="P136" s="21" t="s">
        <v>1008</v>
      </c>
      <c r="Q136" s="3">
        <v>9.9700000000000006</v>
      </c>
      <c r="R136" s="17">
        <v>50</v>
      </c>
      <c r="S136" s="21" t="s">
        <v>1009</v>
      </c>
      <c r="T136" s="21"/>
      <c r="U136" s="29">
        <v>9.8800000000000008</v>
      </c>
      <c r="V136" s="3">
        <v>50</v>
      </c>
      <c r="W136" s="4">
        <v>41945</v>
      </c>
      <c r="X136" s="46"/>
      <c r="Y136" s="29" t="s">
        <v>975</v>
      </c>
      <c r="Z136" s="29" t="s">
        <v>975</v>
      </c>
      <c r="AA136" s="3">
        <v>25</v>
      </c>
      <c r="AB136" s="4">
        <v>41945</v>
      </c>
      <c r="AC136" s="46"/>
      <c r="AD136" s="17" t="s">
        <v>976</v>
      </c>
    </row>
    <row r="137" spans="1:30" s="3" customFormat="1">
      <c r="A137" s="3" t="s">
        <v>86</v>
      </c>
      <c r="B137" s="3" t="s">
        <v>7</v>
      </c>
      <c r="C137" s="4">
        <v>41945</v>
      </c>
      <c r="D137" s="4">
        <v>41945</v>
      </c>
      <c r="E137" s="4"/>
      <c r="F137" s="17" t="s">
        <v>1010</v>
      </c>
      <c r="G137" s="29">
        <v>118.12</v>
      </c>
      <c r="H137" s="29"/>
      <c r="I137" s="43">
        <v>94.7</v>
      </c>
      <c r="J137" s="56" t="s">
        <v>633</v>
      </c>
      <c r="K137" s="29">
        <f t="shared" si="33"/>
        <v>115.03</v>
      </c>
      <c r="L137" s="55">
        <f t="shared" si="34"/>
        <v>92.29</v>
      </c>
      <c r="M137" s="43">
        <f t="shared" si="35"/>
        <v>22.739999999999995</v>
      </c>
      <c r="N137" s="63">
        <f t="shared" si="36"/>
        <v>0.24639722613500914</v>
      </c>
      <c r="O137" s="76">
        <f t="shared" si="37"/>
        <v>0.19768755976701727</v>
      </c>
      <c r="P137" s="21" t="s">
        <v>1011</v>
      </c>
      <c r="Q137" s="29">
        <v>9.5</v>
      </c>
      <c r="R137" s="17">
        <v>50</v>
      </c>
      <c r="S137" s="21" t="s">
        <v>1012</v>
      </c>
      <c r="T137" s="21"/>
      <c r="U137" s="29">
        <v>9.91</v>
      </c>
      <c r="V137" s="3">
        <v>50</v>
      </c>
      <c r="W137" s="4">
        <v>41945</v>
      </c>
      <c r="X137" s="46"/>
      <c r="Y137" s="29" t="s">
        <v>975</v>
      </c>
      <c r="Z137" s="29" t="s">
        <v>975</v>
      </c>
      <c r="AA137" s="3">
        <v>25</v>
      </c>
      <c r="AB137" s="4">
        <v>41945</v>
      </c>
      <c r="AC137" s="46"/>
      <c r="AD137" s="17" t="s">
        <v>976</v>
      </c>
    </row>
    <row r="138" spans="1:30" s="3" customFormat="1">
      <c r="A138" s="3" t="s">
        <v>86</v>
      </c>
      <c r="B138" s="3" t="s">
        <v>8</v>
      </c>
      <c r="C138" s="4">
        <v>41945</v>
      </c>
      <c r="D138" s="4">
        <v>41945</v>
      </c>
      <c r="E138" s="4"/>
      <c r="F138" s="17" t="s">
        <v>1013</v>
      </c>
      <c r="G138" s="29">
        <v>109.93</v>
      </c>
      <c r="H138" s="29"/>
      <c r="I138" s="43">
        <v>88.7</v>
      </c>
      <c r="J138" s="56" t="s">
        <v>633</v>
      </c>
      <c r="K138" s="29">
        <f t="shared" si="33"/>
        <v>106.84</v>
      </c>
      <c r="L138" s="55">
        <f t="shared" si="34"/>
        <v>86.29</v>
      </c>
      <c r="M138" s="43">
        <f t="shared" si="35"/>
        <v>20.549999999999997</v>
      </c>
      <c r="N138" s="63">
        <f t="shared" si="36"/>
        <v>0.23815042299223543</v>
      </c>
      <c r="O138" s="76">
        <f t="shared" si="37"/>
        <v>0.19234369150131031</v>
      </c>
      <c r="P138" s="21" t="s">
        <v>1014</v>
      </c>
      <c r="Q138" s="29">
        <v>9.75</v>
      </c>
      <c r="R138" s="17">
        <v>50</v>
      </c>
      <c r="S138" s="21" t="s">
        <v>1015</v>
      </c>
      <c r="T138" s="21"/>
      <c r="U138" s="29">
        <v>9.7200000000000006</v>
      </c>
      <c r="V138" s="3">
        <v>50</v>
      </c>
      <c r="W138" s="4">
        <v>41945</v>
      </c>
      <c r="X138" s="46"/>
      <c r="Y138" s="29" t="s">
        <v>975</v>
      </c>
      <c r="Z138" s="29" t="s">
        <v>975</v>
      </c>
      <c r="AA138" s="3">
        <v>25</v>
      </c>
      <c r="AB138" s="4">
        <v>41945</v>
      </c>
      <c r="AC138" s="46"/>
      <c r="AD138" s="17" t="s">
        <v>976</v>
      </c>
    </row>
    <row r="139" spans="1:30" s="3" customFormat="1">
      <c r="A139" s="3" t="s">
        <v>86</v>
      </c>
      <c r="B139" s="3" t="s">
        <v>9</v>
      </c>
      <c r="C139" s="4">
        <v>41945</v>
      </c>
      <c r="D139" s="4">
        <v>41945</v>
      </c>
      <c r="E139" s="4"/>
      <c r="F139" s="17" t="s">
        <v>1016</v>
      </c>
      <c r="G139" s="29">
        <v>149.55000000000001</v>
      </c>
      <c r="H139" s="29"/>
      <c r="I139" s="43">
        <v>118.8</v>
      </c>
      <c r="J139" s="56" t="s">
        <v>633</v>
      </c>
      <c r="K139" s="29">
        <f t="shared" si="33"/>
        <v>146.46</v>
      </c>
      <c r="L139" s="55">
        <f t="shared" si="34"/>
        <v>116.39</v>
      </c>
      <c r="M139" s="43">
        <f t="shared" si="35"/>
        <v>30.070000000000007</v>
      </c>
      <c r="N139" s="63">
        <f t="shared" si="36"/>
        <v>0.25835552882550056</v>
      </c>
      <c r="O139" s="76">
        <f t="shared" si="37"/>
        <v>0.20531203058855665</v>
      </c>
      <c r="P139" s="21" t="s">
        <v>1017</v>
      </c>
      <c r="Q139" s="29" t="s">
        <v>1018</v>
      </c>
      <c r="R139" s="17">
        <v>50</v>
      </c>
      <c r="S139" s="21" t="s">
        <v>1019</v>
      </c>
      <c r="T139" s="21"/>
      <c r="U139" s="29" t="s">
        <v>1018</v>
      </c>
      <c r="V139" s="3">
        <v>50</v>
      </c>
      <c r="W139" s="4">
        <v>41945</v>
      </c>
      <c r="X139" s="46"/>
      <c r="Y139" s="29" t="s">
        <v>975</v>
      </c>
      <c r="Z139" s="29" t="s">
        <v>975</v>
      </c>
      <c r="AA139" s="3">
        <v>25</v>
      </c>
      <c r="AB139" s="4">
        <v>41945</v>
      </c>
      <c r="AC139" s="46"/>
      <c r="AD139" s="17" t="s">
        <v>976</v>
      </c>
    </row>
    <row r="140" spans="1:30" s="3" customFormat="1">
      <c r="A140" s="3" t="s">
        <v>839</v>
      </c>
      <c r="B140" s="3" t="s">
        <v>26</v>
      </c>
      <c r="C140" s="3" t="s">
        <v>26</v>
      </c>
      <c r="D140" s="4">
        <v>41945</v>
      </c>
      <c r="E140" s="4"/>
      <c r="F140" s="17" t="s">
        <v>1020</v>
      </c>
      <c r="G140" s="29" t="s">
        <v>26</v>
      </c>
      <c r="H140" s="29"/>
      <c r="I140" s="43" t="s">
        <v>26</v>
      </c>
      <c r="J140" s="56" t="s">
        <v>26</v>
      </c>
      <c r="K140" s="29" t="s">
        <v>26</v>
      </c>
      <c r="L140" s="44" t="s">
        <v>26</v>
      </c>
      <c r="M140" s="44" t="s">
        <v>26</v>
      </c>
      <c r="N140" s="44" t="s">
        <v>26</v>
      </c>
      <c r="O140" s="76" t="s">
        <v>26</v>
      </c>
      <c r="P140" s="3" t="s">
        <v>1020</v>
      </c>
      <c r="Q140" s="29" t="s">
        <v>26</v>
      </c>
      <c r="R140" s="17">
        <v>50</v>
      </c>
      <c r="S140" s="3" t="s">
        <v>26</v>
      </c>
      <c r="U140" s="31" t="s">
        <v>26</v>
      </c>
      <c r="V140" s="31" t="s">
        <v>26</v>
      </c>
      <c r="W140" s="31" t="s">
        <v>26</v>
      </c>
      <c r="X140" s="17" t="s">
        <v>26</v>
      </c>
      <c r="Y140" s="3" t="s">
        <v>26</v>
      </c>
      <c r="Z140" s="31" t="s">
        <v>26</v>
      </c>
      <c r="AA140" s="31" t="s">
        <v>26</v>
      </c>
      <c r="AB140" s="31" t="s">
        <v>26</v>
      </c>
      <c r="AC140" s="17" t="s">
        <v>26</v>
      </c>
      <c r="AD140" s="17" t="s">
        <v>976</v>
      </c>
    </row>
    <row r="141" spans="1:30" s="3" customFormat="1">
      <c r="A141" s="3" t="s">
        <v>839</v>
      </c>
      <c r="B141" s="3" t="s">
        <v>26</v>
      </c>
      <c r="C141" s="3" t="s">
        <v>26</v>
      </c>
      <c r="D141" s="4">
        <v>41945</v>
      </c>
      <c r="E141" s="4"/>
      <c r="F141" s="17" t="s">
        <v>1020</v>
      </c>
      <c r="G141" s="29" t="s">
        <v>26</v>
      </c>
      <c r="H141" s="29"/>
      <c r="I141" s="43" t="s">
        <v>26</v>
      </c>
      <c r="J141" s="56" t="s">
        <v>26</v>
      </c>
      <c r="K141" s="29" t="s">
        <v>26</v>
      </c>
      <c r="L141" s="44" t="s">
        <v>26</v>
      </c>
      <c r="M141" s="44" t="s">
        <v>26</v>
      </c>
      <c r="N141" s="44" t="s">
        <v>26</v>
      </c>
      <c r="O141" s="76" t="s">
        <v>26</v>
      </c>
      <c r="P141" s="3" t="s">
        <v>1020</v>
      </c>
      <c r="Q141" s="29" t="s">
        <v>26</v>
      </c>
      <c r="R141" s="17">
        <v>50</v>
      </c>
      <c r="S141" s="3" t="s">
        <v>26</v>
      </c>
      <c r="U141" s="31" t="s">
        <v>26</v>
      </c>
      <c r="V141" s="31" t="s">
        <v>26</v>
      </c>
      <c r="W141" s="31" t="s">
        <v>26</v>
      </c>
      <c r="X141" s="17" t="s">
        <v>26</v>
      </c>
      <c r="Y141" s="3" t="s">
        <v>26</v>
      </c>
      <c r="Z141" s="31" t="s">
        <v>26</v>
      </c>
      <c r="AA141" s="31" t="s">
        <v>26</v>
      </c>
      <c r="AB141" s="31" t="s">
        <v>26</v>
      </c>
      <c r="AC141" s="17" t="s">
        <v>26</v>
      </c>
      <c r="AD141" s="17" t="s">
        <v>976</v>
      </c>
    </row>
    <row r="142" spans="1:30" s="3" customFormat="1">
      <c r="A142" s="3" t="s">
        <v>839</v>
      </c>
      <c r="B142" s="3" t="s">
        <v>26</v>
      </c>
      <c r="C142" s="3" t="s">
        <v>26</v>
      </c>
      <c r="D142" s="4">
        <v>41945</v>
      </c>
      <c r="E142" s="4"/>
      <c r="F142" s="17" t="s">
        <v>1020</v>
      </c>
      <c r="G142" s="29" t="s">
        <v>26</v>
      </c>
      <c r="H142" s="29"/>
      <c r="I142" s="43" t="s">
        <v>26</v>
      </c>
      <c r="J142" s="56" t="s">
        <v>26</v>
      </c>
      <c r="K142" s="29" t="s">
        <v>26</v>
      </c>
      <c r="L142" s="44" t="s">
        <v>26</v>
      </c>
      <c r="M142" s="44" t="s">
        <v>26</v>
      </c>
      <c r="N142" s="44" t="s">
        <v>26</v>
      </c>
      <c r="O142" s="76" t="s">
        <v>26</v>
      </c>
      <c r="P142" s="3" t="s">
        <v>1020</v>
      </c>
      <c r="Q142" s="29" t="s">
        <v>26</v>
      </c>
      <c r="R142" s="17">
        <v>50</v>
      </c>
      <c r="S142" s="3" t="s">
        <v>26</v>
      </c>
      <c r="U142" s="31" t="s">
        <v>26</v>
      </c>
      <c r="V142" s="31" t="s">
        <v>26</v>
      </c>
      <c r="W142" s="31" t="s">
        <v>26</v>
      </c>
      <c r="X142" s="17" t="s">
        <v>26</v>
      </c>
      <c r="Y142" s="3" t="s">
        <v>26</v>
      </c>
      <c r="Z142" s="31" t="s">
        <v>26</v>
      </c>
      <c r="AA142" s="31" t="s">
        <v>26</v>
      </c>
      <c r="AB142" s="31" t="s">
        <v>26</v>
      </c>
      <c r="AC142" s="17" t="s">
        <v>26</v>
      </c>
      <c r="AD142" s="17" t="s">
        <v>976</v>
      </c>
    </row>
    <row r="143" spans="1:30" s="19" customFormat="1">
      <c r="F143" s="20"/>
      <c r="G143" s="28"/>
      <c r="H143" s="28"/>
      <c r="I143" s="42"/>
      <c r="J143" s="42"/>
      <c r="K143" s="28"/>
      <c r="L143" s="42"/>
      <c r="M143" s="42"/>
      <c r="N143" s="42"/>
      <c r="O143" s="75"/>
      <c r="Q143" s="28"/>
      <c r="R143" s="20"/>
      <c r="U143" s="28"/>
      <c r="X143" s="20"/>
      <c r="Z143" s="28"/>
      <c r="AC143" s="20"/>
      <c r="AD143" s="20"/>
    </row>
    <row r="144" spans="1:30" s="3" customFormat="1">
      <c r="A144" s="3" t="s">
        <v>1021</v>
      </c>
      <c r="B144" s="3" t="s">
        <v>5</v>
      </c>
      <c r="C144" s="4">
        <v>41975</v>
      </c>
      <c r="D144" s="4">
        <v>41975</v>
      </c>
      <c r="E144" s="4"/>
      <c r="F144" s="17" t="s">
        <v>1022</v>
      </c>
      <c r="G144" s="29">
        <v>121.28</v>
      </c>
      <c r="H144" s="29"/>
      <c r="I144" s="43">
        <v>97.1</v>
      </c>
      <c r="J144" s="56" t="s">
        <v>633</v>
      </c>
      <c r="K144" s="29">
        <f t="shared" ref="K144:K158" si="38">G144-$K$3</f>
        <v>118.19</v>
      </c>
      <c r="L144" s="55">
        <f t="shared" ref="L144:L158" si="39">I144-2.41</f>
        <v>94.69</v>
      </c>
      <c r="M144" s="43">
        <f t="shared" ref="M144:M158" si="40">K144-L144</f>
        <v>23.5</v>
      </c>
      <c r="N144" s="63">
        <f t="shared" si="36"/>
        <v>0.24817826592037173</v>
      </c>
      <c r="O144" s="76">
        <f t="shared" ref="O144:O158" si="41">N144/(N144+1)</f>
        <v>0.19883238852694812</v>
      </c>
      <c r="P144" s="21" t="s">
        <v>1023</v>
      </c>
      <c r="Q144" s="29">
        <v>9.81</v>
      </c>
      <c r="R144" s="17">
        <v>50</v>
      </c>
      <c r="S144" s="21" t="s">
        <v>1024</v>
      </c>
      <c r="T144" s="21"/>
      <c r="U144" s="29">
        <v>9.69</v>
      </c>
      <c r="V144" s="3">
        <v>50</v>
      </c>
      <c r="W144" s="4">
        <v>41975</v>
      </c>
      <c r="X144" s="46"/>
      <c r="Y144" s="29" t="s">
        <v>975</v>
      </c>
      <c r="Z144" s="29" t="s">
        <v>975</v>
      </c>
      <c r="AA144" s="3">
        <v>25</v>
      </c>
      <c r="AB144" s="4">
        <v>41975</v>
      </c>
      <c r="AC144" s="46"/>
      <c r="AD144" s="17" t="s">
        <v>1025</v>
      </c>
    </row>
    <row r="145" spans="1:30" s="3" customFormat="1">
      <c r="A145" s="3" t="s">
        <v>1021</v>
      </c>
      <c r="B145" s="3" t="s">
        <v>6</v>
      </c>
      <c r="C145" s="4">
        <v>41975</v>
      </c>
      <c r="D145" s="4">
        <v>41975</v>
      </c>
      <c r="E145" s="4"/>
      <c r="F145" s="17" t="s">
        <v>1026</v>
      </c>
      <c r="G145" s="29">
        <v>126.46</v>
      </c>
      <c r="H145" s="29"/>
      <c r="I145" s="43">
        <v>99.2</v>
      </c>
      <c r="J145" s="56" t="s">
        <v>633</v>
      </c>
      <c r="K145" s="29">
        <f t="shared" si="38"/>
        <v>123.36999999999999</v>
      </c>
      <c r="L145" s="55">
        <f t="shared" si="39"/>
        <v>96.79</v>
      </c>
      <c r="M145" s="43">
        <f t="shared" si="40"/>
        <v>26.579999999999984</v>
      </c>
      <c r="N145" s="63">
        <f t="shared" si="36"/>
        <v>0.27461514619278832</v>
      </c>
      <c r="O145" s="76">
        <f t="shared" si="41"/>
        <v>0.21544946097106252</v>
      </c>
      <c r="P145" s="21" t="s">
        <v>1027</v>
      </c>
      <c r="Q145" s="29">
        <v>9.66</v>
      </c>
      <c r="R145" s="17">
        <v>50</v>
      </c>
      <c r="S145" s="21" t="s">
        <v>1028</v>
      </c>
      <c r="T145" s="21"/>
      <c r="U145" s="29">
        <v>9.7100000000000009</v>
      </c>
      <c r="V145" s="3">
        <v>50</v>
      </c>
      <c r="W145" s="4">
        <v>41975</v>
      </c>
      <c r="X145" s="46"/>
      <c r="Y145" s="29" t="s">
        <v>975</v>
      </c>
      <c r="Z145" s="29" t="s">
        <v>975</v>
      </c>
      <c r="AA145" s="3">
        <v>25</v>
      </c>
      <c r="AB145" s="4">
        <v>41975</v>
      </c>
      <c r="AC145" s="46"/>
      <c r="AD145" s="17" t="s">
        <v>1025</v>
      </c>
    </row>
    <row r="146" spans="1:30" s="3" customFormat="1">
      <c r="A146" s="3" t="s">
        <v>1021</v>
      </c>
      <c r="B146" s="3" t="s">
        <v>7</v>
      </c>
      <c r="C146" s="4">
        <v>41975</v>
      </c>
      <c r="D146" s="4">
        <v>41975</v>
      </c>
      <c r="E146" s="4"/>
      <c r="F146" s="17" t="s">
        <v>1029</v>
      </c>
      <c r="G146" s="29">
        <v>153.02000000000001</v>
      </c>
      <c r="H146" s="29"/>
      <c r="I146" s="43">
        <v>123.6</v>
      </c>
      <c r="J146" s="56" t="s">
        <v>633</v>
      </c>
      <c r="K146" s="29">
        <f t="shared" si="38"/>
        <v>149.93</v>
      </c>
      <c r="L146" s="55">
        <f t="shared" si="39"/>
        <v>121.19</v>
      </c>
      <c r="M146" s="43">
        <f t="shared" si="40"/>
        <v>28.740000000000009</v>
      </c>
      <c r="N146" s="63">
        <f t="shared" si="36"/>
        <v>0.23714827956101997</v>
      </c>
      <c r="O146" s="76">
        <f t="shared" si="41"/>
        <v>0.19168945507903692</v>
      </c>
      <c r="P146" s="21" t="s">
        <v>1030</v>
      </c>
      <c r="Q146" s="29">
        <v>9.76</v>
      </c>
      <c r="R146" s="17">
        <v>50</v>
      </c>
      <c r="S146" s="21" t="s">
        <v>1031</v>
      </c>
      <c r="T146" s="21"/>
      <c r="U146" s="29">
        <v>9.8000000000000007</v>
      </c>
      <c r="V146" s="3">
        <v>50</v>
      </c>
      <c r="W146" s="4">
        <v>41975</v>
      </c>
      <c r="X146" s="46"/>
      <c r="Y146" s="29" t="s">
        <v>975</v>
      </c>
      <c r="Z146" s="29" t="s">
        <v>975</v>
      </c>
      <c r="AA146" s="3">
        <v>25</v>
      </c>
      <c r="AB146" s="4">
        <v>41975</v>
      </c>
      <c r="AC146" s="46"/>
      <c r="AD146" s="17" t="s">
        <v>1025</v>
      </c>
    </row>
    <row r="147" spans="1:30" s="3" customFormat="1">
      <c r="A147" s="3" t="s">
        <v>1021</v>
      </c>
      <c r="B147" s="3" t="s">
        <v>8</v>
      </c>
      <c r="C147" s="4">
        <v>41975</v>
      </c>
      <c r="D147" s="4">
        <v>41975</v>
      </c>
      <c r="E147" s="4"/>
      <c r="F147" s="17" t="s">
        <v>1032</v>
      </c>
      <c r="G147" s="29">
        <v>130.54</v>
      </c>
      <c r="H147" s="29"/>
      <c r="I147" s="43">
        <v>103.8</v>
      </c>
      <c r="J147" s="56" t="s">
        <v>633</v>
      </c>
      <c r="K147" s="29">
        <f t="shared" si="38"/>
        <v>127.44999999999999</v>
      </c>
      <c r="L147" s="55">
        <f t="shared" si="39"/>
        <v>101.39</v>
      </c>
      <c r="M147" s="43">
        <f t="shared" si="40"/>
        <v>26.059999999999988</v>
      </c>
      <c r="N147" s="63">
        <f t="shared" si="36"/>
        <v>0.25702732024854508</v>
      </c>
      <c r="O147" s="76">
        <f t="shared" si="41"/>
        <v>0.20447234209493909</v>
      </c>
      <c r="P147" s="21" t="s">
        <v>1033</v>
      </c>
      <c r="Q147" s="29">
        <v>10.45</v>
      </c>
      <c r="R147" s="17">
        <v>50</v>
      </c>
      <c r="S147" s="21" t="s">
        <v>1034</v>
      </c>
      <c r="T147" s="21"/>
      <c r="U147" s="29">
        <v>9.81</v>
      </c>
      <c r="V147" s="3">
        <v>50</v>
      </c>
      <c r="W147" s="4">
        <v>41975</v>
      </c>
      <c r="X147" s="46"/>
      <c r="Y147" s="29" t="s">
        <v>975</v>
      </c>
      <c r="Z147" s="29" t="s">
        <v>975</v>
      </c>
      <c r="AA147" s="3">
        <v>25</v>
      </c>
      <c r="AB147" s="4">
        <v>41975</v>
      </c>
      <c r="AC147" s="46"/>
      <c r="AD147" s="17" t="s">
        <v>1025</v>
      </c>
    </row>
    <row r="148" spans="1:30" s="3" customFormat="1">
      <c r="A148" s="3" t="s">
        <v>1021</v>
      </c>
      <c r="B148" s="3" t="s">
        <v>9</v>
      </c>
      <c r="C148" s="4">
        <v>41975</v>
      </c>
      <c r="D148" s="4">
        <v>41975</v>
      </c>
      <c r="E148" s="4"/>
      <c r="F148" s="17" t="s">
        <v>1035</v>
      </c>
      <c r="G148" s="29">
        <v>133.91999999999999</v>
      </c>
      <c r="H148" s="29"/>
      <c r="I148" s="43">
        <v>107.2</v>
      </c>
      <c r="J148" s="56" t="s">
        <v>633</v>
      </c>
      <c r="K148" s="29">
        <f t="shared" si="38"/>
        <v>130.82999999999998</v>
      </c>
      <c r="L148" s="55">
        <f t="shared" si="39"/>
        <v>104.79</v>
      </c>
      <c r="M148" s="43">
        <f t="shared" si="40"/>
        <v>26.039999999999978</v>
      </c>
      <c r="N148" s="63">
        <f t="shared" si="36"/>
        <v>0.24849699398797573</v>
      </c>
      <c r="O148" s="76">
        <f t="shared" si="41"/>
        <v>0.19903691813804159</v>
      </c>
      <c r="P148" s="21" t="s">
        <v>1036</v>
      </c>
      <c r="Q148" s="29">
        <v>9.61</v>
      </c>
      <c r="R148" s="17">
        <v>50</v>
      </c>
      <c r="S148" s="21" t="s">
        <v>1037</v>
      </c>
      <c r="T148" s="21"/>
      <c r="U148" s="29">
        <v>9.92</v>
      </c>
      <c r="V148" s="3">
        <v>50</v>
      </c>
      <c r="W148" s="4">
        <v>41975</v>
      </c>
      <c r="X148" s="46"/>
      <c r="Y148" s="29" t="s">
        <v>975</v>
      </c>
      <c r="Z148" s="29" t="s">
        <v>975</v>
      </c>
      <c r="AA148" s="3">
        <v>25</v>
      </c>
      <c r="AB148" s="4">
        <v>41975</v>
      </c>
      <c r="AC148" s="46"/>
      <c r="AD148" s="17" t="s">
        <v>1025</v>
      </c>
    </row>
    <row r="149" spans="1:30" s="3" customFormat="1">
      <c r="A149" s="3" t="s">
        <v>51</v>
      </c>
      <c r="B149" s="3" t="s">
        <v>5</v>
      </c>
      <c r="C149" s="4">
        <v>41975</v>
      </c>
      <c r="D149" s="4">
        <v>41975</v>
      </c>
      <c r="E149" s="4"/>
      <c r="F149" s="17" t="s">
        <v>1038</v>
      </c>
      <c r="G149" s="29">
        <v>138.74</v>
      </c>
      <c r="H149" s="29"/>
      <c r="I149" s="43">
        <v>108.9</v>
      </c>
      <c r="J149" s="56" t="s">
        <v>633</v>
      </c>
      <c r="K149" s="29">
        <f t="shared" si="38"/>
        <v>135.65</v>
      </c>
      <c r="L149" s="55">
        <f t="shared" si="39"/>
        <v>106.49000000000001</v>
      </c>
      <c r="M149" s="43">
        <f t="shared" si="40"/>
        <v>29.159999999999997</v>
      </c>
      <c r="N149" s="63">
        <f t="shared" si="36"/>
        <v>0.27382852850032863</v>
      </c>
      <c r="O149" s="76">
        <f t="shared" si="41"/>
        <v>0.2149649834131957</v>
      </c>
      <c r="P149" s="21" t="s">
        <v>1039</v>
      </c>
      <c r="Q149" s="3">
        <v>9.42</v>
      </c>
      <c r="R149" s="17">
        <v>50</v>
      </c>
      <c r="S149" s="21" t="s">
        <v>1040</v>
      </c>
      <c r="T149" s="21"/>
      <c r="U149" s="3">
        <v>9.85</v>
      </c>
      <c r="V149" s="3">
        <v>50</v>
      </c>
      <c r="W149" s="4">
        <v>41975</v>
      </c>
      <c r="X149" s="46"/>
      <c r="Y149" s="29" t="s">
        <v>975</v>
      </c>
      <c r="Z149" s="29" t="s">
        <v>975</v>
      </c>
      <c r="AA149" s="3">
        <v>25</v>
      </c>
      <c r="AB149" s="4">
        <v>41975</v>
      </c>
      <c r="AC149" s="46"/>
      <c r="AD149" s="17" t="s">
        <v>1025</v>
      </c>
    </row>
    <row r="150" spans="1:30" s="3" customFormat="1">
      <c r="A150" s="3" t="s">
        <v>51</v>
      </c>
      <c r="B150" s="3" t="s">
        <v>6</v>
      </c>
      <c r="C150" s="4">
        <v>41975</v>
      </c>
      <c r="D150" s="4">
        <v>41975</v>
      </c>
      <c r="E150" s="4"/>
      <c r="F150" s="17" t="s">
        <v>1041</v>
      </c>
      <c r="G150" s="29">
        <v>150.49</v>
      </c>
      <c r="H150" s="29"/>
      <c r="I150" s="43">
        <v>119.2</v>
      </c>
      <c r="J150" s="56" t="s">
        <v>633</v>
      </c>
      <c r="K150" s="29">
        <f t="shared" si="38"/>
        <v>147.4</v>
      </c>
      <c r="L150" s="55">
        <f t="shared" si="39"/>
        <v>116.79</v>
      </c>
      <c r="M150" s="43">
        <f t="shared" si="40"/>
        <v>30.61</v>
      </c>
      <c r="N150" s="63">
        <f t="shared" si="36"/>
        <v>0.26209435739361242</v>
      </c>
      <c r="O150" s="76">
        <f t="shared" si="41"/>
        <v>0.20766621438263227</v>
      </c>
      <c r="P150" s="21" t="s">
        <v>1042</v>
      </c>
      <c r="Q150" s="29">
        <v>10.19</v>
      </c>
      <c r="R150" s="17">
        <v>50</v>
      </c>
      <c r="S150" s="21" t="s">
        <v>1043</v>
      </c>
      <c r="T150" s="21"/>
      <c r="U150" s="29">
        <v>10.45</v>
      </c>
      <c r="V150" s="3">
        <v>50</v>
      </c>
      <c r="W150" s="4">
        <v>41975</v>
      </c>
      <c r="X150" s="46"/>
      <c r="Y150" s="29" t="s">
        <v>975</v>
      </c>
      <c r="Z150" s="29" t="s">
        <v>975</v>
      </c>
      <c r="AA150" s="3">
        <v>25</v>
      </c>
      <c r="AB150" s="4">
        <v>41975</v>
      </c>
      <c r="AC150" s="46"/>
      <c r="AD150" s="17" t="s">
        <v>1025</v>
      </c>
    </row>
    <row r="151" spans="1:30" s="3" customFormat="1">
      <c r="A151" s="3" t="s">
        <v>51</v>
      </c>
      <c r="B151" s="3" t="s">
        <v>7</v>
      </c>
      <c r="C151" s="4">
        <v>41975</v>
      </c>
      <c r="D151" s="4">
        <v>41975</v>
      </c>
      <c r="E151" s="4"/>
      <c r="F151" s="17" t="s">
        <v>1044</v>
      </c>
      <c r="G151" s="29">
        <v>122.77</v>
      </c>
      <c r="H151" s="29"/>
      <c r="I151" s="43">
        <v>96.7</v>
      </c>
      <c r="J151" s="56" t="s">
        <v>633</v>
      </c>
      <c r="K151" s="29">
        <f t="shared" si="38"/>
        <v>119.67999999999999</v>
      </c>
      <c r="L151" s="55">
        <f t="shared" si="39"/>
        <v>94.29</v>
      </c>
      <c r="M151" s="43">
        <f t="shared" si="40"/>
        <v>25.389999999999986</v>
      </c>
      <c r="N151" s="63">
        <f t="shared" si="36"/>
        <v>0.26927563898610651</v>
      </c>
      <c r="O151" s="76">
        <f t="shared" si="41"/>
        <v>0.21214906417112286</v>
      </c>
      <c r="P151" s="21" t="s">
        <v>1045</v>
      </c>
      <c r="Q151" s="29">
        <v>9.59</v>
      </c>
      <c r="R151" s="17">
        <v>50</v>
      </c>
      <c r="S151" s="21" t="s">
        <v>1046</v>
      </c>
      <c r="T151" s="21"/>
      <c r="U151" s="29">
        <v>9.68</v>
      </c>
      <c r="V151" s="3">
        <v>50</v>
      </c>
      <c r="W151" s="4">
        <v>41975</v>
      </c>
      <c r="X151" s="46"/>
      <c r="Y151" s="29" t="s">
        <v>975</v>
      </c>
      <c r="Z151" s="29" t="s">
        <v>975</v>
      </c>
      <c r="AA151" s="3">
        <v>25</v>
      </c>
      <c r="AB151" s="4">
        <v>41975</v>
      </c>
      <c r="AC151" s="46"/>
      <c r="AD151" s="17" t="s">
        <v>1025</v>
      </c>
    </row>
    <row r="152" spans="1:30" s="3" customFormat="1">
      <c r="A152" s="3" t="s">
        <v>51</v>
      </c>
      <c r="B152" s="3" t="s">
        <v>8</v>
      </c>
      <c r="C152" s="4">
        <v>41975</v>
      </c>
      <c r="D152" s="4">
        <v>41975</v>
      </c>
      <c r="E152" s="4"/>
      <c r="F152" s="17" t="s">
        <v>1047</v>
      </c>
      <c r="G152" s="29">
        <v>153.49</v>
      </c>
      <c r="H152" s="29"/>
      <c r="I152" s="43">
        <v>122.2</v>
      </c>
      <c r="J152" s="56" t="s">
        <v>633</v>
      </c>
      <c r="K152" s="29">
        <f t="shared" si="38"/>
        <v>150.4</v>
      </c>
      <c r="L152" s="55">
        <f t="shared" si="39"/>
        <v>119.79</v>
      </c>
      <c r="M152" s="43">
        <f t="shared" si="40"/>
        <v>30.61</v>
      </c>
      <c r="N152" s="63">
        <f t="shared" si="36"/>
        <v>0.25553051172885882</v>
      </c>
      <c r="O152" s="76">
        <f t="shared" si="41"/>
        <v>0.20352393617021275</v>
      </c>
      <c r="P152" s="21" t="s">
        <v>1048</v>
      </c>
      <c r="Q152" s="29">
        <v>10.56</v>
      </c>
      <c r="R152" s="17">
        <v>50</v>
      </c>
      <c r="S152" s="21" t="s">
        <v>1049</v>
      </c>
      <c r="T152" s="21"/>
      <c r="U152" s="29">
        <v>9.5</v>
      </c>
      <c r="V152" s="3">
        <v>50</v>
      </c>
      <c r="W152" s="4">
        <v>41975</v>
      </c>
      <c r="X152" s="46"/>
      <c r="Y152" s="29" t="s">
        <v>975</v>
      </c>
      <c r="Z152" s="29" t="s">
        <v>975</v>
      </c>
      <c r="AA152" s="3">
        <v>25</v>
      </c>
      <c r="AB152" s="4">
        <v>41975</v>
      </c>
      <c r="AC152" s="46"/>
      <c r="AD152" s="17" t="s">
        <v>1025</v>
      </c>
    </row>
    <row r="153" spans="1:30" s="3" customFormat="1">
      <c r="A153" s="3" t="s">
        <v>51</v>
      </c>
      <c r="B153" s="3" t="s">
        <v>9</v>
      </c>
      <c r="C153" s="4">
        <v>41975</v>
      </c>
      <c r="D153" s="4">
        <v>41975</v>
      </c>
      <c r="E153" s="4"/>
      <c r="F153" s="17" t="s">
        <v>1050</v>
      </c>
      <c r="G153" s="29">
        <v>158.44999999999999</v>
      </c>
      <c r="H153" s="29"/>
      <c r="I153" s="43">
        <v>125.7</v>
      </c>
      <c r="J153" s="56" t="s">
        <v>633</v>
      </c>
      <c r="K153" s="29">
        <f t="shared" si="38"/>
        <v>155.35999999999999</v>
      </c>
      <c r="L153" s="55">
        <f t="shared" si="39"/>
        <v>123.29</v>
      </c>
      <c r="M153" s="43">
        <f t="shared" si="40"/>
        <v>32.069999999999979</v>
      </c>
      <c r="N153" s="63">
        <f t="shared" si="36"/>
        <v>0.26011841998540008</v>
      </c>
      <c r="O153" s="76">
        <f t="shared" si="41"/>
        <v>0.20642378990731192</v>
      </c>
      <c r="P153" s="21" t="s">
        <v>1051</v>
      </c>
      <c r="Q153" s="29">
        <v>10.45</v>
      </c>
      <c r="R153" s="17">
        <v>50</v>
      </c>
      <c r="S153" s="21" t="s">
        <v>1052</v>
      </c>
      <c r="T153" s="21"/>
      <c r="U153" s="29">
        <v>10.050000000000001</v>
      </c>
      <c r="V153" s="3">
        <v>50</v>
      </c>
      <c r="W153" s="4">
        <v>41975</v>
      </c>
      <c r="X153" s="46"/>
      <c r="Y153" s="29" t="s">
        <v>975</v>
      </c>
      <c r="Z153" s="29" t="s">
        <v>975</v>
      </c>
      <c r="AA153" s="3">
        <v>25</v>
      </c>
      <c r="AB153" s="4">
        <v>41975</v>
      </c>
      <c r="AC153" s="46"/>
      <c r="AD153" s="17" t="s">
        <v>1025</v>
      </c>
    </row>
    <row r="154" spans="1:30" s="3" customFormat="1">
      <c r="A154" s="3" t="s">
        <v>758</v>
      </c>
      <c r="B154" s="3" t="s">
        <v>5</v>
      </c>
      <c r="C154" s="4">
        <v>41975</v>
      </c>
      <c r="D154" s="4">
        <v>41975</v>
      </c>
      <c r="E154" s="4"/>
      <c r="F154" s="17" t="s">
        <v>1053</v>
      </c>
      <c r="G154" s="29">
        <v>169.78</v>
      </c>
      <c r="H154" s="29"/>
      <c r="I154" s="43">
        <v>142.30000000000001</v>
      </c>
      <c r="J154" s="56" t="s">
        <v>633</v>
      </c>
      <c r="K154" s="29">
        <f t="shared" si="38"/>
        <v>166.69</v>
      </c>
      <c r="L154" s="55">
        <f t="shared" si="39"/>
        <v>139.89000000000001</v>
      </c>
      <c r="M154" s="43">
        <f t="shared" si="40"/>
        <v>26.799999999999983</v>
      </c>
      <c r="N154" s="63">
        <f t="shared" si="36"/>
        <v>0.19157909786260618</v>
      </c>
      <c r="O154" s="76">
        <f t="shared" si="41"/>
        <v>0.16077749115123871</v>
      </c>
      <c r="P154" s="21" t="s">
        <v>1054</v>
      </c>
      <c r="Q154" s="29">
        <v>9.65</v>
      </c>
      <c r="R154" s="17">
        <v>50</v>
      </c>
      <c r="S154" s="21" t="s">
        <v>1055</v>
      </c>
      <c r="T154" s="21"/>
      <c r="U154" s="29">
        <v>9.61</v>
      </c>
      <c r="V154" s="3">
        <v>50</v>
      </c>
      <c r="W154" s="4">
        <v>41975</v>
      </c>
      <c r="X154" s="46"/>
      <c r="Y154" s="29" t="s">
        <v>975</v>
      </c>
      <c r="Z154" s="29" t="s">
        <v>975</v>
      </c>
      <c r="AA154" s="3">
        <v>25</v>
      </c>
      <c r="AB154" s="4">
        <v>41975</v>
      </c>
      <c r="AC154" s="46"/>
      <c r="AD154" s="17" t="s">
        <v>1025</v>
      </c>
    </row>
    <row r="155" spans="1:30" s="3" customFormat="1">
      <c r="A155" s="3" t="s">
        <v>758</v>
      </c>
      <c r="B155" s="3" t="s">
        <v>6</v>
      </c>
      <c r="C155" s="4">
        <v>41975</v>
      </c>
      <c r="D155" s="4">
        <v>41975</v>
      </c>
      <c r="E155" s="4"/>
      <c r="F155" s="17" t="s">
        <v>1056</v>
      </c>
      <c r="G155" s="29">
        <v>133.22</v>
      </c>
      <c r="H155" s="29"/>
      <c r="I155" s="43">
        <v>109.9</v>
      </c>
      <c r="J155" s="56" t="s">
        <v>633</v>
      </c>
      <c r="K155" s="29">
        <f t="shared" si="38"/>
        <v>130.13</v>
      </c>
      <c r="L155" s="55">
        <f t="shared" si="39"/>
        <v>107.49000000000001</v>
      </c>
      <c r="M155" s="43">
        <f t="shared" si="40"/>
        <v>22.639999999999986</v>
      </c>
      <c r="N155" s="63">
        <f t="shared" si="36"/>
        <v>0.21062424411573155</v>
      </c>
      <c r="O155" s="76">
        <f t="shared" si="41"/>
        <v>0.17397986628755849</v>
      </c>
      <c r="P155" s="21" t="s">
        <v>1057</v>
      </c>
      <c r="Q155" s="3">
        <v>9.6</v>
      </c>
      <c r="R155" s="17">
        <v>50</v>
      </c>
      <c r="S155" s="21" t="s">
        <v>1058</v>
      </c>
      <c r="T155" s="21"/>
      <c r="U155" s="29">
        <v>10.17</v>
      </c>
      <c r="V155" s="3">
        <v>50</v>
      </c>
      <c r="W155" s="4">
        <v>41975</v>
      </c>
      <c r="X155" s="46"/>
      <c r="Y155" s="29" t="s">
        <v>975</v>
      </c>
      <c r="Z155" s="29" t="s">
        <v>975</v>
      </c>
      <c r="AA155" s="3">
        <v>25</v>
      </c>
      <c r="AB155" s="4">
        <v>41975</v>
      </c>
      <c r="AC155" s="46"/>
      <c r="AD155" s="17" t="s">
        <v>1025</v>
      </c>
    </row>
    <row r="156" spans="1:30" s="3" customFormat="1">
      <c r="A156" s="3" t="s">
        <v>758</v>
      </c>
      <c r="B156" s="3" t="s">
        <v>7</v>
      </c>
      <c r="C156" s="4">
        <v>41975</v>
      </c>
      <c r="D156" s="4">
        <v>41975</v>
      </c>
      <c r="E156" s="4"/>
      <c r="F156" s="17" t="s">
        <v>1059</v>
      </c>
      <c r="G156" s="29">
        <v>149.76</v>
      </c>
      <c r="H156" s="29"/>
      <c r="I156" s="43">
        <v>126.1</v>
      </c>
      <c r="J156" s="56" t="s">
        <v>633</v>
      </c>
      <c r="K156" s="29">
        <f t="shared" si="38"/>
        <v>146.66999999999999</v>
      </c>
      <c r="L156" s="55">
        <f t="shared" si="39"/>
        <v>123.69</v>
      </c>
      <c r="M156" s="43">
        <f t="shared" si="40"/>
        <v>22.97999999999999</v>
      </c>
      <c r="N156" s="63">
        <f t="shared" si="36"/>
        <v>0.18578704826582579</v>
      </c>
      <c r="O156" s="76">
        <f t="shared" si="41"/>
        <v>0.15667825731233379</v>
      </c>
      <c r="P156" s="21" t="s">
        <v>1060</v>
      </c>
      <c r="Q156" s="29">
        <v>9.5</v>
      </c>
      <c r="R156" s="17">
        <v>50</v>
      </c>
      <c r="S156" s="21" t="s">
        <v>1061</v>
      </c>
      <c r="T156" s="21"/>
      <c r="U156" s="29">
        <v>10.06</v>
      </c>
      <c r="V156" s="3">
        <v>50</v>
      </c>
      <c r="W156" s="4">
        <v>41975</v>
      </c>
      <c r="X156" s="46"/>
      <c r="Y156" s="29" t="s">
        <v>975</v>
      </c>
      <c r="Z156" s="29" t="s">
        <v>975</v>
      </c>
      <c r="AA156" s="3">
        <v>25</v>
      </c>
      <c r="AB156" s="4">
        <v>41975</v>
      </c>
      <c r="AC156" s="46"/>
      <c r="AD156" s="17" t="s">
        <v>1025</v>
      </c>
    </row>
    <row r="157" spans="1:30" s="3" customFormat="1">
      <c r="A157" s="3" t="s">
        <v>758</v>
      </c>
      <c r="B157" s="3" t="s">
        <v>8</v>
      </c>
      <c r="C157" s="4">
        <v>41975</v>
      </c>
      <c r="D157" s="4">
        <v>41975</v>
      </c>
      <c r="E157" s="4"/>
      <c r="F157" s="17" t="s">
        <v>1062</v>
      </c>
      <c r="G157" s="29">
        <v>130.63999999999999</v>
      </c>
      <c r="H157" s="29"/>
      <c r="I157" s="43">
        <v>108.6</v>
      </c>
      <c r="J157" s="56" t="s">
        <v>633</v>
      </c>
      <c r="K157" s="29">
        <f t="shared" si="38"/>
        <v>127.54999999999998</v>
      </c>
      <c r="L157" s="55">
        <f t="shared" si="39"/>
        <v>106.19</v>
      </c>
      <c r="M157" s="43">
        <f t="shared" si="40"/>
        <v>21.359999999999985</v>
      </c>
      <c r="N157" s="63">
        <f t="shared" si="36"/>
        <v>0.20114888407571321</v>
      </c>
      <c r="O157" s="76">
        <f t="shared" si="41"/>
        <v>0.1674637397099176</v>
      </c>
      <c r="P157" s="21" t="s">
        <v>1063</v>
      </c>
      <c r="Q157" s="29">
        <v>9.7100000000000009</v>
      </c>
      <c r="R157" s="17">
        <v>50</v>
      </c>
      <c r="S157" s="21" t="s">
        <v>1064</v>
      </c>
      <c r="T157" s="21"/>
      <c r="U157" s="29">
        <v>10.19</v>
      </c>
      <c r="V157" s="3">
        <v>50</v>
      </c>
      <c r="W157" s="4">
        <v>41975</v>
      </c>
      <c r="X157" s="46"/>
      <c r="Y157" s="29" t="s">
        <v>975</v>
      </c>
      <c r="Z157" s="29" t="s">
        <v>975</v>
      </c>
      <c r="AA157" s="3">
        <v>25</v>
      </c>
      <c r="AB157" s="4">
        <v>41975</v>
      </c>
      <c r="AC157" s="46"/>
      <c r="AD157" s="17" t="s">
        <v>1025</v>
      </c>
    </row>
    <row r="158" spans="1:30" s="3" customFormat="1">
      <c r="A158" s="3" t="s">
        <v>758</v>
      </c>
      <c r="B158" s="3" t="s">
        <v>9</v>
      </c>
      <c r="C158" s="4">
        <v>41975</v>
      </c>
      <c r="D158" s="4">
        <v>41975</v>
      </c>
      <c r="E158" s="4"/>
      <c r="F158" s="17" t="s">
        <v>1065</v>
      </c>
      <c r="G158" s="29">
        <v>166.35</v>
      </c>
      <c r="H158" s="29"/>
      <c r="I158" s="43">
        <v>140.19999999999999</v>
      </c>
      <c r="J158" s="56" t="s">
        <v>633</v>
      </c>
      <c r="K158" s="29">
        <f t="shared" si="38"/>
        <v>163.26</v>
      </c>
      <c r="L158" s="55">
        <f t="shared" si="39"/>
        <v>137.79</v>
      </c>
      <c r="M158" s="43">
        <f t="shared" si="40"/>
        <v>25.47</v>
      </c>
      <c r="N158" s="63">
        <f t="shared" si="36"/>
        <v>0.18484650555192686</v>
      </c>
      <c r="O158" s="76">
        <f t="shared" si="41"/>
        <v>0.15600882028665933</v>
      </c>
      <c r="P158" s="21" t="s">
        <v>1066</v>
      </c>
      <c r="Q158" s="29">
        <v>10.15</v>
      </c>
      <c r="R158" s="17">
        <v>50</v>
      </c>
      <c r="S158" s="21" t="s">
        <v>1067</v>
      </c>
      <c r="T158" s="21"/>
      <c r="U158" s="29">
        <v>10.45</v>
      </c>
      <c r="V158" s="3">
        <v>50</v>
      </c>
      <c r="W158" s="4">
        <v>41975</v>
      </c>
      <c r="X158" s="46"/>
      <c r="Y158" s="29" t="s">
        <v>975</v>
      </c>
      <c r="Z158" s="29" t="s">
        <v>975</v>
      </c>
      <c r="AA158" s="3">
        <v>25</v>
      </c>
      <c r="AB158" s="4">
        <v>41975</v>
      </c>
      <c r="AC158" s="46"/>
      <c r="AD158" s="17" t="s">
        <v>1025</v>
      </c>
    </row>
    <row r="159" spans="1:30" s="3" customFormat="1">
      <c r="A159" s="3" t="s">
        <v>839</v>
      </c>
      <c r="B159" s="3" t="s">
        <v>26</v>
      </c>
      <c r="C159" s="3" t="s">
        <v>26</v>
      </c>
      <c r="D159" s="4">
        <v>41975</v>
      </c>
      <c r="E159" s="4"/>
      <c r="F159" s="17" t="s">
        <v>1068</v>
      </c>
      <c r="G159" s="29" t="s">
        <v>26</v>
      </c>
      <c r="H159" s="29"/>
      <c r="I159" s="43" t="s">
        <v>26</v>
      </c>
      <c r="J159" s="56" t="s">
        <v>26</v>
      </c>
      <c r="K159" s="29" t="s">
        <v>26</v>
      </c>
      <c r="L159" s="44" t="s">
        <v>26</v>
      </c>
      <c r="M159" s="44" t="s">
        <v>26</v>
      </c>
      <c r="N159" s="44" t="s">
        <v>26</v>
      </c>
      <c r="O159" s="76" t="s">
        <v>26</v>
      </c>
      <c r="P159" s="3" t="s">
        <v>1068</v>
      </c>
      <c r="Q159" s="29" t="s">
        <v>26</v>
      </c>
      <c r="R159" s="17">
        <v>50</v>
      </c>
      <c r="S159" s="3" t="s">
        <v>26</v>
      </c>
      <c r="U159" s="31" t="s">
        <v>26</v>
      </c>
      <c r="V159" s="31" t="s">
        <v>26</v>
      </c>
      <c r="W159" s="31" t="s">
        <v>26</v>
      </c>
      <c r="X159" s="17" t="s">
        <v>26</v>
      </c>
      <c r="Y159" s="3" t="s">
        <v>26</v>
      </c>
      <c r="Z159" s="31" t="s">
        <v>26</v>
      </c>
      <c r="AA159" s="31" t="s">
        <v>26</v>
      </c>
      <c r="AB159" s="31" t="s">
        <v>26</v>
      </c>
      <c r="AC159" s="17" t="s">
        <v>26</v>
      </c>
      <c r="AD159" s="17" t="s">
        <v>1025</v>
      </c>
    </row>
    <row r="160" spans="1:30" s="3" customFormat="1">
      <c r="A160" s="3" t="s">
        <v>839</v>
      </c>
      <c r="B160" s="3" t="s">
        <v>26</v>
      </c>
      <c r="C160" s="3" t="s">
        <v>26</v>
      </c>
      <c r="D160" s="4">
        <v>41975</v>
      </c>
      <c r="E160" s="4"/>
      <c r="F160" s="17" t="s">
        <v>1068</v>
      </c>
      <c r="G160" s="29" t="s">
        <v>26</v>
      </c>
      <c r="H160" s="29"/>
      <c r="I160" s="43" t="s">
        <v>26</v>
      </c>
      <c r="J160" s="56" t="s">
        <v>26</v>
      </c>
      <c r="K160" s="29" t="s">
        <v>26</v>
      </c>
      <c r="L160" s="44" t="s">
        <v>26</v>
      </c>
      <c r="M160" s="44" t="s">
        <v>26</v>
      </c>
      <c r="N160" s="44" t="s">
        <v>26</v>
      </c>
      <c r="O160" s="76" t="s">
        <v>26</v>
      </c>
      <c r="P160" s="3" t="s">
        <v>1068</v>
      </c>
      <c r="Q160" s="29" t="s">
        <v>26</v>
      </c>
      <c r="R160" s="17">
        <v>50</v>
      </c>
      <c r="S160" s="3" t="s">
        <v>26</v>
      </c>
      <c r="U160" s="31" t="s">
        <v>26</v>
      </c>
      <c r="V160" s="31" t="s">
        <v>26</v>
      </c>
      <c r="W160" s="31" t="s">
        <v>26</v>
      </c>
      <c r="X160" s="17" t="s">
        <v>26</v>
      </c>
      <c r="Y160" s="3" t="s">
        <v>26</v>
      </c>
      <c r="Z160" s="31" t="s">
        <v>26</v>
      </c>
      <c r="AA160" s="31" t="s">
        <v>26</v>
      </c>
      <c r="AB160" s="31" t="s">
        <v>26</v>
      </c>
      <c r="AC160" s="17" t="s">
        <v>26</v>
      </c>
      <c r="AD160" s="17" t="s">
        <v>1025</v>
      </c>
    </row>
    <row r="161" spans="1:30" s="3" customFormat="1">
      <c r="A161" s="3" t="s">
        <v>839</v>
      </c>
      <c r="B161" s="3" t="s">
        <v>26</v>
      </c>
      <c r="C161" s="3" t="s">
        <v>26</v>
      </c>
      <c r="D161" s="4">
        <v>41975</v>
      </c>
      <c r="E161" s="4"/>
      <c r="F161" s="17" t="s">
        <v>1068</v>
      </c>
      <c r="G161" s="29" t="s">
        <v>26</v>
      </c>
      <c r="H161" s="29"/>
      <c r="I161" s="43" t="s">
        <v>26</v>
      </c>
      <c r="J161" s="56" t="s">
        <v>26</v>
      </c>
      <c r="K161" s="29" t="s">
        <v>26</v>
      </c>
      <c r="L161" s="44" t="s">
        <v>26</v>
      </c>
      <c r="M161" s="44" t="s">
        <v>26</v>
      </c>
      <c r="N161" s="44" t="s">
        <v>26</v>
      </c>
      <c r="O161" s="76" t="s">
        <v>26</v>
      </c>
      <c r="P161" s="3" t="s">
        <v>1068</v>
      </c>
      <c r="Q161" s="29" t="s">
        <v>26</v>
      </c>
      <c r="R161" s="17">
        <v>50</v>
      </c>
      <c r="S161" s="3" t="s">
        <v>26</v>
      </c>
      <c r="U161" s="31" t="s">
        <v>26</v>
      </c>
      <c r="V161" s="31" t="s">
        <v>26</v>
      </c>
      <c r="W161" s="31" t="s">
        <v>26</v>
      </c>
      <c r="X161" s="17" t="s">
        <v>26</v>
      </c>
      <c r="Y161" s="3" t="s">
        <v>26</v>
      </c>
      <c r="Z161" s="31" t="s">
        <v>26</v>
      </c>
      <c r="AA161" s="31" t="s">
        <v>26</v>
      </c>
      <c r="AB161" s="31" t="s">
        <v>26</v>
      </c>
      <c r="AC161" s="17" t="s">
        <v>26</v>
      </c>
      <c r="AD161" s="17" t="s">
        <v>1025</v>
      </c>
    </row>
    <row r="162" spans="1:30" s="19" customFormat="1">
      <c r="F162" s="20"/>
      <c r="G162" s="28"/>
      <c r="H162" s="28"/>
      <c r="I162" s="42"/>
      <c r="J162" s="42"/>
      <c r="K162" s="28"/>
      <c r="L162" s="42"/>
      <c r="M162" s="42"/>
      <c r="N162" s="42"/>
      <c r="O162" s="75"/>
      <c r="Q162" s="28"/>
      <c r="R162" s="20"/>
      <c r="U162" s="28"/>
      <c r="X162" s="20"/>
      <c r="Z162" s="28"/>
      <c r="AC162" s="20"/>
      <c r="AD162" s="20"/>
    </row>
    <row r="163" spans="1:30" s="3" customFormat="1">
      <c r="A163" s="3" t="s">
        <v>1021</v>
      </c>
      <c r="B163" s="3" t="s">
        <v>5</v>
      </c>
      <c r="C163" s="4" t="s">
        <v>1069</v>
      </c>
      <c r="D163" s="4" t="s">
        <v>1069</v>
      </c>
      <c r="E163" s="4"/>
      <c r="F163" s="17" t="s">
        <v>1070</v>
      </c>
      <c r="G163" s="29">
        <v>138.77000000000001</v>
      </c>
      <c r="H163" s="29"/>
      <c r="I163" s="43">
        <v>108.1</v>
      </c>
      <c r="J163" s="56" t="s">
        <v>633</v>
      </c>
      <c r="K163" s="29">
        <f t="shared" ref="K163:K172" si="42">G163-$K$3</f>
        <v>135.68</v>
      </c>
      <c r="L163" s="55">
        <f t="shared" ref="L163:L172" si="43">I163-2.41</f>
        <v>105.69</v>
      </c>
      <c r="M163" s="43">
        <f t="shared" ref="M163:M172" si="44">K163-L163</f>
        <v>29.990000000000009</v>
      </c>
      <c r="N163" s="63">
        <f t="shared" si="36"/>
        <v>0.28375437600529863</v>
      </c>
      <c r="O163" s="76">
        <f t="shared" ref="O163:O172" si="45">N163/(N163+1)</f>
        <v>0.22103478773584914</v>
      </c>
      <c r="P163" s="21" t="s">
        <v>1071</v>
      </c>
      <c r="Q163" s="29">
        <v>9.67</v>
      </c>
      <c r="R163" s="17">
        <v>50</v>
      </c>
      <c r="S163" s="21" t="s">
        <v>1072</v>
      </c>
      <c r="T163" s="21"/>
      <c r="U163" s="29">
        <v>9.93</v>
      </c>
      <c r="V163" s="3">
        <v>50</v>
      </c>
      <c r="W163" s="4" t="s">
        <v>1069</v>
      </c>
      <c r="X163" s="46"/>
      <c r="Y163" s="29" t="s">
        <v>975</v>
      </c>
      <c r="Z163" s="29" t="s">
        <v>975</v>
      </c>
      <c r="AA163" s="3">
        <v>25</v>
      </c>
      <c r="AB163" s="4" t="s">
        <v>1069</v>
      </c>
      <c r="AC163" s="46"/>
      <c r="AD163" s="17" t="s">
        <v>1073</v>
      </c>
    </row>
    <row r="164" spans="1:30" s="3" customFormat="1">
      <c r="A164" s="3" t="s">
        <v>1021</v>
      </c>
      <c r="B164" s="3" t="s">
        <v>6</v>
      </c>
      <c r="C164" s="4" t="s">
        <v>1069</v>
      </c>
      <c r="D164" s="4" t="s">
        <v>1069</v>
      </c>
      <c r="E164" s="4"/>
      <c r="F164" s="17" t="s">
        <v>1074</v>
      </c>
      <c r="G164" s="29">
        <v>159.09</v>
      </c>
      <c r="H164" s="29"/>
      <c r="I164" s="43">
        <v>122.6</v>
      </c>
      <c r="J164" s="56" t="s">
        <v>633</v>
      </c>
      <c r="K164" s="29">
        <f t="shared" si="42"/>
        <v>156</v>
      </c>
      <c r="L164" s="55">
        <f t="shared" si="43"/>
        <v>120.19</v>
      </c>
      <c r="M164" s="43">
        <f t="shared" si="44"/>
        <v>35.81</v>
      </c>
      <c r="N164" s="63">
        <f t="shared" si="36"/>
        <v>0.29794492054247446</v>
      </c>
      <c r="O164" s="76">
        <f t="shared" si="45"/>
        <v>0.22955128205128209</v>
      </c>
      <c r="P164" s="21" t="s">
        <v>1075</v>
      </c>
      <c r="Q164" s="29">
        <v>10.02</v>
      </c>
      <c r="R164" s="17">
        <v>50</v>
      </c>
      <c r="S164" s="21" t="s">
        <v>1076</v>
      </c>
      <c r="T164" s="21"/>
      <c r="U164" s="29">
        <v>9.68</v>
      </c>
      <c r="V164" s="3">
        <v>50</v>
      </c>
      <c r="W164" s="4" t="s">
        <v>1069</v>
      </c>
      <c r="X164" s="46"/>
      <c r="Y164" s="29" t="s">
        <v>975</v>
      </c>
      <c r="Z164" s="29" t="s">
        <v>975</v>
      </c>
      <c r="AA164" s="3">
        <v>25</v>
      </c>
      <c r="AB164" s="4" t="s">
        <v>1069</v>
      </c>
      <c r="AC164" s="46"/>
      <c r="AD164" s="17" t="s">
        <v>1073</v>
      </c>
    </row>
    <row r="165" spans="1:30" s="3" customFormat="1">
      <c r="A165" s="3" t="s">
        <v>1021</v>
      </c>
      <c r="B165" s="3" t="s">
        <v>7</v>
      </c>
      <c r="C165" s="4" t="s">
        <v>1069</v>
      </c>
      <c r="D165" s="4" t="s">
        <v>1069</v>
      </c>
      <c r="E165" s="4"/>
      <c r="F165" s="17" t="s">
        <v>1077</v>
      </c>
      <c r="G165" s="29">
        <v>129.91</v>
      </c>
      <c r="H165" s="29"/>
      <c r="I165" s="43">
        <v>102.8</v>
      </c>
      <c r="J165" s="56" t="s">
        <v>633</v>
      </c>
      <c r="K165" s="29">
        <f t="shared" si="42"/>
        <v>126.82</v>
      </c>
      <c r="L165" s="55">
        <f t="shared" si="43"/>
        <v>100.39</v>
      </c>
      <c r="M165" s="43">
        <f t="shared" si="44"/>
        <v>26.429999999999993</v>
      </c>
      <c r="N165" s="63">
        <f t="shared" si="36"/>
        <v>0.26327323438589495</v>
      </c>
      <c r="O165" s="76">
        <f t="shared" si="45"/>
        <v>0.2084056142564264</v>
      </c>
      <c r="P165" s="21" t="s">
        <v>1078</v>
      </c>
      <c r="Q165" s="29">
        <v>10</v>
      </c>
      <c r="R165" s="17">
        <v>50</v>
      </c>
      <c r="S165" s="21" t="s">
        <v>1079</v>
      </c>
      <c r="T165" s="21"/>
      <c r="U165" s="29">
        <v>10.07</v>
      </c>
      <c r="V165" s="3">
        <v>50</v>
      </c>
      <c r="W165" s="4" t="s">
        <v>1069</v>
      </c>
      <c r="X165" s="46"/>
      <c r="Y165" s="29" t="s">
        <v>975</v>
      </c>
      <c r="Z165" s="29" t="s">
        <v>975</v>
      </c>
      <c r="AA165" s="3">
        <v>25</v>
      </c>
      <c r="AB165" s="4" t="s">
        <v>1069</v>
      </c>
      <c r="AC165" s="46"/>
      <c r="AD165" s="17" t="s">
        <v>1073</v>
      </c>
    </row>
    <row r="166" spans="1:30" s="3" customFormat="1">
      <c r="A166" s="3" t="s">
        <v>1021</v>
      </c>
      <c r="B166" s="3" t="s">
        <v>8</v>
      </c>
      <c r="C166" s="4" t="s">
        <v>1069</v>
      </c>
      <c r="D166" s="4" t="s">
        <v>1069</v>
      </c>
      <c r="E166" s="4"/>
      <c r="F166" s="17" t="s">
        <v>1080</v>
      </c>
      <c r="G166" s="29">
        <v>124.57</v>
      </c>
      <c r="H166" s="29"/>
      <c r="I166" s="43">
        <v>97.1</v>
      </c>
      <c r="J166" s="56" t="s">
        <v>633</v>
      </c>
      <c r="K166" s="29">
        <f t="shared" si="42"/>
        <v>121.47999999999999</v>
      </c>
      <c r="L166" s="55">
        <f t="shared" si="43"/>
        <v>94.69</v>
      </c>
      <c r="M166" s="43">
        <f t="shared" si="44"/>
        <v>26.789999999999992</v>
      </c>
      <c r="N166" s="63">
        <f t="shared" si="36"/>
        <v>0.28292322314922369</v>
      </c>
      <c r="O166" s="76">
        <f t="shared" si="45"/>
        <v>0.22053012841620012</v>
      </c>
      <c r="P166" s="21" t="s">
        <v>1081</v>
      </c>
      <c r="Q166" s="29">
        <v>9.9</v>
      </c>
      <c r="R166" s="17">
        <v>50</v>
      </c>
      <c r="S166" s="21" t="s">
        <v>1082</v>
      </c>
      <c r="T166" s="21"/>
      <c r="U166" s="29">
        <v>10.24</v>
      </c>
      <c r="V166" s="3">
        <v>50</v>
      </c>
      <c r="W166" s="4" t="s">
        <v>1069</v>
      </c>
      <c r="X166" s="46"/>
      <c r="Y166" s="29" t="s">
        <v>975</v>
      </c>
      <c r="Z166" s="29" t="s">
        <v>975</v>
      </c>
      <c r="AA166" s="3">
        <v>25</v>
      </c>
      <c r="AB166" s="4" t="s">
        <v>1069</v>
      </c>
      <c r="AC166" s="46"/>
      <c r="AD166" s="17" t="s">
        <v>1073</v>
      </c>
    </row>
    <row r="167" spans="1:30" s="3" customFormat="1">
      <c r="A167" s="3" t="s">
        <v>1021</v>
      </c>
      <c r="B167" s="3" t="s">
        <v>9</v>
      </c>
      <c r="C167" s="4" t="s">
        <v>1069</v>
      </c>
      <c r="D167" s="4" t="s">
        <v>1069</v>
      </c>
      <c r="E167" s="4"/>
      <c r="F167" s="17" t="s">
        <v>1083</v>
      </c>
      <c r="G167" s="29">
        <v>116.56</v>
      </c>
      <c r="H167" s="29"/>
      <c r="I167" s="43">
        <v>93.5</v>
      </c>
      <c r="J167" s="56" t="s">
        <v>633</v>
      </c>
      <c r="K167" s="29">
        <f t="shared" si="42"/>
        <v>113.47</v>
      </c>
      <c r="L167" s="55">
        <f t="shared" si="43"/>
        <v>91.09</v>
      </c>
      <c r="M167" s="43">
        <f t="shared" si="44"/>
        <v>22.379999999999995</v>
      </c>
      <c r="N167" s="63">
        <f t="shared" si="36"/>
        <v>0.24569107476122509</v>
      </c>
      <c r="O167" s="76">
        <f t="shared" si="45"/>
        <v>0.19723274874416141</v>
      </c>
      <c r="P167" s="21" t="s">
        <v>1084</v>
      </c>
      <c r="Q167" s="29">
        <v>10.48</v>
      </c>
      <c r="R167" s="17">
        <v>50</v>
      </c>
      <c r="S167" s="21" t="s">
        <v>1085</v>
      </c>
      <c r="T167" s="21"/>
      <c r="U167" s="29">
        <v>10.47</v>
      </c>
      <c r="V167" s="3">
        <v>50</v>
      </c>
      <c r="W167" s="4" t="s">
        <v>1069</v>
      </c>
      <c r="X167" s="46"/>
      <c r="Y167" s="29" t="s">
        <v>975</v>
      </c>
      <c r="Z167" s="29" t="s">
        <v>975</v>
      </c>
      <c r="AA167" s="3">
        <v>25</v>
      </c>
      <c r="AB167" s="4" t="s">
        <v>1069</v>
      </c>
      <c r="AC167" s="46"/>
      <c r="AD167" s="17" t="s">
        <v>1073</v>
      </c>
    </row>
    <row r="168" spans="1:30" s="3" customFormat="1">
      <c r="A168" s="3" t="s">
        <v>135</v>
      </c>
      <c r="B168" s="3" t="s">
        <v>5</v>
      </c>
      <c r="C168" s="4" t="s">
        <v>1069</v>
      </c>
      <c r="D168" s="4" t="s">
        <v>1069</v>
      </c>
      <c r="E168" s="4"/>
      <c r="F168" s="17" t="s">
        <v>1086</v>
      </c>
      <c r="G168" s="29">
        <v>159.69</v>
      </c>
      <c r="H168" s="29"/>
      <c r="I168" s="43">
        <v>133.5</v>
      </c>
      <c r="J168" s="56" t="s">
        <v>633</v>
      </c>
      <c r="K168" s="29">
        <f t="shared" si="42"/>
        <v>156.6</v>
      </c>
      <c r="L168" s="55">
        <f t="shared" si="43"/>
        <v>131.09</v>
      </c>
      <c r="M168" s="43">
        <f t="shared" si="44"/>
        <v>25.509999999999991</v>
      </c>
      <c r="N168" s="63">
        <f t="shared" si="36"/>
        <v>0.19459913036844909</v>
      </c>
      <c r="O168" s="76">
        <f t="shared" si="45"/>
        <v>0.16289910600255422</v>
      </c>
      <c r="P168" s="21" t="s">
        <v>1087</v>
      </c>
      <c r="Q168" s="3">
        <v>10.65</v>
      </c>
      <c r="R168" s="17">
        <v>50</v>
      </c>
      <c r="S168" s="21" t="s">
        <v>1088</v>
      </c>
      <c r="T168" s="21"/>
      <c r="U168" s="3">
        <v>9.85</v>
      </c>
      <c r="V168" s="3">
        <v>50</v>
      </c>
      <c r="W168" s="4" t="s">
        <v>1069</v>
      </c>
      <c r="X168" s="46"/>
      <c r="Y168" s="29" t="s">
        <v>975</v>
      </c>
      <c r="Z168" s="29" t="s">
        <v>975</v>
      </c>
      <c r="AA168" s="3">
        <v>25</v>
      </c>
      <c r="AB168" s="4" t="s">
        <v>1069</v>
      </c>
      <c r="AC168" s="46"/>
      <c r="AD168" s="17" t="s">
        <v>1073</v>
      </c>
    </row>
    <row r="169" spans="1:30" s="3" customFormat="1">
      <c r="A169" s="3" t="s">
        <v>135</v>
      </c>
      <c r="B169" s="3" t="s">
        <v>6</v>
      </c>
      <c r="C169" s="4" t="s">
        <v>1069</v>
      </c>
      <c r="D169" s="4" t="s">
        <v>1069</v>
      </c>
      <c r="E169" s="4"/>
      <c r="F169" s="17" t="s">
        <v>1089</v>
      </c>
      <c r="G169" s="29">
        <v>141.15</v>
      </c>
      <c r="H169" s="29"/>
      <c r="I169" s="43">
        <v>116.3</v>
      </c>
      <c r="J169" s="56" t="s">
        <v>633</v>
      </c>
      <c r="K169" s="29">
        <f t="shared" si="42"/>
        <v>138.06</v>
      </c>
      <c r="L169" s="55">
        <f t="shared" si="43"/>
        <v>113.89</v>
      </c>
      <c r="M169" s="43">
        <f t="shared" si="44"/>
        <v>24.17</v>
      </c>
      <c r="N169" s="63">
        <f t="shared" si="36"/>
        <v>0.21222231978224604</v>
      </c>
      <c r="O169" s="76">
        <f t="shared" si="45"/>
        <v>0.175068810662031</v>
      </c>
      <c r="P169" s="21" t="s">
        <v>1090</v>
      </c>
      <c r="Q169" s="29">
        <v>10.4</v>
      </c>
      <c r="R169" s="17">
        <v>50</v>
      </c>
      <c r="S169" s="21" t="s">
        <v>1091</v>
      </c>
      <c r="T169" s="21"/>
      <c r="U169" s="29">
        <v>9.6199999999999992</v>
      </c>
      <c r="V169" s="3">
        <v>50</v>
      </c>
      <c r="W169" s="4" t="s">
        <v>1069</v>
      </c>
      <c r="X169" s="46"/>
      <c r="Y169" s="29" t="s">
        <v>975</v>
      </c>
      <c r="Z169" s="29" t="s">
        <v>975</v>
      </c>
      <c r="AA169" s="3">
        <v>25</v>
      </c>
      <c r="AB169" s="4" t="s">
        <v>1069</v>
      </c>
      <c r="AC169" s="46"/>
      <c r="AD169" s="17" t="s">
        <v>1073</v>
      </c>
    </row>
    <row r="170" spans="1:30" s="3" customFormat="1">
      <c r="A170" s="3" t="s">
        <v>135</v>
      </c>
      <c r="B170" s="3" t="s">
        <v>7</v>
      </c>
      <c r="C170" s="4" t="s">
        <v>1069</v>
      </c>
      <c r="D170" s="4" t="s">
        <v>1069</v>
      </c>
      <c r="E170" s="4"/>
      <c r="F170" s="17" t="s">
        <v>1092</v>
      </c>
      <c r="G170" s="29">
        <v>166.74</v>
      </c>
      <c r="H170" s="29"/>
      <c r="I170" s="43">
        <v>135.6</v>
      </c>
      <c r="J170" s="56" t="s">
        <v>633</v>
      </c>
      <c r="K170" s="29">
        <f t="shared" si="42"/>
        <v>163.65</v>
      </c>
      <c r="L170" s="55">
        <f t="shared" si="43"/>
        <v>133.19</v>
      </c>
      <c r="M170" s="43">
        <f t="shared" si="44"/>
        <v>30.460000000000008</v>
      </c>
      <c r="N170" s="63">
        <f t="shared" si="36"/>
        <v>0.22869584803663945</v>
      </c>
      <c r="O170" s="76">
        <f t="shared" si="45"/>
        <v>0.1861289336999695</v>
      </c>
      <c r="P170" s="21" t="s">
        <v>1093</v>
      </c>
      <c r="Q170" s="29">
        <v>10.5</v>
      </c>
      <c r="R170" s="17">
        <v>50</v>
      </c>
      <c r="S170" s="21" t="s">
        <v>1094</v>
      </c>
      <c r="T170" s="21"/>
      <c r="U170" s="29">
        <v>9.94</v>
      </c>
      <c r="V170" s="3">
        <v>50</v>
      </c>
      <c r="W170" s="4" t="s">
        <v>1069</v>
      </c>
      <c r="X170" s="46"/>
      <c r="Y170" s="29" t="s">
        <v>975</v>
      </c>
      <c r="Z170" s="29" t="s">
        <v>975</v>
      </c>
      <c r="AA170" s="3">
        <v>25</v>
      </c>
      <c r="AB170" s="4" t="s">
        <v>1069</v>
      </c>
      <c r="AC170" s="46"/>
      <c r="AD170" s="17" t="s">
        <v>1073</v>
      </c>
    </row>
    <row r="171" spans="1:30" s="3" customFormat="1">
      <c r="A171" s="3" t="s">
        <v>135</v>
      </c>
      <c r="B171" s="3" t="s">
        <v>8</v>
      </c>
      <c r="C171" s="4" t="s">
        <v>1069</v>
      </c>
      <c r="D171" s="4" t="s">
        <v>1069</v>
      </c>
      <c r="E171" s="4"/>
      <c r="F171" s="17" t="s">
        <v>1095</v>
      </c>
      <c r="G171" s="29">
        <v>181.94</v>
      </c>
      <c r="H171" s="29"/>
      <c r="I171" s="43">
        <v>151.6</v>
      </c>
      <c r="J171" s="56" t="s">
        <v>633</v>
      </c>
      <c r="K171" s="29">
        <f t="shared" si="42"/>
        <v>178.85</v>
      </c>
      <c r="L171" s="55">
        <f t="shared" si="43"/>
        <v>149.19</v>
      </c>
      <c r="M171" s="43">
        <f t="shared" si="44"/>
        <v>29.659999999999997</v>
      </c>
      <c r="N171" s="63">
        <f t="shared" si="36"/>
        <v>0.19880689054226153</v>
      </c>
      <c r="O171" s="76">
        <f t="shared" si="45"/>
        <v>0.16583729382163823</v>
      </c>
      <c r="P171" s="21" t="s">
        <v>1096</v>
      </c>
      <c r="Q171" s="29">
        <v>10.18</v>
      </c>
      <c r="R171" s="17">
        <v>50</v>
      </c>
      <c r="S171" s="21" t="s">
        <v>1097</v>
      </c>
      <c r="T171" s="21"/>
      <c r="U171" s="29">
        <v>10.25</v>
      </c>
      <c r="V171" s="3">
        <v>50</v>
      </c>
      <c r="W171" s="4" t="s">
        <v>1069</v>
      </c>
      <c r="X171" s="46"/>
      <c r="Y171" s="29" t="s">
        <v>975</v>
      </c>
      <c r="Z171" s="29" t="s">
        <v>975</v>
      </c>
      <c r="AA171" s="3">
        <v>25</v>
      </c>
      <c r="AB171" s="4" t="s">
        <v>1069</v>
      </c>
      <c r="AC171" s="46"/>
      <c r="AD171" s="17" t="s">
        <v>1073</v>
      </c>
    </row>
    <row r="172" spans="1:30" s="3" customFormat="1">
      <c r="A172" s="3" t="s">
        <v>135</v>
      </c>
      <c r="B172" s="3" t="s">
        <v>9</v>
      </c>
      <c r="C172" s="4" t="s">
        <v>1069</v>
      </c>
      <c r="D172" s="4" t="s">
        <v>1069</v>
      </c>
      <c r="E172" s="4"/>
      <c r="F172" s="17" t="s">
        <v>1098</v>
      </c>
      <c r="G172" s="29">
        <v>144.36000000000001</v>
      </c>
      <c r="H172" s="29"/>
      <c r="I172" s="43">
        <v>117.1</v>
      </c>
      <c r="J172" s="56" t="s">
        <v>633</v>
      </c>
      <c r="K172" s="29">
        <f t="shared" si="42"/>
        <v>141.27000000000001</v>
      </c>
      <c r="L172" s="55">
        <f t="shared" si="43"/>
        <v>114.69</v>
      </c>
      <c r="M172" s="43">
        <f t="shared" si="44"/>
        <v>26.580000000000013</v>
      </c>
      <c r="N172" s="63">
        <f t="shared" si="36"/>
        <v>0.23175516609992164</v>
      </c>
      <c r="O172" s="76">
        <f t="shared" si="45"/>
        <v>0.18815035039286482</v>
      </c>
      <c r="P172" s="21" t="s">
        <v>1099</v>
      </c>
      <c r="Q172" s="29">
        <v>10.15</v>
      </c>
      <c r="R172" s="17">
        <v>50</v>
      </c>
      <c r="S172" s="21" t="s">
        <v>1100</v>
      </c>
      <c r="T172" s="21"/>
      <c r="U172" s="29">
        <v>10.07</v>
      </c>
      <c r="V172" s="3">
        <v>50</v>
      </c>
      <c r="W172" s="4" t="s">
        <v>1069</v>
      </c>
      <c r="X172" s="46"/>
      <c r="Y172" s="29" t="s">
        <v>975</v>
      </c>
      <c r="Z172" s="29" t="s">
        <v>975</v>
      </c>
      <c r="AA172" s="3">
        <v>25</v>
      </c>
      <c r="AB172" s="4" t="s">
        <v>1069</v>
      </c>
      <c r="AC172" s="46"/>
      <c r="AD172" s="17" t="s">
        <v>1073</v>
      </c>
    </row>
    <row r="173" spans="1:30" s="3" customFormat="1">
      <c r="A173" s="3" t="s">
        <v>839</v>
      </c>
      <c r="B173" s="3" t="s">
        <v>26</v>
      </c>
      <c r="C173" s="3" t="s">
        <v>26</v>
      </c>
      <c r="D173" s="4" t="s">
        <v>1069</v>
      </c>
      <c r="E173" s="4"/>
      <c r="F173" s="17" t="s">
        <v>1101</v>
      </c>
      <c r="G173" s="29" t="s">
        <v>26</v>
      </c>
      <c r="H173" s="29"/>
      <c r="I173" s="43" t="s">
        <v>26</v>
      </c>
      <c r="J173" s="56" t="s">
        <v>26</v>
      </c>
      <c r="K173" s="29" t="s">
        <v>26</v>
      </c>
      <c r="L173" s="44" t="s">
        <v>26</v>
      </c>
      <c r="M173" s="44" t="s">
        <v>26</v>
      </c>
      <c r="N173" s="44" t="s">
        <v>26</v>
      </c>
      <c r="O173" s="76" t="s">
        <v>26</v>
      </c>
      <c r="P173" s="3" t="s">
        <v>1101</v>
      </c>
      <c r="Q173" s="29" t="s">
        <v>26</v>
      </c>
      <c r="R173" s="17">
        <v>50</v>
      </c>
      <c r="S173" s="3" t="s">
        <v>26</v>
      </c>
      <c r="U173" s="31" t="s">
        <v>26</v>
      </c>
      <c r="V173" s="31" t="s">
        <v>26</v>
      </c>
      <c r="W173" s="31" t="s">
        <v>26</v>
      </c>
      <c r="X173" s="17" t="s">
        <v>26</v>
      </c>
      <c r="Y173" s="3" t="s">
        <v>26</v>
      </c>
      <c r="Z173" s="31" t="s">
        <v>26</v>
      </c>
      <c r="AA173" s="31" t="s">
        <v>26</v>
      </c>
      <c r="AB173" s="31" t="s">
        <v>26</v>
      </c>
      <c r="AC173" s="17" t="s">
        <v>26</v>
      </c>
      <c r="AD173" s="17" t="s">
        <v>1073</v>
      </c>
    </row>
    <row r="174" spans="1:30" s="3" customFormat="1">
      <c r="A174" s="3" t="s">
        <v>839</v>
      </c>
      <c r="B174" s="3" t="s">
        <v>26</v>
      </c>
      <c r="C174" s="3" t="s">
        <v>26</v>
      </c>
      <c r="D174" s="4" t="s">
        <v>1069</v>
      </c>
      <c r="E174" s="4"/>
      <c r="F174" s="17" t="s">
        <v>1101</v>
      </c>
      <c r="G174" s="29" t="s">
        <v>26</v>
      </c>
      <c r="H174" s="29"/>
      <c r="I174" s="43" t="s">
        <v>26</v>
      </c>
      <c r="J174" s="56" t="s">
        <v>26</v>
      </c>
      <c r="K174" s="29" t="s">
        <v>26</v>
      </c>
      <c r="L174" s="44" t="s">
        <v>26</v>
      </c>
      <c r="M174" s="44" t="s">
        <v>26</v>
      </c>
      <c r="N174" s="44" t="s">
        <v>26</v>
      </c>
      <c r="O174" s="76" t="s">
        <v>26</v>
      </c>
      <c r="P174" s="3" t="s">
        <v>1101</v>
      </c>
      <c r="Q174" s="29" t="s">
        <v>26</v>
      </c>
      <c r="R174" s="17">
        <v>50</v>
      </c>
      <c r="S174" s="3" t="s">
        <v>26</v>
      </c>
      <c r="U174" s="31" t="s">
        <v>26</v>
      </c>
      <c r="V174" s="31" t="s">
        <v>26</v>
      </c>
      <c r="W174" s="31" t="s">
        <v>26</v>
      </c>
      <c r="X174" s="17" t="s">
        <v>26</v>
      </c>
      <c r="Y174" s="3" t="s">
        <v>26</v>
      </c>
      <c r="Z174" s="31" t="s">
        <v>26</v>
      </c>
      <c r="AA174" s="31" t="s">
        <v>26</v>
      </c>
      <c r="AB174" s="31" t="s">
        <v>26</v>
      </c>
      <c r="AC174" s="17" t="s">
        <v>26</v>
      </c>
      <c r="AD174" s="17" t="s">
        <v>1073</v>
      </c>
    </row>
    <row r="175" spans="1:30" s="3" customFormat="1">
      <c r="A175" s="3" t="s">
        <v>839</v>
      </c>
      <c r="B175" s="3" t="s">
        <v>26</v>
      </c>
      <c r="C175" s="3" t="s">
        <v>26</v>
      </c>
      <c r="D175" s="4" t="s">
        <v>1069</v>
      </c>
      <c r="E175" s="4"/>
      <c r="F175" s="17" t="s">
        <v>1101</v>
      </c>
      <c r="G175" s="29" t="s">
        <v>26</v>
      </c>
      <c r="H175" s="29"/>
      <c r="I175" s="43" t="s">
        <v>26</v>
      </c>
      <c r="J175" s="56" t="s">
        <v>26</v>
      </c>
      <c r="K175" s="29" t="s">
        <v>26</v>
      </c>
      <c r="L175" s="44" t="s">
        <v>26</v>
      </c>
      <c r="M175" s="44" t="s">
        <v>26</v>
      </c>
      <c r="N175" s="44" t="s">
        <v>26</v>
      </c>
      <c r="O175" s="76" t="s">
        <v>26</v>
      </c>
      <c r="P175" s="3" t="s">
        <v>1101</v>
      </c>
      <c r="Q175" s="29" t="s">
        <v>26</v>
      </c>
      <c r="R175" s="17">
        <v>50</v>
      </c>
      <c r="S175" s="3" t="s">
        <v>26</v>
      </c>
      <c r="U175" s="31" t="s">
        <v>26</v>
      </c>
      <c r="V175" s="31" t="s">
        <v>26</v>
      </c>
      <c r="W175" s="31" t="s">
        <v>26</v>
      </c>
      <c r="X175" s="17" t="s">
        <v>26</v>
      </c>
      <c r="Y175" s="3" t="s">
        <v>26</v>
      </c>
      <c r="Z175" s="31" t="s">
        <v>26</v>
      </c>
      <c r="AA175" s="31" t="s">
        <v>26</v>
      </c>
      <c r="AB175" s="31" t="s">
        <v>26</v>
      </c>
      <c r="AC175" s="17" t="s">
        <v>26</v>
      </c>
      <c r="AD175" s="17" t="s">
        <v>1073</v>
      </c>
    </row>
    <row r="176" spans="1:30" s="19" customFormat="1">
      <c r="F176" s="20"/>
      <c r="G176" s="28"/>
      <c r="H176" s="28"/>
      <c r="I176" s="42"/>
      <c r="J176" s="42"/>
      <c r="K176" s="28"/>
      <c r="L176" s="42"/>
      <c r="M176" s="42"/>
      <c r="N176" s="42"/>
      <c r="O176" s="75"/>
      <c r="Q176" s="28"/>
      <c r="R176" s="20"/>
      <c r="U176" s="28"/>
      <c r="X176" s="20"/>
      <c r="Z176" s="28"/>
      <c r="AC176" s="20"/>
      <c r="AD176" s="20"/>
    </row>
    <row r="177" spans="1:30" s="3" customFormat="1">
      <c r="A177" s="3" t="s">
        <v>135</v>
      </c>
      <c r="B177" s="3" t="s">
        <v>5</v>
      </c>
      <c r="C177" s="4" t="s">
        <v>1102</v>
      </c>
      <c r="D177" s="4" t="s">
        <v>1102</v>
      </c>
      <c r="E177" s="4"/>
      <c r="F177" s="17" t="s">
        <v>1103</v>
      </c>
      <c r="G177" s="29">
        <v>158.38999999999999</v>
      </c>
      <c r="H177" s="29"/>
      <c r="I177" s="43">
        <v>123.6</v>
      </c>
      <c r="J177" s="56" t="s">
        <v>633</v>
      </c>
      <c r="K177" s="29">
        <f>G177-$K$3</f>
        <v>155.29999999999998</v>
      </c>
      <c r="L177" s="55">
        <f t="shared" ref="L177:L181" si="46">I177-2.41</f>
        <v>121.19</v>
      </c>
      <c r="M177" s="43">
        <f t="shared" ref="M177:M181" si="47">K177-L177</f>
        <v>34.109999999999985</v>
      </c>
      <c r="N177" s="63">
        <f t="shared" si="36"/>
        <v>0.28145886624308925</v>
      </c>
      <c r="O177" s="76">
        <f t="shared" ref="O177:O181" si="48">N177/(N177+1)</f>
        <v>0.21963940759819697</v>
      </c>
      <c r="P177" s="21" t="s">
        <v>1104</v>
      </c>
      <c r="Q177" s="3">
        <v>9.94</v>
      </c>
      <c r="R177" s="17">
        <v>50</v>
      </c>
      <c r="S177" s="21" t="s">
        <v>1105</v>
      </c>
      <c r="T177" s="21"/>
      <c r="U177" s="3">
        <v>10.199999999999999</v>
      </c>
      <c r="V177" s="3">
        <v>50</v>
      </c>
      <c r="W177" s="4" t="s">
        <v>1102</v>
      </c>
      <c r="X177" s="46"/>
      <c r="Y177" s="29" t="s">
        <v>975</v>
      </c>
      <c r="Z177" s="29" t="s">
        <v>975</v>
      </c>
      <c r="AA177" s="3">
        <v>25</v>
      </c>
      <c r="AB177" s="4" t="s">
        <v>1102</v>
      </c>
      <c r="AC177" s="46"/>
      <c r="AD177" s="17"/>
    </row>
    <row r="178" spans="1:30" s="3" customFormat="1">
      <c r="A178" s="3" t="s">
        <v>135</v>
      </c>
      <c r="B178" s="3" t="s">
        <v>6</v>
      </c>
      <c r="C178" s="4" t="s">
        <v>1102</v>
      </c>
      <c r="D178" s="4" t="s">
        <v>1102</v>
      </c>
      <c r="E178" s="4"/>
      <c r="F178" s="17" t="s">
        <v>1106</v>
      </c>
      <c r="G178" s="29">
        <v>170.5</v>
      </c>
      <c r="H178" s="29"/>
      <c r="I178" s="43">
        <v>135.19999999999999</v>
      </c>
      <c r="J178" s="56" t="s">
        <v>633</v>
      </c>
      <c r="K178" s="29">
        <f>G178-$K$3</f>
        <v>167.41</v>
      </c>
      <c r="L178" s="55">
        <f t="shared" si="46"/>
        <v>132.79</v>
      </c>
      <c r="M178" s="43">
        <f t="shared" si="47"/>
        <v>34.620000000000005</v>
      </c>
      <c r="N178" s="63">
        <f t="shared" si="36"/>
        <v>0.26071240304239784</v>
      </c>
      <c r="O178" s="76">
        <f t="shared" si="48"/>
        <v>0.206797682336778</v>
      </c>
      <c r="P178" s="21" t="s">
        <v>1107</v>
      </c>
      <c r="Q178" s="29">
        <v>10.02</v>
      </c>
      <c r="R178" s="17">
        <v>50</v>
      </c>
      <c r="S178" s="21" t="s">
        <v>1108</v>
      </c>
      <c r="T178" s="21"/>
      <c r="U178" s="29">
        <v>10.220000000000001</v>
      </c>
      <c r="V178" s="3">
        <v>50</v>
      </c>
      <c r="W178" s="4" t="s">
        <v>1102</v>
      </c>
      <c r="X178" s="46"/>
      <c r="Y178" s="29" t="s">
        <v>975</v>
      </c>
      <c r="Z178" s="29" t="s">
        <v>975</v>
      </c>
      <c r="AA178" s="3">
        <v>25</v>
      </c>
      <c r="AB178" s="4" t="s">
        <v>1102</v>
      </c>
      <c r="AC178" s="46"/>
      <c r="AD178" s="17"/>
    </row>
    <row r="179" spans="1:30" s="3" customFormat="1">
      <c r="A179" s="3" t="s">
        <v>135</v>
      </c>
      <c r="B179" s="3" t="s">
        <v>7</v>
      </c>
      <c r="C179" s="4" t="s">
        <v>1102</v>
      </c>
      <c r="D179" s="4" t="s">
        <v>1102</v>
      </c>
      <c r="E179" s="4"/>
      <c r="F179" s="17" t="s">
        <v>1109</v>
      </c>
      <c r="G179" s="29">
        <v>120.55</v>
      </c>
      <c r="H179" s="29"/>
      <c r="I179" s="43">
        <v>92.7</v>
      </c>
      <c r="J179" s="56" t="s">
        <v>633</v>
      </c>
      <c r="K179" s="29">
        <f>G179-$K$3</f>
        <v>117.46</v>
      </c>
      <c r="L179" s="55">
        <f t="shared" si="46"/>
        <v>90.29</v>
      </c>
      <c r="M179" s="43">
        <f t="shared" si="47"/>
        <v>27.169999999999987</v>
      </c>
      <c r="N179" s="63">
        <f t="shared" si="36"/>
        <v>0.30091926016170101</v>
      </c>
      <c r="O179" s="76">
        <f t="shared" si="48"/>
        <v>0.23131278733185756</v>
      </c>
      <c r="P179" s="21" t="s">
        <v>1110</v>
      </c>
      <c r="Q179" s="29">
        <v>9.69</v>
      </c>
      <c r="R179" s="17">
        <v>50</v>
      </c>
      <c r="S179" s="21" t="s">
        <v>1111</v>
      </c>
      <c r="T179" s="21"/>
      <c r="U179" s="29">
        <v>10.26</v>
      </c>
      <c r="V179" s="3">
        <v>50</v>
      </c>
      <c r="W179" s="4" t="s">
        <v>1102</v>
      </c>
      <c r="X179" s="46"/>
      <c r="Y179" s="29" t="s">
        <v>975</v>
      </c>
      <c r="Z179" s="29" t="s">
        <v>975</v>
      </c>
      <c r="AA179" s="3">
        <v>25</v>
      </c>
      <c r="AB179" s="4" t="s">
        <v>1102</v>
      </c>
      <c r="AC179" s="46"/>
      <c r="AD179" s="17"/>
    </row>
    <row r="180" spans="1:30" s="3" customFormat="1">
      <c r="A180" s="3" t="s">
        <v>135</v>
      </c>
      <c r="B180" s="3" t="s">
        <v>8</v>
      </c>
      <c r="C180" s="4" t="s">
        <v>1102</v>
      </c>
      <c r="D180" s="4" t="s">
        <v>1102</v>
      </c>
      <c r="E180" s="4"/>
      <c r="F180" s="17" t="s">
        <v>1112</v>
      </c>
      <c r="G180" s="29">
        <v>173.96</v>
      </c>
      <c r="H180" s="29"/>
      <c r="I180" s="43">
        <v>139.80000000000001</v>
      </c>
      <c r="J180" s="56" t="s">
        <v>633</v>
      </c>
      <c r="K180" s="29">
        <f>G180-$K$3</f>
        <v>170.87</v>
      </c>
      <c r="L180" s="55">
        <f t="shared" si="46"/>
        <v>137.39000000000001</v>
      </c>
      <c r="M180" s="43">
        <f t="shared" si="47"/>
        <v>33.47999999999999</v>
      </c>
      <c r="N180" s="63">
        <f t="shared" si="36"/>
        <v>0.2436858577771307</v>
      </c>
      <c r="O180" s="76">
        <f t="shared" si="48"/>
        <v>0.19593843272663419</v>
      </c>
      <c r="P180" s="21" t="s">
        <v>1113</v>
      </c>
      <c r="Q180" s="29">
        <v>9.73</v>
      </c>
      <c r="R180" s="17">
        <v>50</v>
      </c>
      <c r="S180" s="21" t="s">
        <v>1114</v>
      </c>
      <c r="T180" s="21"/>
      <c r="U180" s="29">
        <v>9.7799999999999994</v>
      </c>
      <c r="V180" s="3">
        <v>50</v>
      </c>
      <c r="W180" s="4" t="s">
        <v>1102</v>
      </c>
      <c r="X180" s="46"/>
      <c r="Y180" s="29" t="s">
        <v>975</v>
      </c>
      <c r="Z180" s="29" t="s">
        <v>975</v>
      </c>
      <c r="AA180" s="3">
        <v>25</v>
      </c>
      <c r="AB180" s="4" t="s">
        <v>1102</v>
      </c>
      <c r="AC180" s="46"/>
      <c r="AD180" s="17"/>
    </row>
    <row r="181" spans="1:30" s="3" customFormat="1">
      <c r="A181" s="3" t="s">
        <v>135</v>
      </c>
      <c r="B181" s="3" t="s">
        <v>9</v>
      </c>
      <c r="C181" s="4" t="s">
        <v>1102</v>
      </c>
      <c r="D181" s="4" t="s">
        <v>1102</v>
      </c>
      <c r="E181" s="4"/>
      <c r="F181" s="17" t="s">
        <v>1115</v>
      </c>
      <c r="G181" s="29">
        <v>172.44</v>
      </c>
      <c r="H181" s="29"/>
      <c r="I181" s="43">
        <v>136.30000000000001</v>
      </c>
      <c r="J181" s="56" t="s">
        <v>633</v>
      </c>
      <c r="K181" s="29">
        <f>G181-$K$3</f>
        <v>169.35</v>
      </c>
      <c r="L181" s="55">
        <f t="shared" si="46"/>
        <v>133.89000000000001</v>
      </c>
      <c r="M181" s="43">
        <f t="shared" si="47"/>
        <v>35.45999999999998</v>
      </c>
      <c r="N181" s="63">
        <f t="shared" si="36"/>
        <v>0.26484427515124337</v>
      </c>
      <c r="O181" s="76">
        <f t="shared" si="48"/>
        <v>0.20938883968113362</v>
      </c>
      <c r="P181" s="21" t="s">
        <v>1116</v>
      </c>
      <c r="Q181" s="29">
        <v>10.050000000000001</v>
      </c>
      <c r="R181" s="17">
        <v>50</v>
      </c>
      <c r="S181" s="21" t="s">
        <v>1117</v>
      </c>
      <c r="T181" s="21"/>
      <c r="U181" s="29">
        <v>10.4</v>
      </c>
      <c r="V181" s="3">
        <v>50</v>
      </c>
      <c r="W181" s="4" t="s">
        <v>1102</v>
      </c>
      <c r="X181" s="46"/>
      <c r="Y181" s="29" t="s">
        <v>975</v>
      </c>
      <c r="Z181" s="29" t="s">
        <v>975</v>
      </c>
      <c r="AA181" s="3">
        <v>25</v>
      </c>
      <c r="AB181" s="4" t="s">
        <v>1102</v>
      </c>
      <c r="AC181" s="46"/>
      <c r="AD181" s="17"/>
    </row>
    <row r="182" spans="1:30" s="3" customFormat="1">
      <c r="A182" s="3" t="s">
        <v>839</v>
      </c>
      <c r="B182" s="3" t="s">
        <v>26</v>
      </c>
      <c r="C182" s="3" t="s">
        <v>26</v>
      </c>
      <c r="D182" s="4" t="s">
        <v>1102</v>
      </c>
      <c r="E182" s="4"/>
      <c r="F182" s="17" t="s">
        <v>1118</v>
      </c>
      <c r="G182" s="29" t="s">
        <v>26</v>
      </c>
      <c r="H182" s="29"/>
      <c r="I182" s="43" t="s">
        <v>26</v>
      </c>
      <c r="J182" s="56" t="s">
        <v>26</v>
      </c>
      <c r="K182" s="29" t="s">
        <v>26</v>
      </c>
      <c r="L182" s="44" t="s">
        <v>26</v>
      </c>
      <c r="M182" s="44" t="s">
        <v>26</v>
      </c>
      <c r="N182" s="44" t="s">
        <v>26</v>
      </c>
      <c r="O182" s="76" t="s">
        <v>26</v>
      </c>
      <c r="P182" s="3" t="s">
        <v>1118</v>
      </c>
      <c r="Q182" s="29" t="s">
        <v>26</v>
      </c>
      <c r="R182" s="17">
        <v>50</v>
      </c>
      <c r="S182" s="3" t="s">
        <v>26</v>
      </c>
      <c r="U182" s="31" t="s">
        <v>26</v>
      </c>
      <c r="V182" s="31" t="s">
        <v>26</v>
      </c>
      <c r="W182" s="31" t="s">
        <v>26</v>
      </c>
      <c r="X182" s="17" t="s">
        <v>26</v>
      </c>
      <c r="Y182" s="3" t="s">
        <v>26</v>
      </c>
      <c r="Z182" s="31" t="s">
        <v>26</v>
      </c>
      <c r="AA182" s="31" t="s">
        <v>26</v>
      </c>
      <c r="AB182" s="31" t="s">
        <v>26</v>
      </c>
      <c r="AC182" s="17" t="s">
        <v>26</v>
      </c>
      <c r="AD182" s="17"/>
    </row>
    <row r="183" spans="1:30" s="3" customFormat="1">
      <c r="A183" s="3" t="s">
        <v>839</v>
      </c>
      <c r="B183" s="3" t="s">
        <v>26</v>
      </c>
      <c r="C183" s="3" t="s">
        <v>26</v>
      </c>
      <c r="D183" s="4" t="s">
        <v>1102</v>
      </c>
      <c r="E183" s="4"/>
      <c r="F183" s="17" t="s">
        <v>1118</v>
      </c>
      <c r="G183" s="29" t="s">
        <v>26</v>
      </c>
      <c r="H183" s="29"/>
      <c r="I183" s="43" t="s">
        <v>26</v>
      </c>
      <c r="J183" s="56" t="s">
        <v>26</v>
      </c>
      <c r="K183" s="29" t="s">
        <v>26</v>
      </c>
      <c r="L183" s="44" t="s">
        <v>26</v>
      </c>
      <c r="M183" s="44" t="s">
        <v>26</v>
      </c>
      <c r="N183" s="44" t="s">
        <v>26</v>
      </c>
      <c r="O183" s="76" t="s">
        <v>26</v>
      </c>
      <c r="P183" s="3" t="s">
        <v>1118</v>
      </c>
      <c r="Q183" s="29" t="s">
        <v>26</v>
      </c>
      <c r="R183" s="17">
        <v>50</v>
      </c>
      <c r="S183" s="3" t="s">
        <v>26</v>
      </c>
      <c r="U183" s="31" t="s">
        <v>26</v>
      </c>
      <c r="V183" s="31" t="s">
        <v>26</v>
      </c>
      <c r="W183" s="31" t="s">
        <v>26</v>
      </c>
      <c r="X183" s="17" t="s">
        <v>26</v>
      </c>
      <c r="Y183" s="3" t="s">
        <v>26</v>
      </c>
      <c r="Z183" s="31" t="s">
        <v>26</v>
      </c>
      <c r="AA183" s="31" t="s">
        <v>26</v>
      </c>
      <c r="AB183" s="31" t="s">
        <v>26</v>
      </c>
      <c r="AC183" s="17" t="s">
        <v>26</v>
      </c>
      <c r="AD183" s="17"/>
    </row>
    <row r="184" spans="1:30" s="3" customFormat="1">
      <c r="A184" s="3" t="s">
        <v>839</v>
      </c>
      <c r="B184" s="3" t="s">
        <v>26</v>
      </c>
      <c r="C184" s="3" t="s">
        <v>26</v>
      </c>
      <c r="D184" s="4" t="s">
        <v>1102</v>
      </c>
      <c r="E184" s="4"/>
      <c r="F184" s="17" t="s">
        <v>1118</v>
      </c>
      <c r="G184" s="29" t="s">
        <v>26</v>
      </c>
      <c r="H184" s="29"/>
      <c r="I184" s="43" t="s">
        <v>26</v>
      </c>
      <c r="J184" s="56" t="s">
        <v>26</v>
      </c>
      <c r="K184" s="29" t="s">
        <v>26</v>
      </c>
      <c r="L184" s="44" t="s">
        <v>26</v>
      </c>
      <c r="M184" s="44" t="s">
        <v>26</v>
      </c>
      <c r="N184" s="44" t="s">
        <v>26</v>
      </c>
      <c r="O184" s="76" t="s">
        <v>26</v>
      </c>
      <c r="P184" s="3" t="s">
        <v>1118</v>
      </c>
      <c r="Q184" s="29" t="s">
        <v>26</v>
      </c>
      <c r="R184" s="17">
        <v>50</v>
      </c>
      <c r="S184" s="3" t="s">
        <v>26</v>
      </c>
      <c r="U184" s="31" t="s">
        <v>26</v>
      </c>
      <c r="V184" s="31" t="s">
        <v>26</v>
      </c>
      <c r="W184" s="31" t="s">
        <v>26</v>
      </c>
      <c r="X184" s="17" t="s">
        <v>26</v>
      </c>
      <c r="Y184" s="3" t="s">
        <v>26</v>
      </c>
      <c r="Z184" s="31" t="s">
        <v>26</v>
      </c>
      <c r="AA184" s="31" t="s">
        <v>26</v>
      </c>
      <c r="AB184" s="31" t="s">
        <v>26</v>
      </c>
      <c r="AC184" s="17" t="s">
        <v>26</v>
      </c>
      <c r="AD184" s="17"/>
    </row>
    <row r="185" spans="1:30" s="19" customFormat="1">
      <c r="F185" s="20"/>
      <c r="G185" s="28"/>
      <c r="H185" s="28"/>
      <c r="I185" s="42"/>
      <c r="J185" s="42"/>
      <c r="K185" s="28"/>
      <c r="L185" s="42"/>
      <c r="M185" s="42"/>
      <c r="N185" s="42"/>
      <c r="O185" s="75"/>
      <c r="Q185" s="28"/>
      <c r="R185" s="20"/>
      <c r="U185" s="28"/>
      <c r="X185" s="20"/>
      <c r="Z185" s="28"/>
      <c r="AC185" s="20"/>
      <c r="AD185" s="20"/>
    </row>
    <row r="186" spans="1:30" s="3" customFormat="1">
      <c r="A186" s="3" t="s">
        <v>1021</v>
      </c>
      <c r="B186" s="3" t="s">
        <v>5</v>
      </c>
      <c r="C186" s="4" t="s">
        <v>1119</v>
      </c>
      <c r="D186" s="4" t="s">
        <v>1119</v>
      </c>
      <c r="E186" s="4"/>
      <c r="F186" s="17" t="s">
        <v>1120</v>
      </c>
      <c r="G186" s="29">
        <v>138.77000000000001</v>
      </c>
      <c r="H186" s="29"/>
      <c r="I186" s="43">
        <v>124.7</v>
      </c>
      <c r="J186" s="56" t="s">
        <v>633</v>
      </c>
      <c r="K186" s="29">
        <f t="shared" ref="K186:K195" si="49">G186-$K$3</f>
        <v>135.68</v>
      </c>
      <c r="L186" s="55">
        <f t="shared" ref="L186:L195" si="50">I186-2.41</f>
        <v>122.29</v>
      </c>
      <c r="M186" s="43">
        <f t="shared" ref="M186:M195" si="51">K186-L186</f>
        <v>13.39</v>
      </c>
      <c r="N186" s="63">
        <f t="shared" ref="N186:N248" si="52">(K186-L186)/(L186)</f>
        <v>0.10949382615095266</v>
      </c>
      <c r="O186" s="76">
        <f t="shared" ref="O186:O195" si="53">N186/(N186+1)</f>
        <v>9.8688089622641514E-2</v>
      </c>
      <c r="P186" s="21" t="s">
        <v>1121</v>
      </c>
      <c r="Q186" s="29">
        <v>9.7100000000000009</v>
      </c>
      <c r="R186" s="17">
        <v>50</v>
      </c>
      <c r="S186" s="21" t="s">
        <v>1122</v>
      </c>
      <c r="T186" s="21"/>
      <c r="U186" s="29">
        <v>10.33</v>
      </c>
      <c r="V186" s="3">
        <v>50</v>
      </c>
      <c r="W186" s="4" t="s">
        <v>1119</v>
      </c>
      <c r="X186" s="46"/>
      <c r="Y186" s="29" t="s">
        <v>975</v>
      </c>
      <c r="Z186" s="29" t="s">
        <v>975</v>
      </c>
      <c r="AA186" s="3">
        <v>25</v>
      </c>
      <c r="AB186" s="4" t="s">
        <v>1119</v>
      </c>
      <c r="AC186" s="46"/>
      <c r="AD186" s="17" t="s">
        <v>1073</v>
      </c>
    </row>
    <row r="187" spans="1:30" s="3" customFormat="1">
      <c r="A187" s="3" t="s">
        <v>1021</v>
      </c>
      <c r="B187" s="3" t="s">
        <v>6</v>
      </c>
      <c r="C187" s="4" t="s">
        <v>1119</v>
      </c>
      <c r="D187" s="4" t="s">
        <v>1119</v>
      </c>
      <c r="E187" s="4"/>
      <c r="F187" s="17" t="s">
        <v>1123</v>
      </c>
      <c r="G187" s="29">
        <v>159.09</v>
      </c>
      <c r="H187" s="29"/>
      <c r="I187" s="43">
        <v>94.6</v>
      </c>
      <c r="J187" s="56" t="s">
        <v>633</v>
      </c>
      <c r="K187" s="29">
        <f t="shared" si="49"/>
        <v>156</v>
      </c>
      <c r="L187" s="55">
        <f t="shared" si="50"/>
        <v>92.19</v>
      </c>
      <c r="M187" s="43">
        <f t="shared" si="51"/>
        <v>63.81</v>
      </c>
      <c r="N187" s="63">
        <f t="shared" si="52"/>
        <v>0.69215750081353733</v>
      </c>
      <c r="O187" s="76">
        <f t="shared" si="53"/>
        <v>0.40903846153846157</v>
      </c>
      <c r="P187" s="21" t="s">
        <v>1124</v>
      </c>
      <c r="Q187" s="29">
        <v>10.26</v>
      </c>
      <c r="R187" s="17">
        <v>50</v>
      </c>
      <c r="S187" s="21" t="s">
        <v>1125</v>
      </c>
      <c r="T187" s="21"/>
      <c r="U187" s="29">
        <v>10.119999999999999</v>
      </c>
      <c r="V187" s="3">
        <v>50</v>
      </c>
      <c r="W187" s="4" t="s">
        <v>1119</v>
      </c>
      <c r="X187" s="46"/>
      <c r="Y187" s="29" t="s">
        <v>975</v>
      </c>
      <c r="Z187" s="29" t="s">
        <v>975</v>
      </c>
      <c r="AA187" s="3">
        <v>25</v>
      </c>
      <c r="AB187" s="4" t="s">
        <v>1119</v>
      </c>
      <c r="AC187" s="46"/>
      <c r="AD187" s="17" t="s">
        <v>1073</v>
      </c>
    </row>
    <row r="188" spans="1:30" s="3" customFormat="1">
      <c r="A188" s="3" t="s">
        <v>1021</v>
      </c>
      <c r="B188" s="3" t="s">
        <v>7</v>
      </c>
      <c r="C188" s="4" t="s">
        <v>1119</v>
      </c>
      <c r="D188" s="4" t="s">
        <v>1119</v>
      </c>
      <c r="E188" s="4"/>
      <c r="F188" s="17" t="s">
        <v>1126</v>
      </c>
      <c r="G188" s="29">
        <v>129.91</v>
      </c>
      <c r="H188" s="29"/>
      <c r="I188" s="43">
        <v>115.7</v>
      </c>
      <c r="J188" s="56" t="s">
        <v>633</v>
      </c>
      <c r="K188" s="29">
        <f t="shared" si="49"/>
        <v>126.82</v>
      </c>
      <c r="L188" s="55">
        <f t="shared" si="50"/>
        <v>113.29</v>
      </c>
      <c r="M188" s="43">
        <f t="shared" si="51"/>
        <v>13.529999999999987</v>
      </c>
      <c r="N188" s="63">
        <f t="shared" si="52"/>
        <v>0.11942801659458016</v>
      </c>
      <c r="O188" s="76">
        <f t="shared" si="53"/>
        <v>0.10668664248541229</v>
      </c>
      <c r="P188" s="21" t="s">
        <v>1127</v>
      </c>
      <c r="Q188" s="29">
        <v>10.23</v>
      </c>
      <c r="R188" s="17">
        <v>50</v>
      </c>
      <c r="S188" s="21" t="s">
        <v>1128</v>
      </c>
      <c r="T188" s="21"/>
      <c r="U188" s="29">
        <v>10.39</v>
      </c>
      <c r="V188" s="3">
        <v>50</v>
      </c>
      <c r="W188" s="4" t="s">
        <v>1119</v>
      </c>
      <c r="X188" s="46"/>
      <c r="Y188" s="29" t="s">
        <v>975</v>
      </c>
      <c r="Z188" s="29" t="s">
        <v>975</v>
      </c>
      <c r="AA188" s="3">
        <v>25</v>
      </c>
      <c r="AB188" s="4" t="s">
        <v>1119</v>
      </c>
      <c r="AC188" s="46"/>
      <c r="AD188" s="17" t="s">
        <v>1073</v>
      </c>
    </row>
    <row r="189" spans="1:30" s="3" customFormat="1">
      <c r="A189" s="3" t="s">
        <v>1021</v>
      </c>
      <c r="B189" s="3" t="s">
        <v>8</v>
      </c>
      <c r="C189" s="4" t="s">
        <v>1119</v>
      </c>
      <c r="D189" s="4" t="s">
        <v>1119</v>
      </c>
      <c r="E189" s="4"/>
      <c r="F189" s="17" t="s">
        <v>1129</v>
      </c>
      <c r="G189" s="29">
        <v>124.57</v>
      </c>
      <c r="H189" s="29"/>
      <c r="I189" s="43">
        <v>121.3</v>
      </c>
      <c r="J189" s="56" t="s">
        <v>633</v>
      </c>
      <c r="K189" s="29">
        <f t="shared" si="49"/>
        <v>121.47999999999999</v>
      </c>
      <c r="L189" s="55">
        <f t="shared" si="50"/>
        <v>118.89</v>
      </c>
      <c r="M189" s="43">
        <f t="shared" si="51"/>
        <v>2.5899999999999892</v>
      </c>
      <c r="N189" s="63">
        <f t="shared" si="52"/>
        <v>2.1784843132307084E-2</v>
      </c>
      <c r="O189" s="76">
        <f t="shared" si="53"/>
        <v>2.1320381955877422E-2</v>
      </c>
      <c r="P189" s="21" t="s">
        <v>1130</v>
      </c>
      <c r="Q189" s="29">
        <v>9.74</v>
      </c>
      <c r="R189" s="17">
        <v>50</v>
      </c>
      <c r="S189" s="21" t="s">
        <v>1131</v>
      </c>
      <c r="T189" s="21"/>
      <c r="U189" s="29">
        <v>10.34</v>
      </c>
      <c r="V189" s="3">
        <v>50</v>
      </c>
      <c r="W189" s="4" t="s">
        <v>1119</v>
      </c>
      <c r="X189" s="46"/>
      <c r="Y189" s="29" t="s">
        <v>975</v>
      </c>
      <c r="Z189" s="29" t="s">
        <v>975</v>
      </c>
      <c r="AA189" s="3">
        <v>25</v>
      </c>
      <c r="AB189" s="4" t="s">
        <v>1119</v>
      </c>
      <c r="AC189" s="46"/>
      <c r="AD189" s="17" t="s">
        <v>1073</v>
      </c>
    </row>
    <row r="190" spans="1:30" s="3" customFormat="1">
      <c r="A190" s="3" t="s">
        <v>1021</v>
      </c>
      <c r="B190" s="3" t="s">
        <v>9</v>
      </c>
      <c r="C190" s="4" t="s">
        <v>1119</v>
      </c>
      <c r="D190" s="4" t="s">
        <v>1119</v>
      </c>
      <c r="E190" s="4"/>
      <c r="F190" s="17" t="s">
        <v>1132</v>
      </c>
      <c r="G190" s="29">
        <v>116.56</v>
      </c>
      <c r="H190" s="29"/>
      <c r="I190" s="43">
        <v>126.1</v>
      </c>
      <c r="J190" s="56" t="s">
        <v>633</v>
      </c>
      <c r="K190" s="29">
        <f>G190-$K$3</f>
        <v>113.47</v>
      </c>
      <c r="L190" s="55">
        <f t="shared" si="50"/>
        <v>123.69</v>
      </c>
      <c r="M190" s="43">
        <f t="shared" si="51"/>
        <v>-10.219999999999999</v>
      </c>
      <c r="N190" s="63">
        <f t="shared" si="52"/>
        <v>-8.2625919637804177E-2</v>
      </c>
      <c r="O190" s="76">
        <f t="shared" si="53"/>
        <v>-9.0067859346082649E-2</v>
      </c>
      <c r="P190" s="21" t="s">
        <v>1133</v>
      </c>
      <c r="Q190" s="29">
        <v>9.93</v>
      </c>
      <c r="R190" s="17">
        <v>50</v>
      </c>
      <c r="S190" s="21" t="s">
        <v>1134</v>
      </c>
      <c r="T190" s="21"/>
      <c r="U190" s="29">
        <v>10</v>
      </c>
      <c r="V190" s="3">
        <v>50</v>
      </c>
      <c r="W190" s="4" t="s">
        <v>1119</v>
      </c>
      <c r="X190" s="46"/>
      <c r="Y190" s="29" t="s">
        <v>975</v>
      </c>
      <c r="Z190" s="29" t="s">
        <v>975</v>
      </c>
      <c r="AA190" s="3">
        <v>25</v>
      </c>
      <c r="AB190" s="4" t="s">
        <v>1119</v>
      </c>
      <c r="AC190" s="46"/>
      <c r="AD190" s="17" t="s">
        <v>1073</v>
      </c>
    </row>
    <row r="191" spans="1:30" s="3" customFormat="1">
      <c r="A191" s="3" t="s">
        <v>51</v>
      </c>
      <c r="B191" s="3" t="s">
        <v>5</v>
      </c>
      <c r="C191" s="4" t="s">
        <v>1119</v>
      </c>
      <c r="D191" s="4" t="s">
        <v>1119</v>
      </c>
      <c r="E191" s="4"/>
      <c r="F191" s="17" t="s">
        <v>1135</v>
      </c>
      <c r="G191" s="29">
        <v>159.69</v>
      </c>
      <c r="H191" s="29"/>
      <c r="I191" s="43">
        <v>107.2</v>
      </c>
      <c r="J191" s="56" t="s">
        <v>633</v>
      </c>
      <c r="K191" s="29">
        <f t="shared" si="49"/>
        <v>156.6</v>
      </c>
      <c r="L191" s="55">
        <f t="shared" si="50"/>
        <v>104.79</v>
      </c>
      <c r="M191" s="43">
        <f t="shared" si="51"/>
        <v>51.809999999999988</v>
      </c>
      <c r="N191" s="63">
        <f t="shared" si="52"/>
        <v>0.4944174062410534</v>
      </c>
      <c r="O191" s="76">
        <f t="shared" si="53"/>
        <v>0.33084291187739456</v>
      </c>
      <c r="P191" s="21" t="s">
        <v>1136</v>
      </c>
      <c r="Q191" s="3">
        <v>10.039999999999999</v>
      </c>
      <c r="R191" s="17">
        <v>50</v>
      </c>
      <c r="S191" s="21" t="s">
        <v>1137</v>
      </c>
      <c r="T191" s="21"/>
      <c r="U191" s="3">
        <v>9.74</v>
      </c>
      <c r="V191" s="3">
        <v>50</v>
      </c>
      <c r="W191" s="4" t="s">
        <v>1119</v>
      </c>
      <c r="X191" s="46"/>
      <c r="Y191" s="29" t="s">
        <v>975</v>
      </c>
      <c r="Z191" s="29" t="s">
        <v>975</v>
      </c>
      <c r="AA191" s="3">
        <v>25</v>
      </c>
      <c r="AB191" s="4" t="s">
        <v>1119</v>
      </c>
      <c r="AC191" s="46"/>
      <c r="AD191" s="17" t="s">
        <v>1073</v>
      </c>
    </row>
    <row r="192" spans="1:30" s="3" customFormat="1">
      <c r="A192" s="3" t="s">
        <v>51</v>
      </c>
      <c r="B192" s="3" t="s">
        <v>6</v>
      </c>
      <c r="C192" s="4" t="s">
        <v>1119</v>
      </c>
      <c r="D192" s="4" t="s">
        <v>1119</v>
      </c>
      <c r="E192" s="4"/>
      <c r="F192" s="17" t="s">
        <v>1138</v>
      </c>
      <c r="G192" s="29">
        <v>141.15</v>
      </c>
      <c r="H192" s="29"/>
      <c r="I192" s="43">
        <v>101.7</v>
      </c>
      <c r="J192" s="56" t="s">
        <v>633</v>
      </c>
      <c r="K192" s="29">
        <f t="shared" si="49"/>
        <v>138.06</v>
      </c>
      <c r="L192" s="55">
        <f t="shared" si="50"/>
        <v>99.29</v>
      </c>
      <c r="M192" s="43">
        <f t="shared" si="51"/>
        <v>38.769999999999996</v>
      </c>
      <c r="N192" s="63">
        <f t="shared" si="52"/>
        <v>0.39047235371135053</v>
      </c>
      <c r="O192" s="76">
        <f t="shared" si="53"/>
        <v>0.28081993336230621</v>
      </c>
      <c r="P192" s="21" t="s">
        <v>1139</v>
      </c>
      <c r="Q192" s="29">
        <v>9.86</v>
      </c>
      <c r="R192" s="17">
        <v>50</v>
      </c>
      <c r="S192" s="21" t="s">
        <v>1140</v>
      </c>
      <c r="T192" s="21"/>
      <c r="U192" s="29">
        <v>9.7799999999999994</v>
      </c>
      <c r="V192" s="3">
        <v>50</v>
      </c>
      <c r="W192" s="4" t="s">
        <v>1119</v>
      </c>
      <c r="X192" s="46"/>
      <c r="Y192" s="29" t="s">
        <v>975</v>
      </c>
      <c r="Z192" s="29" t="s">
        <v>975</v>
      </c>
      <c r="AA192" s="3">
        <v>25</v>
      </c>
      <c r="AB192" s="4" t="s">
        <v>1119</v>
      </c>
      <c r="AC192" s="46"/>
      <c r="AD192" s="17" t="s">
        <v>1073</v>
      </c>
    </row>
    <row r="193" spans="1:30" s="3" customFormat="1">
      <c r="A193" s="3" t="s">
        <v>51</v>
      </c>
      <c r="B193" s="3" t="s">
        <v>7</v>
      </c>
      <c r="C193" s="4" t="s">
        <v>1119</v>
      </c>
      <c r="D193" s="4" t="s">
        <v>1119</v>
      </c>
      <c r="E193" s="4"/>
      <c r="F193" s="17" t="s">
        <v>1141</v>
      </c>
      <c r="G193" s="29">
        <v>166.74</v>
      </c>
      <c r="H193" s="29"/>
      <c r="I193" s="43">
        <v>142</v>
      </c>
      <c r="J193" s="56" t="s">
        <v>633</v>
      </c>
      <c r="K193" s="29">
        <f t="shared" si="49"/>
        <v>163.65</v>
      </c>
      <c r="L193" s="55">
        <f t="shared" si="50"/>
        <v>139.59</v>
      </c>
      <c r="M193" s="43">
        <f t="shared" si="51"/>
        <v>24.060000000000002</v>
      </c>
      <c r="N193" s="63">
        <f t="shared" si="52"/>
        <v>0.17236191704276813</v>
      </c>
      <c r="O193" s="76">
        <f t="shared" si="53"/>
        <v>0.14702108157653529</v>
      </c>
      <c r="P193" s="21" t="s">
        <v>1142</v>
      </c>
      <c r="Q193" s="29">
        <v>10.26</v>
      </c>
      <c r="R193" s="17">
        <v>50</v>
      </c>
      <c r="S193" s="21" t="s">
        <v>1143</v>
      </c>
      <c r="T193" s="21"/>
      <c r="U193" s="29">
        <v>10.33</v>
      </c>
      <c r="V193" s="3">
        <v>50</v>
      </c>
      <c r="W193" s="4" t="s">
        <v>1119</v>
      </c>
      <c r="X193" s="46"/>
      <c r="Y193" s="29" t="s">
        <v>975</v>
      </c>
      <c r="Z193" s="29" t="s">
        <v>975</v>
      </c>
      <c r="AA193" s="3">
        <v>25</v>
      </c>
      <c r="AB193" s="4" t="s">
        <v>1119</v>
      </c>
      <c r="AC193" s="46"/>
      <c r="AD193" s="17" t="s">
        <v>1073</v>
      </c>
    </row>
    <row r="194" spans="1:30" s="3" customFormat="1">
      <c r="A194" s="3" t="s">
        <v>51</v>
      </c>
      <c r="B194" s="3" t="s">
        <v>8</v>
      </c>
      <c r="C194" s="4" t="s">
        <v>1119</v>
      </c>
      <c r="D194" s="4" t="s">
        <v>1119</v>
      </c>
      <c r="E194" s="4"/>
      <c r="F194" s="17" t="s">
        <v>1144</v>
      </c>
      <c r="G194" s="29">
        <v>181.94</v>
      </c>
      <c r="H194" s="29"/>
      <c r="I194" s="43">
        <v>114.6</v>
      </c>
      <c r="J194" s="56" t="s">
        <v>633</v>
      </c>
      <c r="K194" s="29">
        <f t="shared" si="49"/>
        <v>178.85</v>
      </c>
      <c r="L194" s="55">
        <f t="shared" si="50"/>
        <v>112.19</v>
      </c>
      <c r="M194" s="43">
        <f t="shared" si="51"/>
        <v>66.66</v>
      </c>
      <c r="N194" s="63">
        <f t="shared" si="52"/>
        <v>0.5941706034405918</v>
      </c>
      <c r="O194" s="76">
        <f t="shared" si="53"/>
        <v>0.37271456527816604</v>
      </c>
      <c r="P194" s="21" t="s">
        <v>1145</v>
      </c>
      <c r="Q194" s="29">
        <v>10.039999999999999</v>
      </c>
      <c r="R194" s="17">
        <v>50</v>
      </c>
      <c r="S194" s="21" t="s">
        <v>1146</v>
      </c>
      <c r="T194" s="21"/>
      <c r="U194" s="29">
        <v>10.26</v>
      </c>
      <c r="V194" s="3">
        <v>50</v>
      </c>
      <c r="W194" s="4" t="s">
        <v>1119</v>
      </c>
      <c r="X194" s="46"/>
      <c r="Y194" s="29" t="s">
        <v>975</v>
      </c>
      <c r="Z194" s="29" t="s">
        <v>975</v>
      </c>
      <c r="AA194" s="3">
        <v>25</v>
      </c>
      <c r="AB194" s="4" t="s">
        <v>1119</v>
      </c>
      <c r="AC194" s="46"/>
      <c r="AD194" s="17" t="s">
        <v>1073</v>
      </c>
    </row>
    <row r="195" spans="1:30" s="3" customFormat="1">
      <c r="A195" s="3" t="s">
        <v>51</v>
      </c>
      <c r="B195" s="3" t="s">
        <v>9</v>
      </c>
      <c r="C195" s="4" t="s">
        <v>1119</v>
      </c>
      <c r="D195" s="4" t="s">
        <v>1119</v>
      </c>
      <c r="E195" s="4"/>
      <c r="F195" s="17" t="s">
        <v>1147</v>
      </c>
      <c r="G195" s="29">
        <v>144.36000000000001</v>
      </c>
      <c r="H195" s="29"/>
      <c r="I195" s="43">
        <v>100.7</v>
      </c>
      <c r="J195" s="56" t="s">
        <v>633</v>
      </c>
      <c r="K195" s="29">
        <f t="shared" si="49"/>
        <v>141.27000000000001</v>
      </c>
      <c r="L195" s="55">
        <f t="shared" si="50"/>
        <v>98.29</v>
      </c>
      <c r="M195" s="43">
        <f t="shared" si="51"/>
        <v>42.980000000000004</v>
      </c>
      <c r="N195" s="63">
        <f t="shared" si="52"/>
        <v>0.43727744429748705</v>
      </c>
      <c r="O195" s="76">
        <f t="shared" si="53"/>
        <v>0.30424010759538472</v>
      </c>
      <c r="P195" s="21" t="s">
        <v>1148</v>
      </c>
      <c r="Q195" s="29">
        <v>10.11</v>
      </c>
      <c r="R195" s="17">
        <v>50</v>
      </c>
      <c r="S195" s="21" t="s">
        <v>1149</v>
      </c>
      <c r="T195" s="21"/>
      <c r="U195" s="29">
        <v>10.16</v>
      </c>
      <c r="V195" s="3">
        <v>50</v>
      </c>
      <c r="W195" s="4" t="s">
        <v>1119</v>
      </c>
      <c r="X195" s="46"/>
      <c r="Y195" s="29" t="s">
        <v>975</v>
      </c>
      <c r="Z195" s="29" t="s">
        <v>975</v>
      </c>
      <c r="AA195" s="3">
        <v>25</v>
      </c>
      <c r="AB195" s="4" t="s">
        <v>1119</v>
      </c>
      <c r="AC195" s="46"/>
      <c r="AD195" s="17" t="s">
        <v>1073</v>
      </c>
    </row>
    <row r="196" spans="1:30" s="3" customFormat="1">
      <c r="A196" s="3" t="s">
        <v>839</v>
      </c>
      <c r="B196" s="3" t="s">
        <v>26</v>
      </c>
      <c r="C196" s="3" t="s">
        <v>26</v>
      </c>
      <c r="D196" s="4" t="s">
        <v>1119</v>
      </c>
      <c r="E196" s="4"/>
      <c r="F196" s="17" t="s">
        <v>1150</v>
      </c>
      <c r="G196" s="29" t="s">
        <v>26</v>
      </c>
      <c r="H196" s="29"/>
      <c r="I196" s="43" t="s">
        <v>26</v>
      </c>
      <c r="J196" s="56" t="s">
        <v>26</v>
      </c>
      <c r="K196" s="29" t="s">
        <v>26</v>
      </c>
      <c r="L196" s="44" t="s">
        <v>26</v>
      </c>
      <c r="M196" s="44" t="s">
        <v>26</v>
      </c>
      <c r="N196" s="44" t="s">
        <v>26</v>
      </c>
      <c r="O196" s="76" t="s">
        <v>26</v>
      </c>
      <c r="P196" s="3" t="s">
        <v>1150</v>
      </c>
      <c r="Q196" s="29" t="s">
        <v>26</v>
      </c>
      <c r="R196" s="17">
        <v>50</v>
      </c>
      <c r="S196" s="3" t="s">
        <v>26</v>
      </c>
      <c r="U196" s="31" t="s">
        <v>26</v>
      </c>
      <c r="V196" s="31" t="s">
        <v>26</v>
      </c>
      <c r="W196" s="31" t="s">
        <v>26</v>
      </c>
      <c r="X196" s="17" t="s">
        <v>26</v>
      </c>
      <c r="Y196" s="3" t="s">
        <v>26</v>
      </c>
      <c r="Z196" s="31" t="s">
        <v>26</v>
      </c>
      <c r="AA196" s="31" t="s">
        <v>26</v>
      </c>
      <c r="AB196" s="31" t="s">
        <v>26</v>
      </c>
      <c r="AC196" s="17" t="s">
        <v>26</v>
      </c>
      <c r="AD196" s="17" t="s">
        <v>1073</v>
      </c>
    </row>
    <row r="197" spans="1:30" s="3" customFormat="1">
      <c r="A197" s="3" t="s">
        <v>839</v>
      </c>
      <c r="B197" s="3" t="s">
        <v>26</v>
      </c>
      <c r="C197" s="3" t="s">
        <v>26</v>
      </c>
      <c r="D197" s="4" t="s">
        <v>1119</v>
      </c>
      <c r="E197" s="4"/>
      <c r="F197" s="17" t="s">
        <v>1150</v>
      </c>
      <c r="G197" s="29" t="s">
        <v>26</v>
      </c>
      <c r="H197" s="29"/>
      <c r="I197" s="43" t="s">
        <v>26</v>
      </c>
      <c r="J197" s="56" t="s">
        <v>26</v>
      </c>
      <c r="K197" s="29" t="s">
        <v>26</v>
      </c>
      <c r="L197" s="44" t="s">
        <v>26</v>
      </c>
      <c r="M197" s="44" t="s">
        <v>26</v>
      </c>
      <c r="N197" s="44" t="s">
        <v>26</v>
      </c>
      <c r="O197" s="76" t="s">
        <v>26</v>
      </c>
      <c r="P197" s="3" t="s">
        <v>1150</v>
      </c>
      <c r="Q197" s="29" t="s">
        <v>26</v>
      </c>
      <c r="R197" s="17">
        <v>50</v>
      </c>
      <c r="S197" s="3" t="s">
        <v>26</v>
      </c>
      <c r="U197" s="31" t="s">
        <v>26</v>
      </c>
      <c r="V197" s="31" t="s">
        <v>26</v>
      </c>
      <c r="W197" s="31" t="s">
        <v>26</v>
      </c>
      <c r="X197" s="17" t="s">
        <v>26</v>
      </c>
      <c r="Y197" s="3" t="s">
        <v>26</v>
      </c>
      <c r="Z197" s="31" t="s">
        <v>26</v>
      </c>
      <c r="AA197" s="31" t="s">
        <v>26</v>
      </c>
      <c r="AB197" s="31" t="s">
        <v>26</v>
      </c>
      <c r="AC197" s="17" t="s">
        <v>26</v>
      </c>
      <c r="AD197" s="17" t="s">
        <v>1073</v>
      </c>
    </row>
    <row r="198" spans="1:30" s="3" customFormat="1">
      <c r="A198" s="3" t="s">
        <v>839</v>
      </c>
      <c r="B198" s="3" t="s">
        <v>26</v>
      </c>
      <c r="C198" s="3" t="s">
        <v>26</v>
      </c>
      <c r="D198" s="4" t="s">
        <v>1119</v>
      </c>
      <c r="E198" s="4"/>
      <c r="F198" s="17" t="s">
        <v>1150</v>
      </c>
      <c r="G198" s="29" t="s">
        <v>26</v>
      </c>
      <c r="H198" s="29"/>
      <c r="I198" s="43" t="s">
        <v>26</v>
      </c>
      <c r="J198" s="56" t="s">
        <v>26</v>
      </c>
      <c r="K198" s="29" t="s">
        <v>26</v>
      </c>
      <c r="L198" s="44" t="s">
        <v>26</v>
      </c>
      <c r="M198" s="44" t="s">
        <v>26</v>
      </c>
      <c r="N198" s="44" t="s">
        <v>26</v>
      </c>
      <c r="O198" s="76" t="s">
        <v>26</v>
      </c>
      <c r="P198" s="3" t="s">
        <v>1150</v>
      </c>
      <c r="Q198" s="29" t="s">
        <v>26</v>
      </c>
      <c r="R198" s="17">
        <v>50</v>
      </c>
      <c r="S198" s="3" t="s">
        <v>26</v>
      </c>
      <c r="U198" s="31" t="s">
        <v>26</v>
      </c>
      <c r="V198" s="31" t="s">
        <v>26</v>
      </c>
      <c r="W198" s="31" t="s">
        <v>26</v>
      </c>
      <c r="X198" s="17" t="s">
        <v>26</v>
      </c>
      <c r="Y198" s="3" t="s">
        <v>26</v>
      </c>
      <c r="Z198" s="31" t="s">
        <v>26</v>
      </c>
      <c r="AA198" s="31" t="s">
        <v>26</v>
      </c>
      <c r="AB198" s="31" t="s">
        <v>26</v>
      </c>
      <c r="AC198" s="17" t="s">
        <v>26</v>
      </c>
      <c r="AD198" s="17" t="s">
        <v>1073</v>
      </c>
    </row>
    <row r="199" spans="1:30" s="19" customFormat="1">
      <c r="F199" s="20"/>
      <c r="G199" s="28"/>
      <c r="H199" s="28"/>
      <c r="I199" s="42"/>
      <c r="J199" s="42"/>
      <c r="K199" s="28"/>
      <c r="L199" s="42"/>
      <c r="M199" s="42"/>
      <c r="N199" s="42"/>
      <c r="O199" s="75"/>
      <c r="Q199" s="28"/>
      <c r="R199" s="20"/>
      <c r="U199" s="28"/>
      <c r="X199" s="20"/>
      <c r="Z199" s="28"/>
      <c r="AC199" s="20"/>
      <c r="AD199" s="20"/>
    </row>
    <row r="200" spans="1:30" s="3" customFormat="1">
      <c r="A200" s="3" t="s">
        <v>135</v>
      </c>
      <c r="B200" s="3" t="s">
        <v>5</v>
      </c>
      <c r="C200" s="4" t="s">
        <v>1151</v>
      </c>
      <c r="D200" s="4" t="s">
        <v>1151</v>
      </c>
      <c r="E200" s="4"/>
      <c r="F200" s="17" t="s">
        <v>1152</v>
      </c>
      <c r="G200" s="29">
        <v>160.05000000000001</v>
      </c>
      <c r="H200" s="29"/>
      <c r="I200" s="43">
        <v>130.9</v>
      </c>
      <c r="J200" s="56" t="s">
        <v>633</v>
      </c>
      <c r="K200" s="29">
        <f>G200-$K$3</f>
        <v>156.96</v>
      </c>
      <c r="L200" s="55">
        <f t="shared" ref="L200:L204" si="54">I200-2.41</f>
        <v>128.49</v>
      </c>
      <c r="M200" s="43">
        <f t="shared" ref="M200:M204" si="55">K200-L200</f>
        <v>28.47</v>
      </c>
      <c r="N200" s="63">
        <f t="shared" si="52"/>
        <v>0.2215736633201027</v>
      </c>
      <c r="O200" s="76">
        <f t="shared" ref="O200:O204" si="56">N200/(N200+1)</f>
        <v>0.18138379204892965</v>
      </c>
      <c r="P200" s="21" t="s">
        <v>1153</v>
      </c>
      <c r="Q200" s="31" t="s">
        <v>26</v>
      </c>
      <c r="R200" s="17">
        <v>50</v>
      </c>
      <c r="S200" s="21" t="s">
        <v>1154</v>
      </c>
      <c r="T200" s="21"/>
      <c r="U200" s="31" t="s">
        <v>26</v>
      </c>
      <c r="V200" s="3">
        <v>50</v>
      </c>
      <c r="W200" s="4" t="s">
        <v>1151</v>
      </c>
      <c r="X200" s="46"/>
      <c r="Y200" s="29" t="s">
        <v>975</v>
      </c>
      <c r="Z200" s="29" t="s">
        <v>975</v>
      </c>
      <c r="AA200" s="3">
        <v>25</v>
      </c>
      <c r="AB200" s="4" t="s">
        <v>1151</v>
      </c>
      <c r="AC200" s="46"/>
      <c r="AD200" s="17" t="s">
        <v>714</v>
      </c>
    </row>
    <row r="201" spans="1:30" s="3" customFormat="1">
      <c r="A201" s="3" t="s">
        <v>135</v>
      </c>
      <c r="B201" s="3" t="s">
        <v>6</v>
      </c>
      <c r="C201" s="4" t="s">
        <v>1151</v>
      </c>
      <c r="D201" s="4" t="s">
        <v>1151</v>
      </c>
      <c r="E201" s="4"/>
      <c r="F201" s="17" t="s">
        <v>1155</v>
      </c>
      <c r="G201" s="29">
        <v>146.80000000000001</v>
      </c>
      <c r="H201" s="29"/>
      <c r="I201" s="43">
        <v>119.4</v>
      </c>
      <c r="J201" s="56" t="s">
        <v>633</v>
      </c>
      <c r="K201" s="29">
        <f>G201-$K$3</f>
        <v>143.71</v>
      </c>
      <c r="L201" s="55">
        <f t="shared" si="54"/>
        <v>116.99000000000001</v>
      </c>
      <c r="M201" s="43">
        <f t="shared" si="55"/>
        <v>26.72</v>
      </c>
      <c r="N201" s="63">
        <f t="shared" si="52"/>
        <v>0.2283955893666125</v>
      </c>
      <c r="O201" s="76">
        <f t="shared" si="56"/>
        <v>0.18592999791246256</v>
      </c>
      <c r="P201" s="21" t="s">
        <v>1156</v>
      </c>
      <c r="Q201" s="31" t="s">
        <v>26</v>
      </c>
      <c r="R201" s="17">
        <v>50</v>
      </c>
      <c r="S201" s="21" t="s">
        <v>1157</v>
      </c>
      <c r="T201" s="21"/>
      <c r="U201" s="31" t="s">
        <v>26</v>
      </c>
      <c r="V201" s="3">
        <v>50</v>
      </c>
      <c r="W201" s="4" t="s">
        <v>1151</v>
      </c>
      <c r="X201" s="46"/>
      <c r="Y201" s="29" t="s">
        <v>975</v>
      </c>
      <c r="Z201" s="29" t="s">
        <v>975</v>
      </c>
      <c r="AA201" s="3">
        <v>25</v>
      </c>
      <c r="AB201" s="4" t="s">
        <v>1151</v>
      </c>
      <c r="AC201" s="46"/>
      <c r="AD201" s="17" t="s">
        <v>714</v>
      </c>
    </row>
    <row r="202" spans="1:30" s="3" customFormat="1">
      <c r="A202" s="3" t="s">
        <v>135</v>
      </c>
      <c r="B202" s="3" t="s">
        <v>7</v>
      </c>
      <c r="C202" s="4" t="s">
        <v>1151</v>
      </c>
      <c r="D202" s="4" t="s">
        <v>1151</v>
      </c>
      <c r="E202" s="4"/>
      <c r="F202" s="17" t="s">
        <v>1158</v>
      </c>
      <c r="G202" s="29">
        <v>149.72</v>
      </c>
      <c r="H202" s="29"/>
      <c r="I202" s="43">
        <v>118.2</v>
      </c>
      <c r="J202" s="56" t="s">
        <v>633</v>
      </c>
      <c r="K202" s="29">
        <f>G202-$K$3</f>
        <v>146.63</v>
      </c>
      <c r="L202" s="55">
        <f t="shared" si="54"/>
        <v>115.79</v>
      </c>
      <c r="M202" s="43">
        <f t="shared" si="55"/>
        <v>30.839999999999989</v>
      </c>
      <c r="N202" s="63">
        <f t="shared" si="52"/>
        <v>0.26634424388980038</v>
      </c>
      <c r="O202" s="76">
        <f t="shared" si="56"/>
        <v>0.21032530859987714</v>
      </c>
      <c r="P202" s="21" t="s">
        <v>1159</v>
      </c>
      <c r="Q202" s="31" t="s">
        <v>26</v>
      </c>
      <c r="R202" s="17">
        <v>50</v>
      </c>
      <c r="S202" s="21" t="s">
        <v>1160</v>
      </c>
      <c r="T202" s="21"/>
      <c r="U202" s="31" t="s">
        <v>26</v>
      </c>
      <c r="V202" s="3">
        <v>50</v>
      </c>
      <c r="W202" s="4" t="s">
        <v>1151</v>
      </c>
      <c r="X202" s="46"/>
      <c r="Y202" s="29" t="s">
        <v>975</v>
      </c>
      <c r="Z202" s="29" t="s">
        <v>975</v>
      </c>
      <c r="AA202" s="3">
        <v>25</v>
      </c>
      <c r="AB202" s="4" t="s">
        <v>1151</v>
      </c>
      <c r="AC202" s="46"/>
      <c r="AD202" s="17" t="s">
        <v>714</v>
      </c>
    </row>
    <row r="203" spans="1:30" s="3" customFormat="1">
      <c r="A203" s="3" t="s">
        <v>135</v>
      </c>
      <c r="B203" s="3" t="s">
        <v>8</v>
      </c>
      <c r="C203" s="4" t="s">
        <v>1151</v>
      </c>
      <c r="D203" s="4" t="s">
        <v>1151</v>
      </c>
      <c r="E203" s="4"/>
      <c r="F203" s="17" t="s">
        <v>1161</v>
      </c>
      <c r="G203" s="29">
        <v>143.11000000000001</v>
      </c>
      <c r="H203" s="29"/>
      <c r="I203" s="43">
        <v>117.6</v>
      </c>
      <c r="J203" s="56" t="s">
        <v>633</v>
      </c>
      <c r="K203" s="29">
        <f>G203-$K$3</f>
        <v>140.02000000000001</v>
      </c>
      <c r="L203" s="55">
        <f t="shared" si="54"/>
        <v>115.19</v>
      </c>
      <c r="M203" s="43">
        <f t="shared" si="55"/>
        <v>24.830000000000013</v>
      </c>
      <c r="N203" s="63">
        <f t="shared" si="52"/>
        <v>0.2155569059814221</v>
      </c>
      <c r="O203" s="76">
        <f t="shared" si="56"/>
        <v>0.17733180974146556</v>
      </c>
      <c r="P203" s="21" t="s">
        <v>1162</v>
      </c>
      <c r="Q203" s="31" t="s">
        <v>26</v>
      </c>
      <c r="R203" s="17">
        <v>50</v>
      </c>
      <c r="S203" s="21" t="s">
        <v>1163</v>
      </c>
      <c r="T203" s="21"/>
      <c r="U203" s="31" t="s">
        <v>26</v>
      </c>
      <c r="V203" s="3">
        <v>50</v>
      </c>
      <c r="W203" s="4" t="s">
        <v>1151</v>
      </c>
      <c r="X203" s="46"/>
      <c r="Y203" s="29" t="s">
        <v>975</v>
      </c>
      <c r="Z203" s="29" t="s">
        <v>975</v>
      </c>
      <c r="AA203" s="3">
        <v>25</v>
      </c>
      <c r="AB203" s="4" t="s">
        <v>1151</v>
      </c>
      <c r="AC203" s="46"/>
      <c r="AD203" s="17" t="s">
        <v>714</v>
      </c>
    </row>
    <row r="204" spans="1:30" s="3" customFormat="1">
      <c r="A204" s="3" t="s">
        <v>135</v>
      </c>
      <c r="B204" s="3" t="s">
        <v>9</v>
      </c>
      <c r="C204" s="4" t="s">
        <v>1151</v>
      </c>
      <c r="D204" s="4" t="s">
        <v>1151</v>
      </c>
      <c r="E204" s="4"/>
      <c r="F204" s="17" t="s">
        <v>1164</v>
      </c>
      <c r="G204" s="29">
        <v>155.71</v>
      </c>
      <c r="H204" s="29"/>
      <c r="I204" s="43">
        <v>126.8</v>
      </c>
      <c r="J204" s="56" t="s">
        <v>633</v>
      </c>
      <c r="K204" s="29">
        <f>G204-$K$3</f>
        <v>152.62</v>
      </c>
      <c r="L204" s="55">
        <f t="shared" si="54"/>
        <v>124.39</v>
      </c>
      <c r="M204" s="43">
        <f t="shared" si="55"/>
        <v>28.230000000000004</v>
      </c>
      <c r="N204" s="63">
        <f t="shared" si="52"/>
        <v>0.22694750381863496</v>
      </c>
      <c r="O204" s="76">
        <f t="shared" si="56"/>
        <v>0.18496920456034596</v>
      </c>
      <c r="P204" s="21" t="s">
        <v>1165</v>
      </c>
      <c r="Q204" s="31" t="s">
        <v>26</v>
      </c>
      <c r="R204" s="17">
        <v>50</v>
      </c>
      <c r="S204" s="21" t="s">
        <v>1166</v>
      </c>
      <c r="T204" s="21"/>
      <c r="U204" s="31" t="s">
        <v>26</v>
      </c>
      <c r="V204" s="3">
        <v>50</v>
      </c>
      <c r="W204" s="4" t="s">
        <v>1151</v>
      </c>
      <c r="X204" s="46"/>
      <c r="Y204" s="29" t="s">
        <v>975</v>
      </c>
      <c r="Z204" s="29" t="s">
        <v>975</v>
      </c>
      <c r="AA204" s="3">
        <v>25</v>
      </c>
      <c r="AB204" s="4" t="s">
        <v>1151</v>
      </c>
      <c r="AC204" s="46"/>
      <c r="AD204" s="17" t="s">
        <v>714</v>
      </c>
    </row>
    <row r="205" spans="1:30" s="19" customFormat="1">
      <c r="F205" s="20"/>
      <c r="G205" s="28"/>
      <c r="H205" s="28"/>
      <c r="I205" s="42"/>
      <c r="J205" s="42"/>
      <c r="K205" s="28"/>
      <c r="L205" s="42"/>
      <c r="M205" s="42"/>
      <c r="N205" s="42"/>
      <c r="O205" s="75"/>
      <c r="Q205" s="28"/>
      <c r="R205" s="20"/>
      <c r="U205" s="28"/>
      <c r="X205" s="20"/>
      <c r="Z205" s="28"/>
      <c r="AC205" s="20"/>
      <c r="AD205" s="20"/>
    </row>
    <row r="206" spans="1:30" s="3" customFormat="1">
      <c r="A206" s="3" t="s">
        <v>1021</v>
      </c>
      <c r="B206" s="3" t="s">
        <v>5</v>
      </c>
      <c r="C206" s="4" t="s">
        <v>1167</v>
      </c>
      <c r="D206" s="4" t="s">
        <v>1167</v>
      </c>
      <c r="E206" s="4"/>
      <c r="F206" s="17" t="s">
        <v>1168</v>
      </c>
      <c r="G206" s="29">
        <v>153.74</v>
      </c>
      <c r="H206" s="29"/>
      <c r="I206" s="43">
        <v>111.5</v>
      </c>
      <c r="J206" s="56" t="s">
        <v>633</v>
      </c>
      <c r="K206" s="29">
        <f t="shared" ref="K206:K210" si="57">G206-$K$3</f>
        <v>150.65</v>
      </c>
      <c r="L206" s="55">
        <f t="shared" ref="L206:L210" si="58">I206-2.41</f>
        <v>109.09</v>
      </c>
      <c r="M206" s="43">
        <f t="shared" ref="M206:M210" si="59">K206-L206</f>
        <v>41.56</v>
      </c>
      <c r="N206" s="63">
        <f t="shared" si="52"/>
        <v>0.38096984141534512</v>
      </c>
      <c r="O206" s="76">
        <f>N206/(N206+1)</f>
        <v>0.27587122469299702</v>
      </c>
      <c r="P206" s="21" t="s">
        <v>1169</v>
      </c>
      <c r="Q206" s="3">
        <v>9.73</v>
      </c>
      <c r="R206" s="17">
        <v>50</v>
      </c>
      <c r="S206" s="21" t="s">
        <v>1170</v>
      </c>
      <c r="T206" s="21"/>
      <c r="U206" s="3">
        <v>10.01</v>
      </c>
      <c r="V206" s="3">
        <v>50</v>
      </c>
      <c r="W206" s="4" t="s">
        <v>1167</v>
      </c>
      <c r="X206" s="46"/>
      <c r="Y206" s="29" t="s">
        <v>975</v>
      </c>
      <c r="Z206" s="29" t="s">
        <v>975</v>
      </c>
      <c r="AA206" s="3">
        <v>25</v>
      </c>
      <c r="AB206" s="4" t="s">
        <v>1167</v>
      </c>
      <c r="AC206" s="46"/>
      <c r="AD206" s="17"/>
    </row>
    <row r="207" spans="1:30" s="3" customFormat="1">
      <c r="A207" s="3" t="s">
        <v>1021</v>
      </c>
      <c r="B207" s="3" t="s">
        <v>6</v>
      </c>
      <c r="C207" s="4" t="s">
        <v>1167</v>
      </c>
      <c r="D207" s="4" t="s">
        <v>1167</v>
      </c>
      <c r="E207" s="4"/>
      <c r="F207" s="17" t="s">
        <v>1171</v>
      </c>
      <c r="G207" s="29">
        <v>159.47</v>
      </c>
      <c r="H207" s="29"/>
      <c r="I207" s="43">
        <v>115.8</v>
      </c>
      <c r="J207" s="56" t="s">
        <v>633</v>
      </c>
      <c r="K207" s="29">
        <f t="shared" si="57"/>
        <v>156.38</v>
      </c>
      <c r="L207" s="55">
        <f t="shared" si="58"/>
        <v>113.39</v>
      </c>
      <c r="M207" s="43">
        <f t="shared" si="59"/>
        <v>42.989999999999995</v>
      </c>
      <c r="N207" s="63">
        <f t="shared" si="52"/>
        <v>0.37913396243054936</v>
      </c>
      <c r="O207" s="76">
        <f t="shared" ref="O207:O210" si="60">N207/(N207+1)</f>
        <v>0.27490727714541496</v>
      </c>
      <c r="P207" s="21" t="s">
        <v>1172</v>
      </c>
      <c r="Q207" s="29">
        <v>9.77</v>
      </c>
      <c r="R207" s="17">
        <v>50</v>
      </c>
      <c r="S207" s="21" t="s">
        <v>1173</v>
      </c>
      <c r="T207" s="21"/>
      <c r="U207" s="29">
        <v>9.8699999999999992</v>
      </c>
      <c r="V207" s="3">
        <v>50</v>
      </c>
      <c r="W207" s="4" t="s">
        <v>1167</v>
      </c>
      <c r="X207" s="46"/>
      <c r="Y207" s="29" t="s">
        <v>975</v>
      </c>
      <c r="Z207" s="29" t="s">
        <v>975</v>
      </c>
      <c r="AA207" s="3">
        <v>25</v>
      </c>
      <c r="AB207" s="4" t="s">
        <v>1167</v>
      </c>
      <c r="AC207" s="46"/>
      <c r="AD207" s="17"/>
    </row>
    <row r="208" spans="1:30" s="3" customFormat="1">
      <c r="A208" s="3" t="s">
        <v>1021</v>
      </c>
      <c r="B208" s="3" t="s">
        <v>7</v>
      </c>
      <c r="C208" s="4" t="s">
        <v>1167</v>
      </c>
      <c r="D208" s="4" t="s">
        <v>1167</v>
      </c>
      <c r="E208" s="4"/>
      <c r="F208" s="17" t="s">
        <v>1174</v>
      </c>
      <c r="G208" s="29">
        <v>135.05000000000001</v>
      </c>
      <c r="H208" s="29"/>
      <c r="I208" s="43">
        <v>100</v>
      </c>
      <c r="J208" s="56" t="s">
        <v>633</v>
      </c>
      <c r="K208" s="29">
        <f t="shared" si="57"/>
        <v>131.96</v>
      </c>
      <c r="L208" s="55">
        <f t="shared" si="58"/>
        <v>97.59</v>
      </c>
      <c r="M208" s="43">
        <f t="shared" si="59"/>
        <v>34.370000000000005</v>
      </c>
      <c r="N208" s="63">
        <f t="shared" si="52"/>
        <v>0.35218772415206478</v>
      </c>
      <c r="O208" s="76">
        <f t="shared" si="60"/>
        <v>0.26045771445892696</v>
      </c>
      <c r="P208" s="21" t="s">
        <v>1175</v>
      </c>
      <c r="Q208" s="29">
        <v>10.47</v>
      </c>
      <c r="R208" s="17">
        <v>50</v>
      </c>
      <c r="S208" s="21" t="s">
        <v>1176</v>
      </c>
      <c r="T208" s="21"/>
      <c r="U208" s="29">
        <v>9.64</v>
      </c>
      <c r="V208" s="3">
        <v>50</v>
      </c>
      <c r="W208" s="4" t="s">
        <v>1167</v>
      </c>
      <c r="X208" s="46"/>
      <c r="Y208" s="29" t="s">
        <v>975</v>
      </c>
      <c r="Z208" s="29" t="s">
        <v>975</v>
      </c>
      <c r="AA208" s="3">
        <v>25</v>
      </c>
      <c r="AB208" s="4" t="s">
        <v>1167</v>
      </c>
      <c r="AC208" s="46"/>
      <c r="AD208" s="17"/>
    </row>
    <row r="209" spans="1:30" s="3" customFormat="1">
      <c r="A209" s="3" t="s">
        <v>1021</v>
      </c>
      <c r="B209" s="3" t="s">
        <v>8</v>
      </c>
      <c r="C209" s="4" t="s">
        <v>1167</v>
      </c>
      <c r="D209" s="4" t="s">
        <v>1167</v>
      </c>
      <c r="E209" s="4"/>
      <c r="F209" s="17" t="s">
        <v>1177</v>
      </c>
      <c r="G209" s="29">
        <v>181.9</v>
      </c>
      <c r="H209" s="29"/>
      <c r="I209" s="43">
        <v>132.9</v>
      </c>
      <c r="J209" s="56" t="s">
        <v>633</v>
      </c>
      <c r="K209" s="29">
        <f t="shared" si="57"/>
        <v>178.81</v>
      </c>
      <c r="L209" s="55">
        <f t="shared" si="58"/>
        <v>130.49</v>
      </c>
      <c r="M209" s="43">
        <f t="shared" si="59"/>
        <v>48.319999999999993</v>
      </c>
      <c r="N209" s="63">
        <f t="shared" si="52"/>
        <v>0.37029657445014935</v>
      </c>
      <c r="O209" s="76">
        <f t="shared" si="60"/>
        <v>0.27023097142217989</v>
      </c>
      <c r="P209" s="21" t="s">
        <v>1178</v>
      </c>
      <c r="Q209" s="29">
        <v>10.19</v>
      </c>
      <c r="R209" s="17">
        <v>50</v>
      </c>
      <c r="S209" s="21" t="s">
        <v>1179</v>
      </c>
      <c r="T209" s="21"/>
      <c r="U209" s="29">
        <v>9.84</v>
      </c>
      <c r="V209" s="3">
        <v>50</v>
      </c>
      <c r="W209" s="4" t="s">
        <v>1167</v>
      </c>
      <c r="X209" s="46"/>
      <c r="Y209" s="29" t="s">
        <v>975</v>
      </c>
      <c r="Z209" s="29" t="s">
        <v>975</v>
      </c>
      <c r="AA209" s="3">
        <v>25</v>
      </c>
      <c r="AB209" s="4" t="s">
        <v>1167</v>
      </c>
      <c r="AC209" s="46"/>
      <c r="AD209" s="17"/>
    </row>
    <row r="210" spans="1:30" s="3" customFormat="1">
      <c r="A210" s="3" t="s">
        <v>1021</v>
      </c>
      <c r="B210" s="3" t="s">
        <v>9</v>
      </c>
      <c r="C210" s="4" t="s">
        <v>1167</v>
      </c>
      <c r="D210" s="4" t="s">
        <v>1167</v>
      </c>
      <c r="E210" s="4"/>
      <c r="F210" s="17" t="s">
        <v>1180</v>
      </c>
      <c r="G210" s="29">
        <v>149.79</v>
      </c>
      <c r="H210" s="29"/>
      <c r="I210" s="43">
        <v>107.5</v>
      </c>
      <c r="J210" s="56" t="s">
        <v>633</v>
      </c>
      <c r="K210" s="29">
        <f t="shared" si="57"/>
        <v>146.69999999999999</v>
      </c>
      <c r="L210" s="55">
        <f t="shared" si="58"/>
        <v>105.09</v>
      </c>
      <c r="M210" s="43">
        <f t="shared" si="59"/>
        <v>41.609999999999985</v>
      </c>
      <c r="N210" s="63">
        <f t="shared" si="52"/>
        <v>0.39594633171567212</v>
      </c>
      <c r="O210" s="76">
        <f t="shared" si="60"/>
        <v>0.28364008179959088</v>
      </c>
      <c r="P210" s="21" t="s">
        <v>1181</v>
      </c>
      <c r="Q210" s="29">
        <v>9.9</v>
      </c>
      <c r="R210" s="17">
        <v>50</v>
      </c>
      <c r="S210" s="21" t="s">
        <v>1182</v>
      </c>
      <c r="T210" s="21"/>
      <c r="U210" s="29">
        <v>10.47</v>
      </c>
      <c r="V210" s="3">
        <v>50</v>
      </c>
      <c r="W210" s="4" t="s">
        <v>1167</v>
      </c>
      <c r="X210" s="46"/>
      <c r="Y210" s="29" t="s">
        <v>975</v>
      </c>
      <c r="Z210" s="29" t="s">
        <v>975</v>
      </c>
      <c r="AA210" s="3">
        <v>25</v>
      </c>
      <c r="AB210" s="4" t="s">
        <v>1167</v>
      </c>
      <c r="AC210" s="46"/>
      <c r="AD210" s="17"/>
    </row>
    <row r="211" spans="1:30" s="3" customFormat="1">
      <c r="A211" s="3" t="s">
        <v>839</v>
      </c>
      <c r="B211" s="3" t="s">
        <v>26</v>
      </c>
      <c r="C211" s="3" t="s">
        <v>26</v>
      </c>
      <c r="D211" s="4" t="s">
        <v>1167</v>
      </c>
      <c r="E211" s="4"/>
      <c r="F211" s="17" t="s">
        <v>1183</v>
      </c>
      <c r="G211" s="29" t="s">
        <v>26</v>
      </c>
      <c r="H211" s="29"/>
      <c r="I211" s="43" t="s">
        <v>26</v>
      </c>
      <c r="J211" s="56" t="s">
        <v>26</v>
      </c>
      <c r="K211" s="29" t="s">
        <v>26</v>
      </c>
      <c r="L211" s="44" t="s">
        <v>26</v>
      </c>
      <c r="M211" s="44" t="s">
        <v>26</v>
      </c>
      <c r="N211" s="44" t="s">
        <v>26</v>
      </c>
      <c r="O211" s="76" t="s">
        <v>26</v>
      </c>
      <c r="P211" s="3" t="s">
        <v>1183</v>
      </c>
      <c r="Q211" s="29" t="s">
        <v>26</v>
      </c>
      <c r="R211" s="17">
        <v>50</v>
      </c>
      <c r="S211" s="3" t="s">
        <v>26</v>
      </c>
      <c r="U211" s="31" t="s">
        <v>26</v>
      </c>
      <c r="V211" s="31" t="s">
        <v>26</v>
      </c>
      <c r="W211" s="31" t="s">
        <v>26</v>
      </c>
      <c r="X211" s="17" t="s">
        <v>26</v>
      </c>
      <c r="Y211" s="3" t="s">
        <v>26</v>
      </c>
      <c r="Z211" s="31" t="s">
        <v>26</v>
      </c>
      <c r="AA211" s="31" t="s">
        <v>26</v>
      </c>
      <c r="AB211" s="31" t="s">
        <v>26</v>
      </c>
      <c r="AC211" s="17" t="s">
        <v>26</v>
      </c>
      <c r="AD211" s="17"/>
    </row>
    <row r="212" spans="1:30" s="3" customFormat="1">
      <c r="A212" s="3" t="s">
        <v>839</v>
      </c>
      <c r="B212" s="3" t="s">
        <v>26</v>
      </c>
      <c r="C212" s="3" t="s">
        <v>26</v>
      </c>
      <c r="D212" s="4" t="s">
        <v>1167</v>
      </c>
      <c r="E212" s="4"/>
      <c r="F212" s="17" t="s">
        <v>1183</v>
      </c>
      <c r="G212" s="29" t="s">
        <v>26</v>
      </c>
      <c r="H212" s="29"/>
      <c r="I212" s="43" t="s">
        <v>26</v>
      </c>
      <c r="J212" s="56" t="s">
        <v>26</v>
      </c>
      <c r="K212" s="29" t="s">
        <v>26</v>
      </c>
      <c r="L212" s="44" t="s">
        <v>26</v>
      </c>
      <c r="M212" s="44" t="s">
        <v>26</v>
      </c>
      <c r="N212" s="44" t="s">
        <v>26</v>
      </c>
      <c r="O212" s="76" t="s">
        <v>26</v>
      </c>
      <c r="P212" s="3" t="s">
        <v>1183</v>
      </c>
      <c r="Q212" s="29" t="s">
        <v>26</v>
      </c>
      <c r="R212" s="17">
        <v>50</v>
      </c>
      <c r="S212" s="3" t="s">
        <v>26</v>
      </c>
      <c r="U212" s="31" t="s">
        <v>26</v>
      </c>
      <c r="V212" s="31" t="s">
        <v>26</v>
      </c>
      <c r="W212" s="31" t="s">
        <v>26</v>
      </c>
      <c r="X212" s="17" t="s">
        <v>26</v>
      </c>
      <c r="Y212" s="3" t="s">
        <v>26</v>
      </c>
      <c r="Z212" s="31" t="s">
        <v>26</v>
      </c>
      <c r="AA212" s="31" t="s">
        <v>26</v>
      </c>
      <c r="AB212" s="31" t="s">
        <v>26</v>
      </c>
      <c r="AC212" s="17" t="s">
        <v>26</v>
      </c>
      <c r="AD212" s="17"/>
    </row>
    <row r="213" spans="1:30" s="3" customFormat="1">
      <c r="A213" s="3" t="s">
        <v>839</v>
      </c>
      <c r="B213" s="3" t="s">
        <v>26</v>
      </c>
      <c r="C213" s="3" t="s">
        <v>26</v>
      </c>
      <c r="D213" s="4" t="s">
        <v>1167</v>
      </c>
      <c r="E213" s="4"/>
      <c r="F213" s="17" t="s">
        <v>1183</v>
      </c>
      <c r="G213" s="29" t="s">
        <v>26</v>
      </c>
      <c r="H213" s="29"/>
      <c r="I213" s="43" t="s">
        <v>26</v>
      </c>
      <c r="J213" s="56" t="s">
        <v>26</v>
      </c>
      <c r="K213" s="29" t="s">
        <v>26</v>
      </c>
      <c r="L213" s="44" t="s">
        <v>26</v>
      </c>
      <c r="M213" s="44" t="s">
        <v>26</v>
      </c>
      <c r="N213" s="44" t="s">
        <v>26</v>
      </c>
      <c r="O213" s="76" t="s">
        <v>26</v>
      </c>
      <c r="P213" s="3" t="s">
        <v>1183</v>
      </c>
      <c r="Q213" s="29" t="s">
        <v>26</v>
      </c>
      <c r="R213" s="17">
        <v>50</v>
      </c>
      <c r="S213" s="3" t="s">
        <v>26</v>
      </c>
      <c r="U213" s="31" t="s">
        <v>26</v>
      </c>
      <c r="V213" s="31" t="s">
        <v>26</v>
      </c>
      <c r="W213" s="31" t="s">
        <v>26</v>
      </c>
      <c r="X213" s="17" t="s">
        <v>26</v>
      </c>
      <c r="Y213" s="3" t="s">
        <v>26</v>
      </c>
      <c r="Z213" s="31" t="s">
        <v>26</v>
      </c>
      <c r="AA213" s="31" t="s">
        <v>26</v>
      </c>
      <c r="AB213" s="31" t="s">
        <v>26</v>
      </c>
      <c r="AC213" s="17" t="s">
        <v>26</v>
      </c>
      <c r="AD213" s="17"/>
    </row>
    <row r="214" spans="1:30" s="19" customFormat="1">
      <c r="F214" s="20"/>
      <c r="G214" s="28"/>
      <c r="H214" s="28"/>
      <c r="I214" s="42"/>
      <c r="J214" s="42"/>
      <c r="K214" s="28"/>
      <c r="L214" s="42"/>
      <c r="M214" s="42"/>
      <c r="N214" s="42"/>
      <c r="O214" s="75"/>
      <c r="Q214" s="28"/>
      <c r="R214" s="20"/>
      <c r="U214" s="28"/>
      <c r="X214" s="20"/>
      <c r="Z214" s="28"/>
      <c r="AC214" s="20"/>
      <c r="AD214" s="20"/>
    </row>
    <row r="215" spans="1:30" s="3" customFormat="1">
      <c r="A215" s="3" t="s">
        <v>135</v>
      </c>
      <c r="B215" s="3" t="s">
        <v>5</v>
      </c>
      <c r="C215" s="4" t="s">
        <v>1184</v>
      </c>
      <c r="D215" s="4" t="s">
        <v>1184</v>
      </c>
      <c r="E215" s="4"/>
      <c r="F215" s="17" t="s">
        <v>1185</v>
      </c>
      <c r="G215" s="29">
        <v>143.46</v>
      </c>
      <c r="H215" s="29"/>
      <c r="I215" s="43">
        <v>118</v>
      </c>
      <c r="J215" s="56" t="s">
        <v>633</v>
      </c>
      <c r="K215" s="29">
        <f t="shared" ref="K215:K224" si="61">G215-$K$3</f>
        <v>140.37</v>
      </c>
      <c r="L215" s="55">
        <f t="shared" ref="L215:L224" si="62">I215-2.41</f>
        <v>115.59</v>
      </c>
      <c r="M215" s="43">
        <f t="shared" ref="M215:M224" si="63">K215-L215</f>
        <v>24.78</v>
      </c>
      <c r="N215" s="63">
        <f t="shared" si="52"/>
        <v>0.21437840643654296</v>
      </c>
      <c r="O215" s="76">
        <f t="shared" ref="O215:O224" si="64">N215/(N215+1)</f>
        <v>0.17653344731780293</v>
      </c>
      <c r="P215" s="21" t="s">
        <v>1186</v>
      </c>
      <c r="Q215" s="29">
        <v>10.210000000000001</v>
      </c>
      <c r="R215" s="17">
        <v>50</v>
      </c>
      <c r="S215" s="21" t="s">
        <v>1187</v>
      </c>
      <c r="T215" s="21"/>
      <c r="U215" s="29">
        <v>9.99</v>
      </c>
      <c r="V215" s="3">
        <v>50</v>
      </c>
      <c r="W215" s="4" t="s">
        <v>1184</v>
      </c>
      <c r="X215" s="46"/>
      <c r="Y215" s="29" t="s">
        <v>975</v>
      </c>
      <c r="Z215" s="29" t="s">
        <v>975</v>
      </c>
      <c r="AA215" s="3">
        <v>25</v>
      </c>
      <c r="AB215" s="4" t="s">
        <v>1184</v>
      </c>
      <c r="AC215" s="46"/>
      <c r="AD215" s="17"/>
    </row>
    <row r="216" spans="1:30" s="3" customFormat="1">
      <c r="A216" s="3" t="s">
        <v>135</v>
      </c>
      <c r="B216" s="3" t="s">
        <v>6</v>
      </c>
      <c r="C216" s="4" t="s">
        <v>1184</v>
      </c>
      <c r="D216" s="4" t="s">
        <v>1184</v>
      </c>
      <c r="E216" s="4"/>
      <c r="F216" s="17" t="s">
        <v>1188</v>
      </c>
      <c r="G216" s="29">
        <v>179.25</v>
      </c>
      <c r="H216" s="29"/>
      <c r="I216" s="43">
        <v>147.5</v>
      </c>
      <c r="J216" s="56" t="s">
        <v>633</v>
      </c>
      <c r="K216" s="29">
        <f t="shared" si="61"/>
        <v>176.16</v>
      </c>
      <c r="L216" s="55">
        <f t="shared" si="62"/>
        <v>145.09</v>
      </c>
      <c r="M216" s="43">
        <f t="shared" si="63"/>
        <v>31.069999999999993</v>
      </c>
      <c r="N216" s="63">
        <f t="shared" si="52"/>
        <v>0.21414294575780546</v>
      </c>
      <c r="O216" s="76">
        <f t="shared" si="64"/>
        <v>0.17637375113533149</v>
      </c>
      <c r="P216" s="21" t="s">
        <v>1189</v>
      </c>
      <c r="Q216" s="29">
        <v>9.83</v>
      </c>
      <c r="R216" s="17">
        <v>50</v>
      </c>
      <c r="S216" s="21" t="s">
        <v>1190</v>
      </c>
      <c r="T216" s="21"/>
      <c r="U216" s="29">
        <v>10.31</v>
      </c>
      <c r="V216" s="3">
        <v>50</v>
      </c>
      <c r="W216" s="4" t="s">
        <v>1184</v>
      </c>
      <c r="X216" s="46"/>
      <c r="Y216" s="29" t="s">
        <v>975</v>
      </c>
      <c r="Z216" s="29" t="s">
        <v>975</v>
      </c>
      <c r="AA216" s="3">
        <v>25</v>
      </c>
      <c r="AB216" s="4" t="s">
        <v>1184</v>
      </c>
      <c r="AC216" s="46"/>
      <c r="AD216" s="17"/>
    </row>
    <row r="217" spans="1:30" s="3" customFormat="1">
      <c r="A217" s="3" t="s">
        <v>135</v>
      </c>
      <c r="B217" s="3" t="s">
        <v>7</v>
      </c>
      <c r="C217" s="4" t="s">
        <v>1184</v>
      </c>
      <c r="D217" s="4" t="s">
        <v>1184</v>
      </c>
      <c r="E217" s="4"/>
      <c r="F217" s="17" t="s">
        <v>1191</v>
      </c>
      <c r="G217" s="29">
        <v>155.86000000000001</v>
      </c>
      <c r="H217" s="29"/>
      <c r="I217" s="43">
        <v>125.4</v>
      </c>
      <c r="J217" s="56" t="s">
        <v>633</v>
      </c>
      <c r="K217" s="29">
        <f t="shared" si="61"/>
        <v>152.77000000000001</v>
      </c>
      <c r="L217" s="55">
        <f t="shared" si="62"/>
        <v>122.99000000000001</v>
      </c>
      <c r="M217" s="43">
        <f t="shared" si="63"/>
        <v>29.78</v>
      </c>
      <c r="N217" s="63">
        <f t="shared" si="52"/>
        <v>0.24213350678916984</v>
      </c>
      <c r="O217" s="76">
        <f t="shared" si="64"/>
        <v>0.19493356025397654</v>
      </c>
      <c r="P217" s="21" t="s">
        <v>1192</v>
      </c>
      <c r="Q217" s="29">
        <v>10.33</v>
      </c>
      <c r="R217" s="17">
        <v>50</v>
      </c>
      <c r="S217" s="21" t="s">
        <v>1193</v>
      </c>
      <c r="T217" s="21"/>
      <c r="U217" s="29">
        <v>10.220000000000001</v>
      </c>
      <c r="V217" s="3">
        <v>50</v>
      </c>
      <c r="W217" s="4" t="s">
        <v>1184</v>
      </c>
      <c r="X217" s="46"/>
      <c r="Y217" s="29" t="s">
        <v>975</v>
      </c>
      <c r="Z217" s="29" t="s">
        <v>975</v>
      </c>
      <c r="AA217" s="3">
        <v>25</v>
      </c>
      <c r="AB217" s="4" t="s">
        <v>1184</v>
      </c>
      <c r="AC217" s="46"/>
      <c r="AD217" s="17"/>
    </row>
    <row r="218" spans="1:30" s="3" customFormat="1">
      <c r="A218" s="3" t="s">
        <v>135</v>
      </c>
      <c r="B218" s="3" t="s">
        <v>8</v>
      </c>
      <c r="C218" s="4" t="s">
        <v>1184</v>
      </c>
      <c r="D218" s="4" t="s">
        <v>1184</v>
      </c>
      <c r="E218" s="4"/>
      <c r="F218" s="17" t="s">
        <v>1194</v>
      </c>
      <c r="G218" s="29">
        <v>176.83</v>
      </c>
      <c r="H218" s="29"/>
      <c r="I218" s="43">
        <v>145.30000000000001</v>
      </c>
      <c r="J218" s="56" t="s">
        <v>633</v>
      </c>
      <c r="K218" s="29">
        <f t="shared" si="61"/>
        <v>173.74</v>
      </c>
      <c r="L218" s="55">
        <f t="shared" si="62"/>
        <v>142.89000000000001</v>
      </c>
      <c r="M218" s="43">
        <f t="shared" si="63"/>
        <v>30.849999999999994</v>
      </c>
      <c r="N218" s="63">
        <f t="shared" si="52"/>
        <v>0.21590034292112809</v>
      </c>
      <c r="O218" s="76">
        <f t="shared" si="64"/>
        <v>0.17756417635547364</v>
      </c>
      <c r="P218" s="21" t="s">
        <v>1195</v>
      </c>
      <c r="Q218" s="29">
        <v>9.75</v>
      </c>
      <c r="R218" s="17">
        <v>50</v>
      </c>
      <c r="S218" s="21" t="s">
        <v>1196</v>
      </c>
      <c r="T218" s="21"/>
      <c r="U218" s="29">
        <v>9.84</v>
      </c>
      <c r="V218" s="3">
        <v>50</v>
      </c>
      <c r="W218" s="4" t="s">
        <v>1184</v>
      </c>
      <c r="X218" s="46"/>
      <c r="Y218" s="29" t="s">
        <v>975</v>
      </c>
      <c r="Z218" s="29" t="s">
        <v>975</v>
      </c>
      <c r="AA218" s="3">
        <v>25</v>
      </c>
      <c r="AB218" s="4" t="s">
        <v>1184</v>
      </c>
      <c r="AC218" s="46"/>
      <c r="AD218" s="17"/>
    </row>
    <row r="219" spans="1:30" s="3" customFormat="1">
      <c r="A219" s="3" t="s">
        <v>135</v>
      </c>
      <c r="B219" s="3" t="s">
        <v>9</v>
      </c>
      <c r="C219" s="4" t="s">
        <v>1184</v>
      </c>
      <c r="D219" s="4" t="s">
        <v>1184</v>
      </c>
      <c r="E219" s="4"/>
      <c r="F219" s="17" t="s">
        <v>1197</v>
      </c>
      <c r="G219" s="29">
        <v>190.5</v>
      </c>
      <c r="H219" s="29"/>
      <c r="I219" s="43">
        <v>159.4</v>
      </c>
      <c r="J219" s="56" t="s">
        <v>633</v>
      </c>
      <c r="K219" s="29">
        <f t="shared" si="61"/>
        <v>187.41</v>
      </c>
      <c r="L219" s="55">
        <f t="shared" si="62"/>
        <v>156.99</v>
      </c>
      <c r="M219" s="43">
        <f t="shared" si="63"/>
        <v>30.419999999999987</v>
      </c>
      <c r="N219" s="63">
        <f t="shared" si="52"/>
        <v>0.19377030384100888</v>
      </c>
      <c r="O219" s="76">
        <f t="shared" si="64"/>
        <v>0.16231791259804701</v>
      </c>
      <c r="P219" s="21" t="s">
        <v>1198</v>
      </c>
      <c r="Q219" s="29">
        <v>10.15</v>
      </c>
      <c r="R219" s="17">
        <v>50</v>
      </c>
      <c r="S219" s="21" t="s">
        <v>1199</v>
      </c>
      <c r="T219" s="21"/>
      <c r="U219" s="29">
        <v>9.8800000000000008</v>
      </c>
      <c r="V219" s="3">
        <v>50</v>
      </c>
      <c r="W219" s="4" t="s">
        <v>1184</v>
      </c>
      <c r="X219" s="46"/>
      <c r="Y219" s="29" t="s">
        <v>975</v>
      </c>
      <c r="Z219" s="29" t="s">
        <v>975</v>
      </c>
      <c r="AA219" s="3">
        <v>25</v>
      </c>
      <c r="AB219" s="4" t="s">
        <v>1184</v>
      </c>
      <c r="AC219" s="46"/>
      <c r="AD219" s="17"/>
    </row>
    <row r="220" spans="1:30" s="3" customFormat="1">
      <c r="A220" s="3" t="s">
        <v>51</v>
      </c>
      <c r="B220" s="3" t="s">
        <v>5</v>
      </c>
      <c r="C220" s="4" t="s">
        <v>1184</v>
      </c>
      <c r="D220" s="4" t="s">
        <v>1184</v>
      </c>
      <c r="E220" s="4"/>
      <c r="F220" s="17" t="s">
        <v>1200</v>
      </c>
      <c r="G220" s="29">
        <v>167.27</v>
      </c>
      <c r="H220" s="29"/>
      <c r="I220" s="43">
        <v>130</v>
      </c>
      <c r="J220" s="56" t="s">
        <v>633</v>
      </c>
      <c r="K220" s="29">
        <f t="shared" si="61"/>
        <v>164.18</v>
      </c>
      <c r="L220" s="55">
        <f t="shared" si="62"/>
        <v>127.59</v>
      </c>
      <c r="M220" s="43">
        <f t="shared" si="63"/>
        <v>36.590000000000003</v>
      </c>
      <c r="N220" s="63">
        <f t="shared" si="52"/>
        <v>0.28677796065522376</v>
      </c>
      <c r="O220" s="76">
        <f t="shared" si="64"/>
        <v>0.22286514800828361</v>
      </c>
      <c r="P220" s="21" t="s">
        <v>1201</v>
      </c>
      <c r="Q220" s="3">
        <v>10.43</v>
      </c>
      <c r="R220" s="17">
        <v>50</v>
      </c>
      <c r="S220" s="21" t="s">
        <v>1202</v>
      </c>
      <c r="T220" s="21"/>
      <c r="U220" s="3">
        <v>10.24</v>
      </c>
      <c r="V220" s="3">
        <v>50</v>
      </c>
      <c r="W220" s="4" t="s">
        <v>1184</v>
      </c>
      <c r="X220" s="46"/>
      <c r="Y220" s="29" t="s">
        <v>975</v>
      </c>
      <c r="Z220" s="29" t="s">
        <v>975</v>
      </c>
      <c r="AA220" s="3">
        <v>25</v>
      </c>
      <c r="AB220" s="4" t="s">
        <v>1184</v>
      </c>
      <c r="AC220" s="46"/>
      <c r="AD220" s="17"/>
    </row>
    <row r="221" spans="1:30" s="3" customFormat="1">
      <c r="A221" s="3" t="s">
        <v>51</v>
      </c>
      <c r="B221" s="3" t="s">
        <v>6</v>
      </c>
      <c r="C221" s="4" t="s">
        <v>1184</v>
      </c>
      <c r="D221" s="4" t="s">
        <v>1184</v>
      </c>
      <c r="E221" s="4"/>
      <c r="F221" s="17" t="s">
        <v>1203</v>
      </c>
      <c r="G221" s="29">
        <v>162.74</v>
      </c>
      <c r="H221" s="29"/>
      <c r="I221" s="43">
        <v>126.7</v>
      </c>
      <c r="J221" s="56" t="s">
        <v>633</v>
      </c>
      <c r="K221" s="29">
        <f t="shared" si="61"/>
        <v>159.65</v>
      </c>
      <c r="L221" s="55">
        <f t="shared" si="62"/>
        <v>124.29</v>
      </c>
      <c r="M221" s="43">
        <f t="shared" si="63"/>
        <v>35.36</v>
      </c>
      <c r="N221" s="63">
        <f t="shared" si="52"/>
        <v>0.28449593692171532</v>
      </c>
      <c r="O221" s="76">
        <f t="shared" si="64"/>
        <v>0.22148449733792672</v>
      </c>
      <c r="P221" s="21" t="s">
        <v>1204</v>
      </c>
      <c r="Q221" s="29">
        <v>9.8000000000000007</v>
      </c>
      <c r="R221" s="17">
        <v>50</v>
      </c>
      <c r="S221" s="21" t="s">
        <v>1205</v>
      </c>
      <c r="T221" s="21"/>
      <c r="U221" s="29">
        <v>9.99</v>
      </c>
      <c r="V221" s="3">
        <v>50</v>
      </c>
      <c r="W221" s="4" t="s">
        <v>1184</v>
      </c>
      <c r="X221" s="46"/>
      <c r="Y221" s="29" t="s">
        <v>975</v>
      </c>
      <c r="Z221" s="29" t="s">
        <v>975</v>
      </c>
      <c r="AA221" s="3">
        <v>25</v>
      </c>
      <c r="AB221" s="4" t="s">
        <v>1184</v>
      </c>
      <c r="AC221" s="46"/>
      <c r="AD221" s="17" t="s">
        <v>1206</v>
      </c>
    </row>
    <row r="222" spans="1:30" s="3" customFormat="1">
      <c r="A222" s="3" t="s">
        <v>51</v>
      </c>
      <c r="B222" s="3" t="s">
        <v>7</v>
      </c>
      <c r="C222" s="4" t="s">
        <v>1184</v>
      </c>
      <c r="D222" s="4" t="s">
        <v>1184</v>
      </c>
      <c r="E222" s="4"/>
      <c r="F222" s="17" t="s">
        <v>1207</v>
      </c>
      <c r="G222" s="29">
        <v>160.16999999999999</v>
      </c>
      <c r="H222" s="29"/>
      <c r="I222" s="43">
        <v>117.4</v>
      </c>
      <c r="J222" s="56" t="s">
        <v>633</v>
      </c>
      <c r="K222" s="29">
        <f t="shared" si="61"/>
        <v>157.07999999999998</v>
      </c>
      <c r="L222" s="55">
        <f t="shared" si="62"/>
        <v>114.99000000000001</v>
      </c>
      <c r="M222" s="43">
        <f t="shared" si="63"/>
        <v>42.089999999999975</v>
      </c>
      <c r="N222" s="63">
        <f t="shared" si="52"/>
        <v>0.36603182885468277</v>
      </c>
      <c r="O222" s="76">
        <f t="shared" si="64"/>
        <v>0.26795263559969429</v>
      </c>
      <c r="P222" s="21" t="s">
        <v>1208</v>
      </c>
      <c r="Q222" s="29">
        <v>9.83</v>
      </c>
      <c r="R222" s="17">
        <v>50</v>
      </c>
      <c r="S222" s="21" t="s">
        <v>1209</v>
      </c>
      <c r="T222" s="21"/>
      <c r="U222" s="29">
        <v>10.17</v>
      </c>
      <c r="V222" s="3">
        <v>50</v>
      </c>
      <c r="W222" s="4" t="s">
        <v>1184</v>
      </c>
      <c r="X222" s="46"/>
      <c r="Y222" s="29" t="s">
        <v>975</v>
      </c>
      <c r="Z222" s="29" t="s">
        <v>975</v>
      </c>
      <c r="AA222" s="3">
        <v>25</v>
      </c>
      <c r="AB222" s="4" t="s">
        <v>1184</v>
      </c>
      <c r="AC222" s="46"/>
      <c r="AD222" s="17"/>
    </row>
    <row r="223" spans="1:30" s="3" customFormat="1">
      <c r="A223" s="3" t="s">
        <v>51</v>
      </c>
      <c r="B223" s="3" t="s">
        <v>8</v>
      </c>
      <c r="C223" s="4" t="s">
        <v>1184</v>
      </c>
      <c r="D223" s="4" t="s">
        <v>1184</v>
      </c>
      <c r="E223" s="4"/>
      <c r="F223" s="17" t="s">
        <v>1210</v>
      </c>
      <c r="G223" s="29">
        <v>157.41999999999999</v>
      </c>
      <c r="H223" s="29"/>
      <c r="I223" s="43">
        <v>119.7</v>
      </c>
      <c r="J223" s="56" t="s">
        <v>633</v>
      </c>
      <c r="K223" s="29">
        <f t="shared" si="61"/>
        <v>154.32999999999998</v>
      </c>
      <c r="L223" s="55">
        <f t="shared" si="62"/>
        <v>117.29</v>
      </c>
      <c r="M223" s="43">
        <f t="shared" si="63"/>
        <v>37.039999999999978</v>
      </c>
      <c r="N223" s="63">
        <f t="shared" si="52"/>
        <v>0.31579844829056164</v>
      </c>
      <c r="O223" s="76">
        <f t="shared" si="64"/>
        <v>0.24000518369727197</v>
      </c>
      <c r="P223" s="21" t="s">
        <v>1211</v>
      </c>
      <c r="Q223" s="29">
        <v>10.41</v>
      </c>
      <c r="R223" s="17">
        <v>50</v>
      </c>
      <c r="S223" s="21" t="s">
        <v>1212</v>
      </c>
      <c r="T223" s="21"/>
      <c r="U223" s="29">
        <v>10.42</v>
      </c>
      <c r="V223" s="3">
        <v>50</v>
      </c>
      <c r="W223" s="4" t="s">
        <v>1184</v>
      </c>
      <c r="X223" s="46"/>
      <c r="Y223" s="29" t="s">
        <v>975</v>
      </c>
      <c r="Z223" s="29" t="s">
        <v>975</v>
      </c>
      <c r="AA223" s="3">
        <v>25</v>
      </c>
      <c r="AB223" s="4" t="s">
        <v>1184</v>
      </c>
      <c r="AC223" s="46"/>
      <c r="AD223" s="17" t="s">
        <v>1206</v>
      </c>
    </row>
    <row r="224" spans="1:30" s="3" customFormat="1">
      <c r="A224" s="3" t="s">
        <v>51</v>
      </c>
      <c r="B224" s="3" t="s">
        <v>9</v>
      </c>
      <c r="C224" s="4" t="s">
        <v>1184</v>
      </c>
      <c r="D224" s="4" t="s">
        <v>1184</v>
      </c>
      <c r="E224" s="4"/>
      <c r="F224" s="17" t="s">
        <v>1213</v>
      </c>
      <c r="G224" s="29">
        <v>160.47999999999999</v>
      </c>
      <c r="H224" s="29"/>
      <c r="I224" s="43">
        <v>115</v>
      </c>
      <c r="J224" s="56" t="s">
        <v>633</v>
      </c>
      <c r="K224" s="29">
        <f t="shared" si="61"/>
        <v>157.38999999999999</v>
      </c>
      <c r="L224" s="55">
        <f t="shared" si="62"/>
        <v>112.59</v>
      </c>
      <c r="M224" s="43">
        <f t="shared" si="63"/>
        <v>44.799999999999983</v>
      </c>
      <c r="N224" s="63">
        <f t="shared" si="52"/>
        <v>0.39790389910293972</v>
      </c>
      <c r="O224" s="76">
        <f t="shared" si="64"/>
        <v>0.28464324289980297</v>
      </c>
      <c r="P224" s="21" t="s">
        <v>1214</v>
      </c>
      <c r="Q224" s="29">
        <v>9.61</v>
      </c>
      <c r="R224" s="17">
        <v>50</v>
      </c>
      <c r="S224" s="21" t="s">
        <v>1215</v>
      </c>
      <c r="T224" s="21"/>
      <c r="U224" s="29">
        <v>10.42</v>
      </c>
      <c r="V224" s="3">
        <v>50</v>
      </c>
      <c r="W224" s="4" t="s">
        <v>1184</v>
      </c>
      <c r="X224" s="46"/>
      <c r="Y224" s="29" t="s">
        <v>975</v>
      </c>
      <c r="Z224" s="29" t="s">
        <v>975</v>
      </c>
      <c r="AA224" s="3">
        <v>25</v>
      </c>
      <c r="AB224" s="4" t="s">
        <v>1184</v>
      </c>
      <c r="AC224" s="46"/>
      <c r="AD224" s="17"/>
    </row>
    <row r="225" spans="1:30" s="3" customFormat="1">
      <c r="A225" s="3" t="s">
        <v>839</v>
      </c>
      <c r="B225" s="3" t="s">
        <v>26</v>
      </c>
      <c r="C225" s="3" t="s">
        <v>26</v>
      </c>
      <c r="D225" s="4" t="s">
        <v>1184</v>
      </c>
      <c r="E225" s="4"/>
      <c r="F225" s="17" t="s">
        <v>1216</v>
      </c>
      <c r="G225" s="29" t="s">
        <v>26</v>
      </c>
      <c r="H225" s="29"/>
      <c r="I225" s="43" t="s">
        <v>26</v>
      </c>
      <c r="J225" s="56" t="s">
        <v>26</v>
      </c>
      <c r="K225" s="29" t="s">
        <v>26</v>
      </c>
      <c r="L225" s="44" t="s">
        <v>26</v>
      </c>
      <c r="M225" s="44" t="s">
        <v>26</v>
      </c>
      <c r="N225" s="44" t="s">
        <v>26</v>
      </c>
      <c r="O225" s="76" t="s">
        <v>26</v>
      </c>
      <c r="P225" s="3" t="s">
        <v>1216</v>
      </c>
      <c r="Q225" s="29" t="s">
        <v>26</v>
      </c>
      <c r="R225" s="17">
        <v>50</v>
      </c>
      <c r="S225" s="3" t="s">
        <v>26</v>
      </c>
      <c r="U225" s="31" t="s">
        <v>26</v>
      </c>
      <c r="V225" s="31" t="s">
        <v>26</v>
      </c>
      <c r="W225" s="31" t="s">
        <v>26</v>
      </c>
      <c r="X225" s="17" t="s">
        <v>26</v>
      </c>
      <c r="Y225" s="3" t="s">
        <v>26</v>
      </c>
      <c r="Z225" s="31" t="s">
        <v>26</v>
      </c>
      <c r="AA225" s="31" t="s">
        <v>26</v>
      </c>
      <c r="AB225" s="31" t="s">
        <v>26</v>
      </c>
      <c r="AC225" s="17" t="s">
        <v>26</v>
      </c>
      <c r="AD225" s="17"/>
    </row>
    <row r="226" spans="1:30" s="3" customFormat="1">
      <c r="A226" s="3" t="s">
        <v>839</v>
      </c>
      <c r="B226" s="3" t="s">
        <v>26</v>
      </c>
      <c r="C226" s="3" t="s">
        <v>26</v>
      </c>
      <c r="D226" s="4" t="s">
        <v>1184</v>
      </c>
      <c r="E226" s="4"/>
      <c r="F226" s="17" t="s">
        <v>1216</v>
      </c>
      <c r="G226" s="29" t="s">
        <v>26</v>
      </c>
      <c r="H226" s="29"/>
      <c r="I226" s="43" t="s">
        <v>26</v>
      </c>
      <c r="J226" s="56" t="s">
        <v>26</v>
      </c>
      <c r="K226" s="29" t="s">
        <v>26</v>
      </c>
      <c r="L226" s="44" t="s">
        <v>26</v>
      </c>
      <c r="M226" s="44" t="s">
        <v>26</v>
      </c>
      <c r="N226" s="44" t="s">
        <v>26</v>
      </c>
      <c r="O226" s="76" t="s">
        <v>26</v>
      </c>
      <c r="P226" s="3" t="s">
        <v>1216</v>
      </c>
      <c r="Q226" s="29" t="s">
        <v>26</v>
      </c>
      <c r="R226" s="17">
        <v>50</v>
      </c>
      <c r="S226" s="3" t="s">
        <v>26</v>
      </c>
      <c r="U226" s="31" t="s">
        <v>26</v>
      </c>
      <c r="V226" s="31" t="s">
        <v>26</v>
      </c>
      <c r="W226" s="31" t="s">
        <v>26</v>
      </c>
      <c r="X226" s="17" t="s">
        <v>26</v>
      </c>
      <c r="Y226" s="3" t="s">
        <v>26</v>
      </c>
      <c r="Z226" s="31" t="s">
        <v>26</v>
      </c>
      <c r="AA226" s="31" t="s">
        <v>26</v>
      </c>
      <c r="AB226" s="31" t="s">
        <v>26</v>
      </c>
      <c r="AC226" s="17" t="s">
        <v>26</v>
      </c>
      <c r="AD226" s="17"/>
    </row>
    <row r="227" spans="1:30" s="3" customFormat="1">
      <c r="A227" s="3" t="s">
        <v>839</v>
      </c>
      <c r="B227" s="3" t="s">
        <v>26</v>
      </c>
      <c r="C227" s="3" t="s">
        <v>26</v>
      </c>
      <c r="D227" s="4" t="s">
        <v>1184</v>
      </c>
      <c r="E227" s="4"/>
      <c r="F227" s="17" t="s">
        <v>1216</v>
      </c>
      <c r="G227" s="29" t="s">
        <v>26</v>
      </c>
      <c r="H227" s="29"/>
      <c r="I227" s="43" t="s">
        <v>26</v>
      </c>
      <c r="J227" s="56" t="s">
        <v>26</v>
      </c>
      <c r="K227" s="29" t="s">
        <v>26</v>
      </c>
      <c r="L227" s="44" t="s">
        <v>26</v>
      </c>
      <c r="M227" s="44" t="s">
        <v>26</v>
      </c>
      <c r="N227" s="44" t="s">
        <v>26</v>
      </c>
      <c r="O227" s="76" t="s">
        <v>26</v>
      </c>
      <c r="P227" s="3" t="s">
        <v>1216</v>
      </c>
      <c r="Q227" s="29" t="s">
        <v>26</v>
      </c>
      <c r="R227" s="17">
        <v>50</v>
      </c>
      <c r="S227" s="3" t="s">
        <v>26</v>
      </c>
      <c r="U227" s="31" t="s">
        <v>26</v>
      </c>
      <c r="V227" s="31" t="s">
        <v>26</v>
      </c>
      <c r="W227" s="31" t="s">
        <v>26</v>
      </c>
      <c r="X227" s="17" t="s">
        <v>26</v>
      </c>
      <c r="Y227" s="3" t="s">
        <v>26</v>
      </c>
      <c r="Z227" s="31" t="s">
        <v>26</v>
      </c>
      <c r="AA227" s="31" t="s">
        <v>26</v>
      </c>
      <c r="AB227" s="31" t="s">
        <v>26</v>
      </c>
      <c r="AC227" s="17" t="s">
        <v>26</v>
      </c>
      <c r="AD227" s="17"/>
    </row>
    <row r="228" spans="1:30" s="19" customFormat="1">
      <c r="F228" s="20"/>
      <c r="G228" s="28"/>
      <c r="H228" s="28"/>
      <c r="I228" s="42"/>
      <c r="J228" s="42"/>
      <c r="K228" s="28"/>
      <c r="L228" s="42"/>
      <c r="M228" s="42"/>
      <c r="N228" s="42"/>
      <c r="O228" s="75"/>
      <c r="Q228" s="28"/>
      <c r="R228" s="20"/>
      <c r="U228" s="28"/>
      <c r="X228" s="20"/>
      <c r="Z228" s="28"/>
      <c r="AC228" s="20"/>
      <c r="AD228" s="20"/>
    </row>
    <row r="229" spans="1:30" s="3" customFormat="1">
      <c r="A229" s="3" t="s">
        <v>86</v>
      </c>
      <c r="B229" s="3" t="s">
        <v>5</v>
      </c>
      <c r="C229" s="4">
        <v>41793</v>
      </c>
      <c r="D229" s="4">
        <v>41794</v>
      </c>
      <c r="E229" s="4"/>
      <c r="F229" s="17" t="s">
        <v>1217</v>
      </c>
      <c r="G229" s="29">
        <v>473.5</v>
      </c>
      <c r="H229" s="29"/>
      <c r="I229" s="43">
        <v>370.8</v>
      </c>
      <c r="J229" s="56" t="s">
        <v>1218</v>
      </c>
      <c r="K229" s="29">
        <f t="shared" ref="K229:K239" si="65">G229-$K$3</f>
        <v>470.41</v>
      </c>
      <c r="L229" s="55">
        <f>I229-6.45</f>
        <v>364.35</v>
      </c>
      <c r="M229" s="43">
        <f t="shared" ref="M229:M239" si="66">K229-L229</f>
        <v>106.06</v>
      </c>
      <c r="N229" s="63">
        <f t="shared" si="52"/>
        <v>0.29109372855770549</v>
      </c>
      <c r="O229" s="76"/>
      <c r="P229" s="21" t="s">
        <v>1219</v>
      </c>
      <c r="Q229" s="29">
        <v>9.73</v>
      </c>
      <c r="R229" s="17">
        <v>50</v>
      </c>
      <c r="S229" s="21" t="s">
        <v>1220</v>
      </c>
      <c r="T229" s="21"/>
      <c r="U229" s="29">
        <v>9.6199999999999992</v>
      </c>
      <c r="V229" s="3">
        <v>50</v>
      </c>
      <c r="W229" s="4">
        <v>41794</v>
      </c>
      <c r="X229" s="46"/>
      <c r="Y229" s="29" t="s">
        <v>975</v>
      </c>
      <c r="Z229" s="29" t="s">
        <v>975</v>
      </c>
      <c r="AA229" s="3">
        <v>25</v>
      </c>
      <c r="AB229" s="4">
        <v>41794</v>
      </c>
      <c r="AC229" s="46"/>
      <c r="AD229" s="17" t="s">
        <v>1221</v>
      </c>
    </row>
    <row r="230" spans="1:30" s="3" customFormat="1">
      <c r="A230" s="3" t="s">
        <v>86</v>
      </c>
      <c r="B230" s="3" t="s">
        <v>6</v>
      </c>
      <c r="C230" s="4">
        <v>41793</v>
      </c>
      <c r="D230" s="4">
        <v>41794</v>
      </c>
      <c r="E230" s="4"/>
      <c r="F230" s="17" t="s">
        <v>1222</v>
      </c>
      <c r="G230" s="29">
        <v>489.8</v>
      </c>
      <c r="H230" s="29"/>
      <c r="I230" s="43">
        <v>399.9</v>
      </c>
      <c r="J230" s="56" t="s">
        <v>1218</v>
      </c>
      <c r="K230" s="29">
        <f t="shared" si="65"/>
        <v>486.71000000000004</v>
      </c>
      <c r="L230" s="55">
        <f t="shared" ref="L230:L248" si="67">I230-6.45</f>
        <v>393.45</v>
      </c>
      <c r="M230" s="43">
        <f t="shared" si="66"/>
        <v>93.260000000000048</v>
      </c>
      <c r="N230" s="63">
        <f t="shared" si="52"/>
        <v>0.23703138899478982</v>
      </c>
      <c r="O230" s="76"/>
      <c r="P230" s="21" t="s">
        <v>1223</v>
      </c>
      <c r="Q230" s="29">
        <v>10.28</v>
      </c>
      <c r="R230" s="17">
        <v>50</v>
      </c>
      <c r="S230" s="21" t="s">
        <v>1224</v>
      </c>
      <c r="T230" s="21"/>
      <c r="U230" s="29">
        <v>9.9499999999999993</v>
      </c>
      <c r="V230" s="3">
        <v>50</v>
      </c>
      <c r="W230" s="4">
        <v>41794</v>
      </c>
      <c r="X230" s="46"/>
      <c r="Y230" s="29" t="s">
        <v>975</v>
      </c>
      <c r="Z230" s="29" t="s">
        <v>975</v>
      </c>
      <c r="AA230" s="3">
        <v>25</v>
      </c>
      <c r="AB230" s="4">
        <v>41794</v>
      </c>
      <c r="AC230" s="46"/>
      <c r="AD230" s="17" t="s">
        <v>1221</v>
      </c>
    </row>
    <row r="231" spans="1:30" s="3" customFormat="1">
      <c r="A231" s="3" t="s">
        <v>86</v>
      </c>
      <c r="B231" s="3" t="s">
        <v>7</v>
      </c>
      <c r="C231" s="4">
        <v>41793</v>
      </c>
      <c r="D231" s="4">
        <v>41794</v>
      </c>
      <c r="E231" s="4"/>
      <c r="F231" s="17" t="s">
        <v>1225</v>
      </c>
      <c r="G231" s="29">
        <v>459.9</v>
      </c>
      <c r="H231" s="29"/>
      <c r="I231" s="43">
        <v>359.5</v>
      </c>
      <c r="J231" s="56" t="s">
        <v>1218</v>
      </c>
      <c r="K231" s="29">
        <f t="shared" si="65"/>
        <v>456.81</v>
      </c>
      <c r="L231" s="55">
        <f t="shared" si="67"/>
        <v>353.05</v>
      </c>
      <c r="M231" s="43">
        <f t="shared" si="66"/>
        <v>103.75999999999999</v>
      </c>
      <c r="N231" s="63">
        <f t="shared" si="52"/>
        <v>0.29389604871831182</v>
      </c>
      <c r="O231" s="76"/>
      <c r="P231" s="21" t="s">
        <v>1226</v>
      </c>
      <c r="Q231" s="29">
        <v>9.9600000000000009</v>
      </c>
      <c r="R231" s="17">
        <v>50</v>
      </c>
      <c r="S231" s="21" t="s">
        <v>1227</v>
      </c>
      <c r="T231" s="21"/>
      <c r="U231" s="29">
        <v>9.56</v>
      </c>
      <c r="V231" s="3">
        <v>50</v>
      </c>
      <c r="W231" s="4">
        <v>41794</v>
      </c>
      <c r="X231" s="46"/>
      <c r="Y231" s="29" t="s">
        <v>975</v>
      </c>
      <c r="Z231" s="29" t="s">
        <v>975</v>
      </c>
      <c r="AA231" s="3">
        <v>25</v>
      </c>
      <c r="AB231" s="4">
        <v>41794</v>
      </c>
      <c r="AC231" s="46"/>
      <c r="AD231" s="17" t="s">
        <v>1221</v>
      </c>
    </row>
    <row r="232" spans="1:30" s="3" customFormat="1">
      <c r="A232" s="3" t="s">
        <v>86</v>
      </c>
      <c r="B232" s="3" t="s">
        <v>8</v>
      </c>
      <c r="C232" s="4">
        <v>41793</v>
      </c>
      <c r="D232" s="4">
        <v>41794</v>
      </c>
      <c r="E232" s="4"/>
      <c r="F232" s="17" t="s">
        <v>1228</v>
      </c>
      <c r="G232" s="29">
        <v>553.20000000000005</v>
      </c>
      <c r="H232" s="29"/>
      <c r="I232" s="43">
        <v>440.1</v>
      </c>
      <c r="J232" s="56" t="s">
        <v>1218</v>
      </c>
      <c r="K232" s="29">
        <f t="shared" si="65"/>
        <v>550.11</v>
      </c>
      <c r="L232" s="55">
        <f t="shared" si="67"/>
        <v>433.65000000000003</v>
      </c>
      <c r="M232" s="43">
        <f t="shared" si="66"/>
        <v>116.45999999999998</v>
      </c>
      <c r="N232" s="63">
        <f t="shared" si="52"/>
        <v>0.26855759252853678</v>
      </c>
      <c r="O232" s="76"/>
      <c r="P232" s="21" t="s">
        <v>1229</v>
      </c>
      <c r="Q232" s="29">
        <v>10.06</v>
      </c>
      <c r="R232" s="17">
        <v>50</v>
      </c>
      <c r="S232" s="21" t="s">
        <v>1230</v>
      </c>
      <c r="T232" s="21"/>
      <c r="U232" s="29">
        <v>10.09</v>
      </c>
      <c r="V232" s="3">
        <v>50</v>
      </c>
      <c r="W232" s="4">
        <v>41794</v>
      </c>
      <c r="X232" s="46"/>
      <c r="Y232" s="29" t="s">
        <v>975</v>
      </c>
      <c r="Z232" s="29" t="s">
        <v>975</v>
      </c>
      <c r="AA232" s="3">
        <v>25</v>
      </c>
      <c r="AB232" s="4">
        <v>41794</v>
      </c>
      <c r="AC232" s="46"/>
      <c r="AD232" s="17" t="s">
        <v>1221</v>
      </c>
    </row>
    <row r="233" spans="1:30" s="3" customFormat="1">
      <c r="A233" s="3" t="s">
        <v>86</v>
      </c>
      <c r="B233" s="3" t="s">
        <v>9</v>
      </c>
      <c r="C233" s="4">
        <v>41793</v>
      </c>
      <c r="D233" s="4">
        <v>41794</v>
      </c>
      <c r="E233" s="4"/>
      <c r="F233" s="17" t="s">
        <v>1231</v>
      </c>
      <c r="G233" s="29">
        <v>462.9</v>
      </c>
      <c r="H233" s="29"/>
      <c r="I233" s="43">
        <v>358.6</v>
      </c>
      <c r="J233" s="56" t="s">
        <v>1218</v>
      </c>
      <c r="K233" s="29">
        <f t="shared" si="65"/>
        <v>459.81</v>
      </c>
      <c r="L233" s="55">
        <f t="shared" si="67"/>
        <v>352.15000000000003</v>
      </c>
      <c r="M233" s="43">
        <f t="shared" si="66"/>
        <v>107.65999999999997</v>
      </c>
      <c r="N233" s="63">
        <f t="shared" si="52"/>
        <v>0.30572199346869222</v>
      </c>
      <c r="O233" s="76"/>
      <c r="P233" s="21" t="s">
        <v>1232</v>
      </c>
      <c r="Q233" s="29">
        <v>9.67</v>
      </c>
      <c r="R233" s="17">
        <v>50</v>
      </c>
      <c r="S233" s="21" t="s">
        <v>1233</v>
      </c>
      <c r="T233" s="21"/>
      <c r="U233" s="29">
        <v>10.199999999999999</v>
      </c>
      <c r="V233" s="3">
        <v>50</v>
      </c>
      <c r="W233" s="4">
        <v>41794</v>
      </c>
      <c r="X233" s="46"/>
      <c r="Y233" s="29" t="s">
        <v>975</v>
      </c>
      <c r="Z233" s="29" t="s">
        <v>975</v>
      </c>
      <c r="AA233" s="3">
        <v>25</v>
      </c>
      <c r="AB233" s="4">
        <v>41794</v>
      </c>
      <c r="AC233" s="46"/>
      <c r="AD233" s="17" t="s">
        <v>1221</v>
      </c>
    </row>
    <row r="234" spans="1:30" s="3" customFormat="1">
      <c r="A234" s="3" t="s">
        <v>118</v>
      </c>
      <c r="B234" s="3" t="s">
        <v>5</v>
      </c>
      <c r="C234" s="4">
        <v>41793</v>
      </c>
      <c r="D234" s="4">
        <v>41794</v>
      </c>
      <c r="E234" s="4"/>
      <c r="F234" s="17" t="s">
        <v>1234</v>
      </c>
      <c r="G234" s="29">
        <v>479.3</v>
      </c>
      <c r="H234" s="29"/>
      <c r="I234" s="43">
        <v>409</v>
      </c>
      <c r="J234" s="56" t="s">
        <v>1218</v>
      </c>
      <c r="K234" s="29">
        <f t="shared" si="65"/>
        <v>476.21000000000004</v>
      </c>
      <c r="L234" s="55">
        <f t="shared" si="67"/>
        <v>402.55</v>
      </c>
      <c r="M234" s="43">
        <f t="shared" si="66"/>
        <v>73.660000000000025</v>
      </c>
      <c r="N234" s="63">
        <f t="shared" si="52"/>
        <v>0.18298348031300465</v>
      </c>
      <c r="O234" s="76"/>
      <c r="P234" s="21" t="s">
        <v>1235</v>
      </c>
      <c r="Q234" s="3">
        <v>9.9600000000000009</v>
      </c>
      <c r="R234" s="17">
        <v>50</v>
      </c>
      <c r="S234" s="21" t="s">
        <v>1236</v>
      </c>
      <c r="T234" s="21"/>
      <c r="U234" s="3">
        <v>10.33</v>
      </c>
      <c r="V234" s="3">
        <v>50</v>
      </c>
      <c r="W234" s="4">
        <v>41794</v>
      </c>
      <c r="X234" s="46"/>
      <c r="Y234" s="29" t="s">
        <v>975</v>
      </c>
      <c r="Z234" s="29" t="s">
        <v>975</v>
      </c>
      <c r="AA234" s="3">
        <v>25</v>
      </c>
      <c r="AB234" s="4">
        <v>41794</v>
      </c>
      <c r="AC234" s="46"/>
      <c r="AD234" s="17" t="s">
        <v>1221</v>
      </c>
    </row>
    <row r="235" spans="1:30" s="3" customFormat="1">
      <c r="A235" s="3" t="s">
        <v>118</v>
      </c>
      <c r="B235" s="3" t="s">
        <v>6</v>
      </c>
      <c r="C235" s="4">
        <v>41793</v>
      </c>
      <c r="D235" s="4">
        <v>41794</v>
      </c>
      <c r="E235" s="4"/>
      <c r="F235" s="17" t="s">
        <v>1237</v>
      </c>
      <c r="G235" s="29">
        <v>528.5</v>
      </c>
      <c r="H235" s="29"/>
      <c r="I235" s="43">
        <v>448.4</v>
      </c>
      <c r="J235" s="56" t="s">
        <v>1218</v>
      </c>
      <c r="K235" s="29">
        <f t="shared" si="65"/>
        <v>525.41</v>
      </c>
      <c r="L235" s="55">
        <f t="shared" si="67"/>
        <v>441.95</v>
      </c>
      <c r="M235" s="43">
        <f t="shared" si="66"/>
        <v>83.45999999999998</v>
      </c>
      <c r="N235" s="63">
        <f t="shared" si="52"/>
        <v>0.1888448919561036</v>
      </c>
      <c r="O235" s="76"/>
      <c r="P235" s="21" t="s">
        <v>1238</v>
      </c>
      <c r="Q235" s="29">
        <v>9.59</v>
      </c>
      <c r="R235" s="17">
        <v>50</v>
      </c>
      <c r="S235" s="21" t="s">
        <v>1239</v>
      </c>
      <c r="T235" s="21"/>
      <c r="U235" s="29">
        <v>10.01</v>
      </c>
      <c r="V235" s="3">
        <v>50</v>
      </c>
      <c r="W235" s="4">
        <v>41794</v>
      </c>
      <c r="X235" s="46"/>
      <c r="Y235" s="29" t="s">
        <v>975</v>
      </c>
      <c r="Z235" s="29" t="s">
        <v>975</v>
      </c>
      <c r="AA235" s="3">
        <v>25</v>
      </c>
      <c r="AB235" s="4">
        <v>41794</v>
      </c>
      <c r="AC235" s="46"/>
      <c r="AD235" s="17" t="s">
        <v>1221</v>
      </c>
    </row>
    <row r="236" spans="1:30" s="3" customFormat="1">
      <c r="A236" s="3" t="s">
        <v>118</v>
      </c>
      <c r="B236" s="3" t="s">
        <v>7</v>
      </c>
      <c r="C236" s="4">
        <v>41793</v>
      </c>
      <c r="D236" s="4">
        <v>41794</v>
      </c>
      <c r="E236" s="4"/>
      <c r="F236" s="17" t="s">
        <v>1240</v>
      </c>
      <c r="G236" s="29">
        <v>541.5</v>
      </c>
      <c r="H236" s="29"/>
      <c r="I236" s="43">
        <v>463.4</v>
      </c>
      <c r="J236" s="56" t="s">
        <v>1218</v>
      </c>
      <c r="K236" s="29">
        <f t="shared" si="65"/>
        <v>538.41</v>
      </c>
      <c r="L236" s="55">
        <f t="shared" si="67"/>
        <v>456.95</v>
      </c>
      <c r="M236" s="43">
        <f t="shared" si="66"/>
        <v>81.45999999999998</v>
      </c>
      <c r="N236" s="63">
        <f t="shared" si="52"/>
        <v>0.1782689572163256</v>
      </c>
      <c r="O236" s="76"/>
      <c r="P236" s="21" t="s">
        <v>1241</v>
      </c>
      <c r="Q236" s="29">
        <v>10.19</v>
      </c>
      <c r="R236" s="17">
        <v>50</v>
      </c>
      <c r="S236" s="21" t="s">
        <v>1242</v>
      </c>
      <c r="T236" s="21"/>
      <c r="U236" s="29">
        <v>10.08</v>
      </c>
      <c r="V236" s="3">
        <v>50</v>
      </c>
      <c r="W236" s="4">
        <v>41794</v>
      </c>
      <c r="X236" s="46"/>
      <c r="Y236" s="29" t="s">
        <v>975</v>
      </c>
      <c r="Z236" s="29" t="s">
        <v>975</v>
      </c>
      <c r="AA236" s="3">
        <v>25</v>
      </c>
      <c r="AB236" s="4">
        <v>41794</v>
      </c>
      <c r="AC236" s="46"/>
      <c r="AD236" s="17" t="s">
        <v>1221</v>
      </c>
    </row>
    <row r="237" spans="1:30" s="3" customFormat="1">
      <c r="A237" s="3" t="s">
        <v>118</v>
      </c>
      <c r="B237" s="3" t="s">
        <v>8</v>
      </c>
      <c r="C237" s="4">
        <v>41793</v>
      </c>
      <c r="D237" s="4">
        <v>41794</v>
      </c>
      <c r="E237" s="4"/>
      <c r="F237" s="17" t="s">
        <v>1243</v>
      </c>
      <c r="G237" s="29">
        <v>531.1</v>
      </c>
      <c r="H237" s="29"/>
      <c r="I237" s="43">
        <v>448.3</v>
      </c>
      <c r="J237" s="56" t="s">
        <v>1218</v>
      </c>
      <c r="K237" s="29">
        <f t="shared" si="65"/>
        <v>528.01</v>
      </c>
      <c r="L237" s="55">
        <f t="shared" si="67"/>
        <v>441.85</v>
      </c>
      <c r="M237" s="43">
        <f t="shared" si="66"/>
        <v>86.159999999999968</v>
      </c>
      <c r="N237" s="63">
        <f t="shared" si="52"/>
        <v>0.19499830259137707</v>
      </c>
      <c r="O237" s="76"/>
      <c r="P237" s="21" t="s">
        <v>1244</v>
      </c>
      <c r="Q237" s="29">
        <v>10.35</v>
      </c>
      <c r="R237" s="17">
        <v>50</v>
      </c>
      <c r="S237" s="21" t="s">
        <v>1245</v>
      </c>
      <c r="T237" s="21"/>
      <c r="U237" s="29">
        <v>10.26</v>
      </c>
      <c r="V237" s="3">
        <v>50</v>
      </c>
      <c r="W237" s="4">
        <v>41794</v>
      </c>
      <c r="X237" s="46"/>
      <c r="Y237" s="29" t="s">
        <v>975</v>
      </c>
      <c r="Z237" s="29" t="s">
        <v>975</v>
      </c>
      <c r="AA237" s="3">
        <v>25</v>
      </c>
      <c r="AB237" s="4">
        <v>41794</v>
      </c>
      <c r="AC237" s="46"/>
      <c r="AD237" s="17" t="s">
        <v>1221</v>
      </c>
    </row>
    <row r="238" spans="1:30" s="3" customFormat="1">
      <c r="A238" s="3" t="s">
        <v>118</v>
      </c>
      <c r="B238" s="3" t="s">
        <v>9</v>
      </c>
      <c r="C238" s="4">
        <v>41793</v>
      </c>
      <c r="D238" s="4">
        <v>41794</v>
      </c>
      <c r="E238" s="4"/>
      <c r="F238" s="17" t="s">
        <v>1246</v>
      </c>
      <c r="G238" s="29">
        <v>539.79999999999995</v>
      </c>
      <c r="H238" s="29"/>
      <c r="I238" s="43">
        <v>460</v>
      </c>
      <c r="J238" s="56" t="s">
        <v>1218</v>
      </c>
      <c r="K238" s="29">
        <f t="shared" si="65"/>
        <v>536.70999999999992</v>
      </c>
      <c r="L238" s="55">
        <f t="shared" si="67"/>
        <v>453.55</v>
      </c>
      <c r="M238" s="43">
        <f t="shared" si="66"/>
        <v>83.159999999999911</v>
      </c>
      <c r="N238" s="63">
        <f t="shared" si="52"/>
        <v>0.18335354426193343</v>
      </c>
      <c r="O238" s="76"/>
      <c r="P238" s="21" t="s">
        <v>1247</v>
      </c>
      <c r="Q238" s="29">
        <v>10.1</v>
      </c>
      <c r="R238" s="17">
        <v>50</v>
      </c>
      <c r="S238" s="21" t="s">
        <v>1248</v>
      </c>
      <c r="T238" s="21"/>
      <c r="U238" s="29">
        <v>10.63</v>
      </c>
      <c r="V238" s="3">
        <v>50</v>
      </c>
      <c r="W238" s="4">
        <v>41794</v>
      </c>
      <c r="X238" s="46"/>
      <c r="Y238" s="29" t="s">
        <v>975</v>
      </c>
      <c r="Z238" s="29" t="s">
        <v>975</v>
      </c>
      <c r="AA238" s="3">
        <v>25</v>
      </c>
      <c r="AB238" s="4">
        <v>41794</v>
      </c>
      <c r="AC238" s="46"/>
      <c r="AD238" s="17" t="s">
        <v>1221</v>
      </c>
    </row>
    <row r="239" spans="1:30" s="3" customFormat="1">
      <c r="A239" s="3" t="s">
        <v>51</v>
      </c>
      <c r="B239" s="3" t="s">
        <v>5</v>
      </c>
      <c r="C239" s="4">
        <v>41793</v>
      </c>
      <c r="D239" s="4">
        <v>41794</v>
      </c>
      <c r="E239" s="4"/>
      <c r="F239" s="17" t="s">
        <v>1249</v>
      </c>
      <c r="G239" s="29">
        <v>465.5</v>
      </c>
      <c r="H239" s="29"/>
      <c r="I239" s="43">
        <v>389.8</v>
      </c>
      <c r="J239" s="56" t="s">
        <v>1218</v>
      </c>
      <c r="K239" s="29">
        <f t="shared" si="65"/>
        <v>462.41</v>
      </c>
      <c r="L239" s="55">
        <f t="shared" si="67"/>
        <v>383.35</v>
      </c>
      <c r="M239" s="43">
        <f t="shared" si="66"/>
        <v>79.06</v>
      </c>
      <c r="N239" s="63">
        <f t="shared" si="52"/>
        <v>0.2062345115429764</v>
      </c>
      <c r="O239" s="76"/>
      <c r="P239" s="21" t="s">
        <v>1250</v>
      </c>
      <c r="Q239" s="29">
        <v>10.53</v>
      </c>
      <c r="R239" s="17">
        <v>50</v>
      </c>
      <c r="S239" s="21" t="s">
        <v>1251</v>
      </c>
      <c r="T239" s="21"/>
      <c r="U239" s="29">
        <v>10.19</v>
      </c>
      <c r="V239" s="3">
        <v>50</v>
      </c>
      <c r="W239" s="4">
        <v>41794</v>
      </c>
      <c r="X239" s="46"/>
      <c r="Y239" s="29" t="s">
        <v>975</v>
      </c>
      <c r="Z239" s="29" t="s">
        <v>975</v>
      </c>
      <c r="AA239" s="3">
        <v>25</v>
      </c>
      <c r="AB239" s="4">
        <v>41794</v>
      </c>
      <c r="AC239" s="46"/>
      <c r="AD239" s="17" t="s">
        <v>1221</v>
      </c>
    </row>
    <row r="240" spans="1:30" s="3" customFormat="1">
      <c r="A240" s="3" t="s">
        <v>51</v>
      </c>
      <c r="B240" s="3" t="s">
        <v>6</v>
      </c>
      <c r="C240" s="4">
        <v>41793</v>
      </c>
      <c r="D240" s="4">
        <v>41794</v>
      </c>
      <c r="E240" s="4"/>
      <c r="F240" s="17" t="s">
        <v>1252</v>
      </c>
      <c r="G240" s="29">
        <v>370.9</v>
      </c>
      <c r="H240" s="29"/>
      <c r="I240" s="43">
        <v>301.60000000000002</v>
      </c>
      <c r="J240" s="56" t="s">
        <v>1218</v>
      </c>
      <c r="K240" s="29">
        <f>G240-$K$3</f>
        <v>367.81</v>
      </c>
      <c r="L240" s="55">
        <f t="shared" si="67"/>
        <v>295.15000000000003</v>
      </c>
      <c r="M240" s="43">
        <f>K240-L240</f>
        <v>72.659999999999968</v>
      </c>
      <c r="N240" s="63">
        <f t="shared" si="52"/>
        <v>0.24617990852109084</v>
      </c>
      <c r="O240" s="76"/>
      <c r="P240" s="21" t="s">
        <v>1253</v>
      </c>
      <c r="Q240" s="3">
        <v>10.31</v>
      </c>
      <c r="R240" s="17">
        <v>50</v>
      </c>
      <c r="S240" s="21" t="s">
        <v>1254</v>
      </c>
      <c r="T240" s="21"/>
      <c r="U240" s="29">
        <v>10.49</v>
      </c>
      <c r="V240" s="3">
        <v>50</v>
      </c>
      <c r="W240" s="4">
        <v>41794</v>
      </c>
      <c r="X240" s="46"/>
      <c r="Y240" s="29" t="s">
        <v>975</v>
      </c>
      <c r="Z240" s="29" t="s">
        <v>975</v>
      </c>
      <c r="AA240" s="3">
        <v>25</v>
      </c>
      <c r="AB240" s="4">
        <v>41794</v>
      </c>
      <c r="AC240" s="46"/>
      <c r="AD240" s="17" t="s">
        <v>1221</v>
      </c>
    </row>
    <row r="241" spans="1:30" s="3" customFormat="1">
      <c r="A241" s="3" t="s">
        <v>51</v>
      </c>
      <c r="B241" s="3" t="s">
        <v>7</v>
      </c>
      <c r="C241" s="4">
        <v>41793</v>
      </c>
      <c r="D241" s="4">
        <v>41794</v>
      </c>
      <c r="E241" s="4"/>
      <c r="F241" s="17" t="s">
        <v>1255</v>
      </c>
      <c r="G241" s="29">
        <v>437.3</v>
      </c>
      <c r="H241" s="29"/>
      <c r="I241" s="43">
        <v>340.7</v>
      </c>
      <c r="J241" s="56" t="s">
        <v>1218</v>
      </c>
      <c r="K241" s="29">
        <f>G241-$K$3</f>
        <v>434.21000000000004</v>
      </c>
      <c r="L241" s="55">
        <f t="shared" si="67"/>
        <v>334.25</v>
      </c>
      <c r="M241" s="43">
        <f>K241-L241</f>
        <v>99.960000000000036</v>
      </c>
      <c r="N241" s="63">
        <f t="shared" si="52"/>
        <v>0.29905759162303674</v>
      </c>
      <c r="O241" s="76"/>
      <c r="P241" s="21" t="s">
        <v>1256</v>
      </c>
      <c r="Q241" s="29">
        <v>10.24</v>
      </c>
      <c r="R241" s="17">
        <v>50</v>
      </c>
      <c r="S241" s="21" t="s">
        <v>1257</v>
      </c>
      <c r="T241" s="21"/>
      <c r="U241" s="29">
        <v>10.16</v>
      </c>
      <c r="V241" s="3">
        <v>50</v>
      </c>
      <c r="W241" s="4">
        <v>41794</v>
      </c>
      <c r="X241" s="46"/>
      <c r="Y241" s="29" t="s">
        <v>975</v>
      </c>
      <c r="Z241" s="29" t="s">
        <v>975</v>
      </c>
      <c r="AA241" s="3">
        <v>25</v>
      </c>
      <c r="AB241" s="4">
        <v>41794</v>
      </c>
      <c r="AC241" s="46"/>
      <c r="AD241" s="17" t="s">
        <v>1221</v>
      </c>
    </row>
    <row r="242" spans="1:30" s="3" customFormat="1">
      <c r="A242" s="3" t="s">
        <v>51</v>
      </c>
      <c r="B242" s="3" t="s">
        <v>8</v>
      </c>
      <c r="C242" s="4">
        <v>41793</v>
      </c>
      <c r="D242" s="4">
        <v>41794</v>
      </c>
      <c r="E242" s="4"/>
      <c r="F242" s="17" t="s">
        <v>1258</v>
      </c>
      <c r="G242" s="29">
        <v>422</v>
      </c>
      <c r="H242" s="29"/>
      <c r="I242" s="43">
        <v>354.7</v>
      </c>
      <c r="J242" s="56" t="s">
        <v>1218</v>
      </c>
      <c r="K242" s="29">
        <f>G242-$K$3</f>
        <v>418.91</v>
      </c>
      <c r="L242" s="55">
        <f>I242-6.45</f>
        <v>348.25</v>
      </c>
      <c r="M242" s="43">
        <f>K242-L242</f>
        <v>70.660000000000025</v>
      </c>
      <c r="N242" s="63">
        <f t="shared" si="52"/>
        <v>0.202900215362527</v>
      </c>
      <c r="O242" s="76"/>
      <c r="P242" s="21" t="s">
        <v>1259</v>
      </c>
      <c r="Q242" s="29">
        <v>10.47</v>
      </c>
      <c r="R242" s="17">
        <v>50</v>
      </c>
      <c r="S242" s="21" t="s">
        <v>1260</v>
      </c>
      <c r="T242" s="21"/>
      <c r="U242" s="29">
        <v>10.199999999999999</v>
      </c>
      <c r="V242" s="3">
        <v>50</v>
      </c>
      <c r="W242" s="4">
        <v>41794</v>
      </c>
      <c r="X242" s="46"/>
      <c r="Y242" s="29" t="s">
        <v>975</v>
      </c>
      <c r="Z242" s="29" t="s">
        <v>975</v>
      </c>
      <c r="AA242" s="3">
        <v>25</v>
      </c>
      <c r="AB242" s="4">
        <v>41794</v>
      </c>
      <c r="AC242" s="46"/>
      <c r="AD242" s="17" t="s">
        <v>1221</v>
      </c>
    </row>
    <row r="243" spans="1:30" s="3" customFormat="1">
      <c r="A243" s="3" t="s">
        <v>51</v>
      </c>
      <c r="B243" s="3" t="s">
        <v>9</v>
      </c>
      <c r="C243" s="4">
        <v>41793</v>
      </c>
      <c r="D243" s="4">
        <v>41794</v>
      </c>
      <c r="E243" s="4"/>
      <c r="F243" s="17" t="s">
        <v>1261</v>
      </c>
      <c r="G243" s="29">
        <v>422.7</v>
      </c>
      <c r="H243" s="29"/>
      <c r="I243" s="43">
        <v>346.8</v>
      </c>
      <c r="J243" s="56" t="s">
        <v>1218</v>
      </c>
      <c r="K243" s="29">
        <f>G243-$K$3</f>
        <v>419.61</v>
      </c>
      <c r="L243" s="55">
        <f t="shared" si="67"/>
        <v>340.35</v>
      </c>
      <c r="M243" s="43">
        <f>K243-L243</f>
        <v>79.259999999999991</v>
      </c>
      <c r="N243" s="63">
        <f t="shared" si="52"/>
        <v>0.23287791978845301</v>
      </c>
      <c r="O243" s="76"/>
      <c r="P243" s="21" t="s">
        <v>1262</v>
      </c>
      <c r="Q243" s="29">
        <v>10.53</v>
      </c>
      <c r="R243" s="17">
        <v>50</v>
      </c>
      <c r="S243" s="21" t="s">
        <v>1263</v>
      </c>
      <c r="T243" s="21"/>
      <c r="U243" s="29">
        <v>10.06</v>
      </c>
      <c r="V243" s="3">
        <v>50</v>
      </c>
      <c r="W243" s="4">
        <v>41794</v>
      </c>
      <c r="X243" s="46"/>
      <c r="Y243" s="29" t="s">
        <v>975</v>
      </c>
      <c r="Z243" s="29" t="s">
        <v>975</v>
      </c>
      <c r="AA243" s="3">
        <v>25</v>
      </c>
      <c r="AB243" s="4">
        <v>41794</v>
      </c>
      <c r="AC243" s="46"/>
      <c r="AD243" s="17" t="s">
        <v>1221</v>
      </c>
    </row>
    <row r="244" spans="1:30" s="3" customFormat="1">
      <c r="A244" s="3" t="s">
        <v>1021</v>
      </c>
      <c r="B244" s="3" t="s">
        <v>5</v>
      </c>
      <c r="C244" s="4">
        <v>41793</v>
      </c>
      <c r="D244" s="4">
        <v>41794</v>
      </c>
      <c r="E244" s="4"/>
      <c r="F244" s="17" t="s">
        <v>1264</v>
      </c>
      <c r="G244" s="29">
        <v>545.6</v>
      </c>
      <c r="H244" s="29"/>
      <c r="I244" s="43">
        <v>458.4</v>
      </c>
      <c r="J244" s="56" t="s">
        <v>1218</v>
      </c>
      <c r="K244" s="29">
        <f t="shared" ref="K244" si="68">G244-$K$3</f>
        <v>542.51</v>
      </c>
      <c r="L244" s="55">
        <f t="shared" si="67"/>
        <v>451.95</v>
      </c>
      <c r="M244" s="43">
        <f t="shared" ref="M244" si="69">K244-L244</f>
        <v>90.56</v>
      </c>
      <c r="N244" s="63">
        <f t="shared" si="52"/>
        <v>0.20037614780396062</v>
      </c>
      <c r="O244" s="76"/>
      <c r="P244" s="21" t="s">
        <v>1265</v>
      </c>
      <c r="Q244" s="29">
        <v>10.1</v>
      </c>
      <c r="R244" s="17">
        <v>50</v>
      </c>
      <c r="S244" s="21" t="s">
        <v>1266</v>
      </c>
      <c r="T244" s="21"/>
      <c r="U244" s="29">
        <v>9.9499999999999993</v>
      </c>
      <c r="V244" s="3">
        <v>50</v>
      </c>
      <c r="W244" s="4">
        <v>41794</v>
      </c>
      <c r="X244" s="46"/>
      <c r="Y244" s="29" t="s">
        <v>975</v>
      </c>
      <c r="Z244" s="29" t="s">
        <v>975</v>
      </c>
      <c r="AA244" s="3">
        <v>25</v>
      </c>
      <c r="AB244" s="4">
        <v>41794</v>
      </c>
      <c r="AC244" s="46"/>
      <c r="AD244" s="17" t="s">
        <v>1221</v>
      </c>
    </row>
    <row r="245" spans="1:30" s="3" customFormat="1">
      <c r="A245" s="3" t="s">
        <v>1021</v>
      </c>
      <c r="B245" s="3" t="s">
        <v>6</v>
      </c>
      <c r="C245" s="4">
        <v>41793</v>
      </c>
      <c r="D245" s="4">
        <v>41794</v>
      </c>
      <c r="E245" s="4"/>
      <c r="F245" s="17" t="s">
        <v>1267</v>
      </c>
      <c r="G245" s="29">
        <v>548.9</v>
      </c>
      <c r="H245" s="29"/>
      <c r="I245" s="43">
        <v>463.4</v>
      </c>
      <c r="J245" s="56" t="s">
        <v>1218</v>
      </c>
      <c r="K245" s="29">
        <f>G245-$K$3</f>
        <v>545.80999999999995</v>
      </c>
      <c r="L245" s="55">
        <f t="shared" si="67"/>
        <v>456.95</v>
      </c>
      <c r="M245" s="43">
        <f>K245-L245</f>
        <v>88.859999999999957</v>
      </c>
      <c r="N245" s="63">
        <f t="shared" si="52"/>
        <v>0.19446328920013123</v>
      </c>
      <c r="O245" s="76"/>
      <c r="P245" s="21" t="s">
        <v>1268</v>
      </c>
      <c r="Q245" s="3">
        <v>10.210000000000001</v>
      </c>
      <c r="R245" s="17">
        <v>50</v>
      </c>
      <c r="S245" s="21" t="s">
        <v>1269</v>
      </c>
      <c r="T245" s="21"/>
      <c r="U245" s="29">
        <v>9.7100000000000009</v>
      </c>
      <c r="V245" s="3">
        <v>50</v>
      </c>
      <c r="W245" s="4">
        <v>41794</v>
      </c>
      <c r="X245" s="46"/>
      <c r="Y245" s="29" t="s">
        <v>975</v>
      </c>
      <c r="Z245" s="29" t="s">
        <v>975</v>
      </c>
      <c r="AA245" s="3">
        <v>25</v>
      </c>
      <c r="AB245" s="4">
        <v>41794</v>
      </c>
      <c r="AC245" s="46"/>
      <c r="AD245" s="17" t="s">
        <v>1221</v>
      </c>
    </row>
    <row r="246" spans="1:30" s="3" customFormat="1">
      <c r="A246" s="3" t="s">
        <v>1021</v>
      </c>
      <c r="B246" s="3" t="s">
        <v>7</v>
      </c>
      <c r="C246" s="4">
        <v>41793</v>
      </c>
      <c r="D246" s="4">
        <v>41794</v>
      </c>
      <c r="E246" s="4"/>
      <c r="F246" s="17" t="s">
        <v>1270</v>
      </c>
      <c r="G246" s="29">
        <v>516.9</v>
      </c>
      <c r="H246" s="29"/>
      <c r="I246" s="43">
        <v>440.2</v>
      </c>
      <c r="J246" s="56" t="s">
        <v>1218</v>
      </c>
      <c r="K246" s="29">
        <f>G246-$K$3</f>
        <v>513.80999999999995</v>
      </c>
      <c r="L246" s="55">
        <f t="shared" si="67"/>
        <v>433.75</v>
      </c>
      <c r="M246" s="43">
        <f>K246-L246</f>
        <v>80.059999999999945</v>
      </c>
      <c r="N246" s="63">
        <f t="shared" si="52"/>
        <v>0.18457636887608056</v>
      </c>
      <c r="O246" s="76"/>
      <c r="P246" s="21" t="s">
        <v>1271</v>
      </c>
      <c r="Q246" s="29">
        <v>10.17</v>
      </c>
      <c r="R246" s="17">
        <v>50</v>
      </c>
      <c r="S246" s="21" t="s">
        <v>1272</v>
      </c>
      <c r="T246" s="21"/>
      <c r="U246" s="29">
        <v>10.28</v>
      </c>
      <c r="V246" s="3">
        <v>50</v>
      </c>
      <c r="W246" s="4">
        <v>41794</v>
      </c>
      <c r="X246" s="46"/>
      <c r="Y246" s="29" t="s">
        <v>975</v>
      </c>
      <c r="Z246" s="29" t="s">
        <v>975</v>
      </c>
      <c r="AA246" s="3">
        <v>25</v>
      </c>
      <c r="AB246" s="4">
        <v>41794</v>
      </c>
      <c r="AC246" s="46"/>
      <c r="AD246" s="17" t="s">
        <v>1221</v>
      </c>
    </row>
    <row r="247" spans="1:30" s="3" customFormat="1">
      <c r="A247" s="3" t="s">
        <v>1021</v>
      </c>
      <c r="B247" s="3" t="s">
        <v>8</v>
      </c>
      <c r="C247" s="4">
        <v>41793</v>
      </c>
      <c r="D247" s="4">
        <v>41794</v>
      </c>
      <c r="E247" s="4"/>
      <c r="F247" s="17" t="s">
        <v>1273</v>
      </c>
      <c r="G247" s="29">
        <v>536.4</v>
      </c>
      <c r="H247" s="29"/>
      <c r="I247" s="43">
        <v>456.7</v>
      </c>
      <c r="J247" s="56" t="s">
        <v>1218</v>
      </c>
      <c r="K247" s="29">
        <f>G247-$K$3</f>
        <v>533.30999999999995</v>
      </c>
      <c r="L247" s="55">
        <f t="shared" si="67"/>
        <v>450.25</v>
      </c>
      <c r="M247" s="43">
        <f>K247-L247</f>
        <v>83.059999999999945</v>
      </c>
      <c r="N247" s="63">
        <f t="shared" si="52"/>
        <v>0.18447529150471947</v>
      </c>
      <c r="O247" s="76"/>
      <c r="P247" s="21" t="s">
        <v>1274</v>
      </c>
      <c r="Q247" s="29">
        <v>9.69</v>
      </c>
      <c r="R247" s="17">
        <v>50</v>
      </c>
      <c r="S247" s="21" t="s">
        <v>1275</v>
      </c>
      <c r="T247" s="21"/>
      <c r="U247" s="29">
        <v>10.33</v>
      </c>
      <c r="V247" s="3">
        <v>50</v>
      </c>
      <c r="W247" s="4">
        <v>41794</v>
      </c>
      <c r="X247" s="46"/>
      <c r="Y247" s="29" t="s">
        <v>975</v>
      </c>
      <c r="Z247" s="29" t="s">
        <v>975</v>
      </c>
      <c r="AA247" s="3">
        <v>25</v>
      </c>
      <c r="AB247" s="4">
        <v>41794</v>
      </c>
      <c r="AC247" s="46"/>
      <c r="AD247" s="17" t="s">
        <v>1221</v>
      </c>
    </row>
    <row r="248" spans="1:30" s="3" customFormat="1">
      <c r="A248" s="3" t="s">
        <v>1021</v>
      </c>
      <c r="B248" s="3" t="s">
        <v>9</v>
      </c>
      <c r="C248" s="4">
        <v>41793</v>
      </c>
      <c r="D248" s="4">
        <v>41794</v>
      </c>
      <c r="E248" s="4"/>
      <c r="F248" s="17" t="s">
        <v>1276</v>
      </c>
      <c r="G248" s="29">
        <v>524</v>
      </c>
      <c r="H248" s="29"/>
      <c r="I248" s="43">
        <v>441.7</v>
      </c>
      <c r="J248" s="56" t="s">
        <v>1218</v>
      </c>
      <c r="K248" s="29">
        <f>G248-$K$3</f>
        <v>520.91</v>
      </c>
      <c r="L248" s="55">
        <f t="shared" si="67"/>
        <v>435.25</v>
      </c>
      <c r="M248" s="43">
        <f>K248-L248</f>
        <v>85.659999999999968</v>
      </c>
      <c r="N248" s="63">
        <f t="shared" si="52"/>
        <v>0.19680643308443416</v>
      </c>
      <c r="O248" s="76"/>
      <c r="P248" s="21" t="s">
        <v>1277</v>
      </c>
      <c r="Q248" s="29">
        <v>9.77</v>
      </c>
      <c r="R248" s="17">
        <v>50</v>
      </c>
      <c r="S248" s="21" t="s">
        <v>1278</v>
      </c>
      <c r="T248" s="21"/>
      <c r="U248" s="29">
        <v>9.74</v>
      </c>
      <c r="V248" s="3">
        <v>50</v>
      </c>
      <c r="W248" s="4">
        <v>41794</v>
      </c>
      <c r="X248" s="46"/>
      <c r="Y248" s="29" t="s">
        <v>975</v>
      </c>
      <c r="Z248" s="29" t="s">
        <v>975</v>
      </c>
      <c r="AA248" s="3">
        <v>25</v>
      </c>
      <c r="AB248" s="4">
        <v>41794</v>
      </c>
      <c r="AC248" s="46"/>
      <c r="AD248" s="17" t="s">
        <v>1221</v>
      </c>
    </row>
    <row r="249" spans="1:30" s="3" customFormat="1">
      <c r="A249" s="3" t="s">
        <v>839</v>
      </c>
      <c r="B249" s="3" t="s">
        <v>26</v>
      </c>
      <c r="C249" s="3" t="s">
        <v>26</v>
      </c>
      <c r="D249" s="4">
        <v>41794</v>
      </c>
      <c r="E249" s="4"/>
      <c r="F249" s="17" t="s">
        <v>1279</v>
      </c>
      <c r="G249" s="29" t="s">
        <v>26</v>
      </c>
      <c r="H249" s="29"/>
      <c r="I249" s="43" t="s">
        <v>26</v>
      </c>
      <c r="J249" s="56" t="s">
        <v>26</v>
      </c>
      <c r="K249" s="29" t="s">
        <v>26</v>
      </c>
      <c r="L249" s="44" t="s">
        <v>26</v>
      </c>
      <c r="M249" s="44" t="s">
        <v>26</v>
      </c>
      <c r="N249" s="44" t="s">
        <v>26</v>
      </c>
      <c r="O249" s="76" t="s">
        <v>26</v>
      </c>
      <c r="P249" s="3" t="s">
        <v>1279</v>
      </c>
      <c r="Q249" s="29" t="s">
        <v>26</v>
      </c>
      <c r="R249" s="17">
        <v>50</v>
      </c>
      <c r="S249" s="3" t="s">
        <v>26</v>
      </c>
      <c r="U249" s="31" t="s">
        <v>26</v>
      </c>
      <c r="V249" s="31" t="s">
        <v>26</v>
      </c>
      <c r="W249" s="4">
        <v>41794</v>
      </c>
      <c r="X249" s="17" t="s">
        <v>26</v>
      </c>
      <c r="Y249" s="3" t="s">
        <v>26</v>
      </c>
      <c r="Z249" s="31" t="s">
        <v>26</v>
      </c>
      <c r="AA249" s="31" t="s">
        <v>26</v>
      </c>
      <c r="AB249" s="4">
        <v>41794</v>
      </c>
      <c r="AC249" s="17" t="s">
        <v>26</v>
      </c>
      <c r="AD249" s="17" t="s">
        <v>1221</v>
      </c>
    </row>
    <row r="250" spans="1:30" s="3" customFormat="1">
      <c r="A250" s="3" t="s">
        <v>839</v>
      </c>
      <c r="B250" s="3" t="s">
        <v>26</v>
      </c>
      <c r="C250" s="3" t="s">
        <v>26</v>
      </c>
      <c r="D250" s="4">
        <v>41794</v>
      </c>
      <c r="E250" s="4"/>
      <c r="F250" s="17" t="s">
        <v>1279</v>
      </c>
      <c r="G250" s="29" t="s">
        <v>26</v>
      </c>
      <c r="H250" s="29"/>
      <c r="I250" s="43" t="s">
        <v>26</v>
      </c>
      <c r="J250" s="56" t="s">
        <v>26</v>
      </c>
      <c r="K250" s="29" t="s">
        <v>26</v>
      </c>
      <c r="L250" s="44" t="s">
        <v>26</v>
      </c>
      <c r="M250" s="44" t="s">
        <v>26</v>
      </c>
      <c r="N250" s="44" t="s">
        <v>26</v>
      </c>
      <c r="O250" s="76" t="s">
        <v>26</v>
      </c>
      <c r="P250" s="3" t="s">
        <v>1279</v>
      </c>
      <c r="Q250" s="29" t="s">
        <v>26</v>
      </c>
      <c r="R250" s="17">
        <v>50</v>
      </c>
      <c r="S250" s="3" t="s">
        <v>26</v>
      </c>
      <c r="U250" s="31" t="s">
        <v>26</v>
      </c>
      <c r="V250" s="31" t="s">
        <v>26</v>
      </c>
      <c r="W250" s="4">
        <v>41794</v>
      </c>
      <c r="X250" s="17" t="s">
        <v>26</v>
      </c>
      <c r="Y250" s="3" t="s">
        <v>26</v>
      </c>
      <c r="Z250" s="31" t="s">
        <v>26</v>
      </c>
      <c r="AA250" s="31" t="s">
        <v>26</v>
      </c>
      <c r="AB250" s="4">
        <v>41794</v>
      </c>
      <c r="AC250" s="17" t="s">
        <v>26</v>
      </c>
      <c r="AD250" s="17" t="s">
        <v>1221</v>
      </c>
    </row>
    <row r="251" spans="1:30" s="3" customFormat="1">
      <c r="A251" s="3" t="s">
        <v>839</v>
      </c>
      <c r="B251" s="3" t="s">
        <v>26</v>
      </c>
      <c r="C251" s="3" t="s">
        <v>26</v>
      </c>
      <c r="D251" s="4">
        <v>41794</v>
      </c>
      <c r="E251" s="4"/>
      <c r="F251" s="17" t="s">
        <v>1279</v>
      </c>
      <c r="G251" s="29" t="s">
        <v>26</v>
      </c>
      <c r="H251" s="29"/>
      <c r="I251" s="43" t="s">
        <v>26</v>
      </c>
      <c r="J251" s="56" t="s">
        <v>26</v>
      </c>
      <c r="K251" s="29" t="s">
        <v>26</v>
      </c>
      <c r="L251" s="44" t="s">
        <v>26</v>
      </c>
      <c r="M251" s="44" t="s">
        <v>26</v>
      </c>
      <c r="N251" s="44" t="s">
        <v>26</v>
      </c>
      <c r="O251" s="76" t="s">
        <v>26</v>
      </c>
      <c r="P251" s="3" t="s">
        <v>1279</v>
      </c>
      <c r="Q251" s="29" t="s">
        <v>26</v>
      </c>
      <c r="R251" s="17">
        <v>50</v>
      </c>
      <c r="S251" s="3" t="s">
        <v>26</v>
      </c>
      <c r="U251" s="31" t="s">
        <v>26</v>
      </c>
      <c r="V251" s="31" t="s">
        <v>26</v>
      </c>
      <c r="W251" s="4">
        <v>41794</v>
      </c>
      <c r="X251" s="17" t="s">
        <v>26</v>
      </c>
      <c r="Y251" s="3" t="s">
        <v>26</v>
      </c>
      <c r="Z251" s="31" t="s">
        <v>26</v>
      </c>
      <c r="AA251" s="31" t="s">
        <v>26</v>
      </c>
      <c r="AB251" s="4">
        <v>41794</v>
      </c>
      <c r="AC251" s="17" t="s">
        <v>26</v>
      </c>
      <c r="AD251" s="17" t="s">
        <v>1221</v>
      </c>
    </row>
    <row r="252" spans="1:30" s="19" customFormat="1">
      <c r="F252" s="20"/>
      <c r="G252" s="28"/>
      <c r="H252" s="28"/>
      <c r="I252" s="42"/>
      <c r="J252" s="42"/>
      <c r="K252" s="28"/>
      <c r="L252" s="42"/>
      <c r="M252" s="42"/>
      <c r="N252" s="42"/>
      <c r="O252" s="75"/>
      <c r="Q252" s="28"/>
      <c r="R252" s="20"/>
      <c r="U252" s="28"/>
      <c r="X252" s="20"/>
      <c r="Z252" s="28"/>
      <c r="AC252" s="20"/>
      <c r="AD252" s="20"/>
    </row>
    <row r="253" spans="1:30" s="3" customFormat="1">
      <c r="A253" s="3" t="s">
        <v>1021</v>
      </c>
      <c r="B253" s="3" t="s">
        <v>5</v>
      </c>
      <c r="C253" s="4">
        <v>41823</v>
      </c>
      <c r="D253" s="4">
        <v>41823</v>
      </c>
      <c r="E253" s="4"/>
      <c r="F253" s="17" t="s">
        <v>1280</v>
      </c>
      <c r="G253" s="29">
        <v>249.8</v>
      </c>
      <c r="H253" s="29"/>
      <c r="I253" s="43">
        <v>200.4</v>
      </c>
      <c r="J253" s="56" t="s">
        <v>1218</v>
      </c>
      <c r="K253" s="29">
        <f t="shared" ref="K253:K262" si="70">G253-$K$3</f>
        <v>246.71</v>
      </c>
      <c r="L253" s="55">
        <f t="shared" ref="L253:L262" si="71">I253-6.45</f>
        <v>193.95000000000002</v>
      </c>
      <c r="M253" s="43">
        <f t="shared" ref="M253:M262" si="72">K253-L253</f>
        <v>52.759999999999991</v>
      </c>
      <c r="N253" s="63">
        <f t="shared" ref="N253:N304" si="73">(K253-L253)/(L253)</f>
        <v>0.2720288734209847</v>
      </c>
      <c r="O253" s="76"/>
      <c r="P253" s="21" t="s">
        <v>1281</v>
      </c>
      <c r="Q253" s="3">
        <v>10.3</v>
      </c>
      <c r="R253" s="17">
        <v>50</v>
      </c>
      <c r="S253" s="21" t="s">
        <v>1282</v>
      </c>
      <c r="T253" s="21"/>
      <c r="U253" s="3">
        <v>9.49</v>
      </c>
      <c r="V253" s="3">
        <v>50</v>
      </c>
      <c r="W253" s="4">
        <v>41823</v>
      </c>
      <c r="X253" s="46"/>
      <c r="Y253" s="29" t="s">
        <v>975</v>
      </c>
      <c r="Z253" s="29" t="s">
        <v>975</v>
      </c>
      <c r="AA253" s="3">
        <v>25</v>
      </c>
      <c r="AB253" s="4">
        <v>41823</v>
      </c>
      <c r="AC253" s="46"/>
      <c r="AD253" s="17"/>
    </row>
    <row r="254" spans="1:30" s="3" customFormat="1">
      <c r="A254" s="3" t="s">
        <v>1021</v>
      </c>
      <c r="B254" s="3" t="s">
        <v>6</v>
      </c>
      <c r="C254" s="4">
        <v>41823</v>
      </c>
      <c r="D254" s="4">
        <v>41823</v>
      </c>
      <c r="E254" s="4"/>
      <c r="F254" s="17" t="s">
        <v>1283</v>
      </c>
      <c r="G254" s="29">
        <v>270.39999999999998</v>
      </c>
      <c r="H254" s="29"/>
      <c r="I254" s="43">
        <v>217.3</v>
      </c>
      <c r="J254" s="56" t="s">
        <v>1218</v>
      </c>
      <c r="K254" s="29">
        <f t="shared" si="70"/>
        <v>267.31</v>
      </c>
      <c r="L254" s="55">
        <f>I254-6.45</f>
        <v>210.85000000000002</v>
      </c>
      <c r="M254" s="43">
        <f t="shared" si="72"/>
        <v>56.45999999999998</v>
      </c>
      <c r="N254" s="63">
        <f t="shared" si="73"/>
        <v>0.26777329855347393</v>
      </c>
      <c r="O254" s="76"/>
      <c r="P254" s="21" t="s">
        <v>1284</v>
      </c>
      <c r="Q254" s="29">
        <v>9.83</v>
      </c>
      <c r="R254" s="17">
        <v>50</v>
      </c>
      <c r="S254" s="21" t="s">
        <v>1285</v>
      </c>
      <c r="T254" s="21"/>
      <c r="U254" s="29">
        <v>10.19</v>
      </c>
      <c r="V254" s="3">
        <v>50</v>
      </c>
      <c r="W254" s="4">
        <v>41823</v>
      </c>
      <c r="X254" s="46"/>
      <c r="Y254" s="29" t="s">
        <v>975</v>
      </c>
      <c r="Z254" s="29" t="s">
        <v>975</v>
      </c>
      <c r="AA254" s="3">
        <v>25</v>
      </c>
      <c r="AB254" s="4">
        <v>41823</v>
      </c>
      <c r="AC254" s="46"/>
      <c r="AD254" s="17"/>
    </row>
    <row r="255" spans="1:30" s="3" customFormat="1">
      <c r="A255" s="3" t="s">
        <v>1021</v>
      </c>
      <c r="B255" s="3" t="s">
        <v>7</v>
      </c>
      <c r="C255" s="4">
        <v>41823</v>
      </c>
      <c r="D255" s="4">
        <v>41823</v>
      </c>
      <c r="E255" s="4"/>
      <c r="F255" s="17" t="s">
        <v>1286</v>
      </c>
      <c r="G255" s="29">
        <v>360.6</v>
      </c>
      <c r="H255" s="29"/>
      <c r="I255" s="43">
        <v>283.89999999999998</v>
      </c>
      <c r="J255" s="56" t="s">
        <v>1218</v>
      </c>
      <c r="K255" s="29">
        <f t="shared" si="70"/>
        <v>357.51000000000005</v>
      </c>
      <c r="L255" s="55">
        <f t="shared" si="71"/>
        <v>277.45</v>
      </c>
      <c r="M255" s="43">
        <f t="shared" si="72"/>
        <v>80.060000000000059</v>
      </c>
      <c r="N255" s="63">
        <f t="shared" si="73"/>
        <v>0.2885564966660662</v>
      </c>
      <c r="O255" s="76"/>
      <c r="P255" s="21" t="s">
        <v>1287</v>
      </c>
      <c r="Q255" s="29">
        <v>9.67</v>
      </c>
      <c r="R255" s="17">
        <v>50</v>
      </c>
      <c r="S255" s="21" t="s">
        <v>1288</v>
      </c>
      <c r="T255" s="21"/>
      <c r="U255" s="29">
        <v>9.98</v>
      </c>
      <c r="V255" s="3">
        <v>50</v>
      </c>
      <c r="W255" s="4">
        <v>41823</v>
      </c>
      <c r="X255" s="46"/>
      <c r="Y255" s="29" t="s">
        <v>975</v>
      </c>
      <c r="Z255" s="29" t="s">
        <v>975</v>
      </c>
      <c r="AA255" s="3">
        <v>25</v>
      </c>
      <c r="AB255" s="4">
        <v>41823</v>
      </c>
      <c r="AC255" s="46"/>
      <c r="AD255" s="17"/>
    </row>
    <row r="256" spans="1:30" s="3" customFormat="1">
      <c r="A256" s="3" t="s">
        <v>1021</v>
      </c>
      <c r="B256" s="3" t="s">
        <v>8</v>
      </c>
      <c r="C256" s="4">
        <v>41823</v>
      </c>
      <c r="D256" s="4">
        <v>41823</v>
      </c>
      <c r="E256" s="4"/>
      <c r="F256" s="17" t="s">
        <v>1289</v>
      </c>
      <c r="G256" s="29">
        <v>379.7</v>
      </c>
      <c r="H256" s="29"/>
      <c r="I256" s="43">
        <v>296.60000000000002</v>
      </c>
      <c r="J256" s="56" t="s">
        <v>1218</v>
      </c>
      <c r="K256" s="29">
        <f t="shared" si="70"/>
        <v>376.61</v>
      </c>
      <c r="L256" s="55">
        <f t="shared" si="71"/>
        <v>290.15000000000003</v>
      </c>
      <c r="M256" s="43">
        <f t="shared" si="72"/>
        <v>86.45999999999998</v>
      </c>
      <c r="N256" s="63">
        <f t="shared" si="73"/>
        <v>0.29798380148199199</v>
      </c>
      <c r="O256" s="76"/>
      <c r="P256" s="21" t="s">
        <v>1290</v>
      </c>
      <c r="Q256" s="29">
        <v>9.5299999999999994</v>
      </c>
      <c r="R256" s="17">
        <v>50</v>
      </c>
      <c r="S256" s="21" t="s">
        <v>1291</v>
      </c>
      <c r="T256" s="21"/>
      <c r="U256" s="29">
        <v>9.58</v>
      </c>
      <c r="V256" s="3">
        <v>50</v>
      </c>
      <c r="W256" s="4">
        <v>41823</v>
      </c>
      <c r="X256" s="46"/>
      <c r="Y256" s="29" t="s">
        <v>975</v>
      </c>
      <c r="Z256" s="29" t="s">
        <v>975</v>
      </c>
      <c r="AA256" s="3">
        <v>25</v>
      </c>
      <c r="AB256" s="4">
        <v>41823</v>
      </c>
      <c r="AC256" s="46"/>
      <c r="AD256" s="17"/>
    </row>
    <row r="257" spans="1:30" s="3" customFormat="1">
      <c r="A257" s="3" t="s">
        <v>1021</v>
      </c>
      <c r="B257" s="3" t="s">
        <v>9</v>
      </c>
      <c r="C257" s="4">
        <v>41823</v>
      </c>
      <c r="D257" s="4">
        <v>41823</v>
      </c>
      <c r="E257" s="4"/>
      <c r="F257" s="17" t="s">
        <v>1292</v>
      </c>
      <c r="G257" s="29">
        <v>480.8</v>
      </c>
      <c r="H257" s="29"/>
      <c r="I257" s="43">
        <v>379.1</v>
      </c>
      <c r="J257" s="56" t="s">
        <v>1218</v>
      </c>
      <c r="K257" s="29">
        <f t="shared" si="70"/>
        <v>477.71000000000004</v>
      </c>
      <c r="L257" s="55">
        <f t="shared" si="71"/>
        <v>372.65000000000003</v>
      </c>
      <c r="M257" s="43">
        <f t="shared" si="72"/>
        <v>105.06</v>
      </c>
      <c r="N257" s="63">
        <f t="shared" si="73"/>
        <v>0.28192674090970077</v>
      </c>
      <c r="O257" s="76"/>
      <c r="P257" s="21" t="s">
        <v>1293</v>
      </c>
      <c r="Q257" s="29">
        <v>9.8800000000000008</v>
      </c>
      <c r="R257" s="17">
        <v>50</v>
      </c>
      <c r="S257" s="21" t="s">
        <v>1294</v>
      </c>
      <c r="T257" s="21"/>
      <c r="U257" s="29">
        <v>10.43</v>
      </c>
      <c r="V257" s="3">
        <v>50</v>
      </c>
      <c r="W257" s="4">
        <v>41823</v>
      </c>
      <c r="X257" s="46"/>
      <c r="Y257" s="29" t="s">
        <v>975</v>
      </c>
      <c r="Z257" s="29" t="s">
        <v>975</v>
      </c>
      <c r="AA257" s="3">
        <v>25</v>
      </c>
      <c r="AB257" s="4">
        <v>41823</v>
      </c>
      <c r="AC257" s="46"/>
      <c r="AD257" s="17"/>
    </row>
    <row r="258" spans="1:30" s="3" customFormat="1">
      <c r="A258" s="3" t="s">
        <v>118</v>
      </c>
      <c r="B258" s="3" t="s">
        <v>5</v>
      </c>
      <c r="C258" s="4">
        <v>41823</v>
      </c>
      <c r="D258" s="4">
        <v>41823</v>
      </c>
      <c r="E258" s="4"/>
      <c r="F258" s="17" t="s">
        <v>1295</v>
      </c>
      <c r="G258" s="29">
        <v>532.70000000000005</v>
      </c>
      <c r="H258" s="29"/>
      <c r="I258" s="43">
        <v>448.4</v>
      </c>
      <c r="J258" s="56" t="s">
        <v>1218</v>
      </c>
      <c r="K258" s="29">
        <f t="shared" si="70"/>
        <v>529.61</v>
      </c>
      <c r="L258" s="55">
        <f t="shared" si="71"/>
        <v>441.95</v>
      </c>
      <c r="M258" s="43">
        <f t="shared" si="72"/>
        <v>87.660000000000025</v>
      </c>
      <c r="N258" s="63">
        <f t="shared" si="73"/>
        <v>0.19834822943771926</v>
      </c>
      <c r="O258" s="76"/>
      <c r="P258" s="21" t="s">
        <v>1296</v>
      </c>
      <c r="Q258" s="29">
        <v>10.119999999999999</v>
      </c>
      <c r="R258" s="17">
        <v>50</v>
      </c>
      <c r="S258" s="21" t="s">
        <v>1297</v>
      </c>
      <c r="T258" s="21"/>
      <c r="U258" s="29">
        <v>10.27</v>
      </c>
      <c r="V258" s="3">
        <v>50</v>
      </c>
      <c r="W258" s="4">
        <v>41823</v>
      </c>
      <c r="X258" s="46"/>
      <c r="Y258" s="29" t="s">
        <v>975</v>
      </c>
      <c r="Z258" s="29" t="s">
        <v>975</v>
      </c>
      <c r="AA258" s="3">
        <v>25</v>
      </c>
      <c r="AB258" s="4">
        <v>41823</v>
      </c>
      <c r="AC258" s="46"/>
      <c r="AD258" s="17"/>
    </row>
    <row r="259" spans="1:30" s="3" customFormat="1">
      <c r="A259" s="3" t="s">
        <v>118</v>
      </c>
      <c r="B259" s="3" t="s">
        <v>6</v>
      </c>
      <c r="C259" s="4">
        <v>41823</v>
      </c>
      <c r="D259" s="4">
        <v>41823</v>
      </c>
      <c r="E259" s="4"/>
      <c r="F259" s="17" t="s">
        <v>1298</v>
      </c>
      <c r="G259" s="29">
        <v>528.70000000000005</v>
      </c>
      <c r="H259" s="29"/>
      <c r="I259" s="43">
        <v>446.4</v>
      </c>
      <c r="J259" s="56" t="s">
        <v>1218</v>
      </c>
      <c r="K259" s="29">
        <f t="shared" si="70"/>
        <v>525.61</v>
      </c>
      <c r="L259" s="55">
        <f t="shared" si="71"/>
        <v>439.95</v>
      </c>
      <c r="M259" s="43">
        <f t="shared" si="72"/>
        <v>85.660000000000025</v>
      </c>
      <c r="N259" s="63">
        <f t="shared" si="73"/>
        <v>0.19470394362995802</v>
      </c>
      <c r="O259" s="76"/>
      <c r="P259" s="21" t="s">
        <v>1299</v>
      </c>
      <c r="Q259" s="3">
        <v>10.39</v>
      </c>
      <c r="R259" s="17">
        <v>50</v>
      </c>
      <c r="S259" s="21" t="s">
        <v>1300</v>
      </c>
      <c r="T259" s="21"/>
      <c r="U259" s="29">
        <v>10.38</v>
      </c>
      <c r="V259" s="3">
        <v>50</v>
      </c>
      <c r="W259" s="4">
        <v>41823</v>
      </c>
      <c r="X259" s="46"/>
      <c r="Y259" s="29" t="s">
        <v>975</v>
      </c>
      <c r="Z259" s="29" t="s">
        <v>975</v>
      </c>
      <c r="AA259" s="3">
        <v>25</v>
      </c>
      <c r="AB259" s="4">
        <v>41823</v>
      </c>
      <c r="AC259" s="46"/>
      <c r="AD259" s="17"/>
    </row>
    <row r="260" spans="1:30" s="3" customFormat="1">
      <c r="A260" s="3" t="s">
        <v>118</v>
      </c>
      <c r="B260" s="3" t="s">
        <v>7</v>
      </c>
      <c r="C260" s="4">
        <v>41823</v>
      </c>
      <c r="D260" s="4">
        <v>41823</v>
      </c>
      <c r="E260" s="4"/>
      <c r="F260" s="17" t="s">
        <v>1301</v>
      </c>
      <c r="G260" s="29">
        <v>270.8</v>
      </c>
      <c r="H260" s="29"/>
      <c r="I260" s="43">
        <v>230.6</v>
      </c>
      <c r="J260" s="56" t="s">
        <v>1218</v>
      </c>
      <c r="K260" s="29">
        <f t="shared" si="70"/>
        <v>267.71000000000004</v>
      </c>
      <c r="L260" s="55">
        <f t="shared" si="71"/>
        <v>224.15</v>
      </c>
      <c r="M260" s="43">
        <f t="shared" si="72"/>
        <v>43.560000000000031</v>
      </c>
      <c r="N260" s="63">
        <f t="shared" si="73"/>
        <v>0.1943341512380104</v>
      </c>
      <c r="O260" s="76"/>
      <c r="P260" s="21" t="s">
        <v>1302</v>
      </c>
      <c r="Q260" s="29">
        <v>9.5299999999999994</v>
      </c>
      <c r="R260" s="17">
        <v>50</v>
      </c>
      <c r="S260" s="21" t="s">
        <v>1303</v>
      </c>
      <c r="T260" s="21"/>
      <c r="U260" s="29">
        <v>9.58</v>
      </c>
      <c r="V260" s="3">
        <v>50</v>
      </c>
      <c r="W260" s="4">
        <v>41823</v>
      </c>
      <c r="X260" s="46"/>
      <c r="Y260" s="29" t="s">
        <v>975</v>
      </c>
      <c r="Z260" s="29" t="s">
        <v>975</v>
      </c>
      <c r="AA260" s="3">
        <v>25</v>
      </c>
      <c r="AB260" s="4">
        <v>41823</v>
      </c>
      <c r="AC260" s="46"/>
      <c r="AD260" s="17"/>
    </row>
    <row r="261" spans="1:30" s="3" customFormat="1">
      <c r="A261" s="3" t="s">
        <v>118</v>
      </c>
      <c r="B261" s="3" t="s">
        <v>8</v>
      </c>
      <c r="C261" s="4">
        <v>41823</v>
      </c>
      <c r="D261" s="4">
        <v>41823</v>
      </c>
      <c r="E261" s="4"/>
      <c r="F261" s="17" t="s">
        <v>1304</v>
      </c>
      <c r="G261" s="29">
        <v>557.70000000000005</v>
      </c>
      <c r="H261" s="29"/>
      <c r="I261" s="43">
        <v>469.1</v>
      </c>
      <c r="J261" s="56" t="s">
        <v>1218</v>
      </c>
      <c r="K261" s="29">
        <f t="shared" si="70"/>
        <v>554.61</v>
      </c>
      <c r="L261" s="55">
        <f t="shared" si="71"/>
        <v>462.65000000000003</v>
      </c>
      <c r="M261" s="43">
        <f t="shared" si="72"/>
        <v>91.95999999999998</v>
      </c>
      <c r="N261" s="63">
        <f t="shared" si="73"/>
        <v>0.19876796714579051</v>
      </c>
      <c r="O261" s="76"/>
      <c r="P261" s="21" t="s">
        <v>1305</v>
      </c>
      <c r="Q261" s="29">
        <v>9.8800000000000008</v>
      </c>
      <c r="R261" s="17">
        <v>50</v>
      </c>
      <c r="S261" s="21" t="s">
        <v>1306</v>
      </c>
      <c r="T261" s="21"/>
      <c r="U261" s="29">
        <v>9.6</v>
      </c>
      <c r="V261" s="3">
        <v>50</v>
      </c>
      <c r="W261" s="4">
        <v>41823</v>
      </c>
      <c r="X261" s="46"/>
      <c r="Y261" s="29" t="s">
        <v>975</v>
      </c>
      <c r="Z261" s="29" t="s">
        <v>975</v>
      </c>
      <c r="AA261" s="3">
        <v>25</v>
      </c>
      <c r="AB261" s="4">
        <v>41823</v>
      </c>
      <c r="AC261" s="46"/>
      <c r="AD261" s="17"/>
    </row>
    <row r="262" spans="1:30" s="3" customFormat="1">
      <c r="A262" s="3" t="s">
        <v>118</v>
      </c>
      <c r="B262" s="3" t="s">
        <v>9</v>
      </c>
      <c r="C262" s="4">
        <v>41823</v>
      </c>
      <c r="D262" s="4">
        <v>41823</v>
      </c>
      <c r="E262" s="4"/>
      <c r="F262" s="17" t="s">
        <v>1307</v>
      </c>
      <c r="G262" s="29">
        <v>589.70000000000005</v>
      </c>
      <c r="H262" s="29"/>
      <c r="I262" s="43">
        <v>491.2</v>
      </c>
      <c r="J262" s="56" t="s">
        <v>1218</v>
      </c>
      <c r="K262" s="29">
        <f t="shared" si="70"/>
        <v>586.61</v>
      </c>
      <c r="L262" s="55">
        <f t="shared" si="71"/>
        <v>484.75</v>
      </c>
      <c r="M262" s="43">
        <f t="shared" si="72"/>
        <v>101.86000000000001</v>
      </c>
      <c r="N262" s="63">
        <f t="shared" si="73"/>
        <v>0.21012893243940178</v>
      </c>
      <c r="O262" s="76"/>
      <c r="P262" s="21" t="s">
        <v>1308</v>
      </c>
      <c r="Q262" s="29">
        <v>10</v>
      </c>
      <c r="R262" s="17">
        <v>50</v>
      </c>
      <c r="S262" s="21" t="s">
        <v>1309</v>
      </c>
      <c r="T262" s="21"/>
      <c r="U262" s="29">
        <v>9.7799999999999994</v>
      </c>
      <c r="V262" s="3">
        <v>50</v>
      </c>
      <c r="W262" s="4">
        <v>41823</v>
      </c>
      <c r="X262" s="46"/>
      <c r="Y262" s="29" t="s">
        <v>975</v>
      </c>
      <c r="Z262" s="29" t="s">
        <v>975</v>
      </c>
      <c r="AA262" s="3">
        <v>25</v>
      </c>
      <c r="AB262" s="4">
        <v>41823</v>
      </c>
      <c r="AC262" s="46"/>
      <c r="AD262" s="17"/>
    </row>
    <row r="263" spans="1:30" s="3" customFormat="1">
      <c r="A263" s="3" t="s">
        <v>839</v>
      </c>
      <c r="B263" s="3" t="s">
        <v>26</v>
      </c>
      <c r="C263" s="3" t="s">
        <v>26</v>
      </c>
      <c r="D263" s="4">
        <v>41823</v>
      </c>
      <c r="E263" s="4"/>
      <c r="F263" s="17" t="s">
        <v>1310</v>
      </c>
      <c r="G263" s="29" t="s">
        <v>26</v>
      </c>
      <c r="H263" s="29"/>
      <c r="I263" s="43" t="s">
        <v>26</v>
      </c>
      <c r="J263" s="56" t="s">
        <v>26</v>
      </c>
      <c r="K263" s="29" t="s">
        <v>26</v>
      </c>
      <c r="L263" s="44" t="s">
        <v>26</v>
      </c>
      <c r="M263" s="44" t="s">
        <v>26</v>
      </c>
      <c r="N263" s="44" t="s">
        <v>26</v>
      </c>
      <c r="O263" s="76" t="s">
        <v>26</v>
      </c>
      <c r="P263" s="3" t="s">
        <v>1310</v>
      </c>
      <c r="Q263" s="29" t="s">
        <v>26</v>
      </c>
      <c r="R263" s="17">
        <v>50</v>
      </c>
      <c r="S263" s="3" t="s">
        <v>26</v>
      </c>
      <c r="U263" s="31" t="s">
        <v>26</v>
      </c>
      <c r="V263" s="31" t="s">
        <v>26</v>
      </c>
      <c r="W263" s="31" t="s">
        <v>26</v>
      </c>
      <c r="X263" s="17" t="s">
        <v>26</v>
      </c>
      <c r="Y263" s="3" t="s">
        <v>26</v>
      </c>
      <c r="Z263" s="31" t="s">
        <v>26</v>
      </c>
      <c r="AA263" s="31" t="s">
        <v>26</v>
      </c>
      <c r="AB263" s="31" t="s">
        <v>26</v>
      </c>
      <c r="AC263" s="17" t="s">
        <v>26</v>
      </c>
      <c r="AD263" s="17"/>
    </row>
    <row r="264" spans="1:30" s="3" customFormat="1">
      <c r="A264" s="3" t="s">
        <v>839</v>
      </c>
      <c r="B264" s="3" t="s">
        <v>26</v>
      </c>
      <c r="C264" s="3" t="s">
        <v>26</v>
      </c>
      <c r="D264" s="4">
        <v>41823</v>
      </c>
      <c r="E264" s="4"/>
      <c r="F264" s="17" t="s">
        <v>1310</v>
      </c>
      <c r="G264" s="29" t="s">
        <v>26</v>
      </c>
      <c r="H264" s="29"/>
      <c r="I264" s="43" t="s">
        <v>26</v>
      </c>
      <c r="J264" s="56" t="s">
        <v>26</v>
      </c>
      <c r="K264" s="29" t="s">
        <v>26</v>
      </c>
      <c r="L264" s="44" t="s">
        <v>26</v>
      </c>
      <c r="M264" s="44" t="s">
        <v>26</v>
      </c>
      <c r="N264" s="44" t="s">
        <v>26</v>
      </c>
      <c r="O264" s="76" t="s">
        <v>26</v>
      </c>
      <c r="P264" s="3" t="s">
        <v>1310</v>
      </c>
      <c r="Q264" s="29" t="s">
        <v>26</v>
      </c>
      <c r="R264" s="17">
        <v>50</v>
      </c>
      <c r="S264" s="3" t="s">
        <v>26</v>
      </c>
      <c r="U264" s="31" t="s">
        <v>26</v>
      </c>
      <c r="V264" s="31" t="s">
        <v>26</v>
      </c>
      <c r="W264" s="31" t="s">
        <v>26</v>
      </c>
      <c r="X264" s="17" t="s">
        <v>26</v>
      </c>
      <c r="Y264" s="3" t="s">
        <v>26</v>
      </c>
      <c r="Z264" s="31" t="s">
        <v>26</v>
      </c>
      <c r="AA264" s="31" t="s">
        <v>26</v>
      </c>
      <c r="AB264" s="31" t="s">
        <v>26</v>
      </c>
      <c r="AC264" s="17" t="s">
        <v>26</v>
      </c>
      <c r="AD264" s="17"/>
    </row>
    <row r="265" spans="1:30" s="3" customFormat="1">
      <c r="A265" s="3" t="s">
        <v>839</v>
      </c>
      <c r="B265" s="3" t="s">
        <v>26</v>
      </c>
      <c r="C265" s="3" t="s">
        <v>26</v>
      </c>
      <c r="D265" s="4">
        <v>41823</v>
      </c>
      <c r="E265" s="4"/>
      <c r="F265" s="17" t="s">
        <v>1310</v>
      </c>
      <c r="G265" s="29" t="s">
        <v>26</v>
      </c>
      <c r="H265" s="29"/>
      <c r="I265" s="43" t="s">
        <v>26</v>
      </c>
      <c r="J265" s="56" t="s">
        <v>26</v>
      </c>
      <c r="K265" s="29" t="s">
        <v>26</v>
      </c>
      <c r="L265" s="44" t="s">
        <v>26</v>
      </c>
      <c r="M265" s="44" t="s">
        <v>26</v>
      </c>
      <c r="N265" s="44" t="s">
        <v>26</v>
      </c>
      <c r="O265" s="76" t="s">
        <v>26</v>
      </c>
      <c r="P265" s="3" t="s">
        <v>1310</v>
      </c>
      <c r="Q265" s="29" t="s">
        <v>26</v>
      </c>
      <c r="R265" s="17">
        <v>50</v>
      </c>
      <c r="S265" s="3" t="s">
        <v>26</v>
      </c>
      <c r="U265" s="31" t="s">
        <v>26</v>
      </c>
      <c r="V265" s="31" t="s">
        <v>26</v>
      </c>
      <c r="W265" s="31" t="s">
        <v>26</v>
      </c>
      <c r="X265" s="17" t="s">
        <v>26</v>
      </c>
      <c r="Y265" s="3" t="s">
        <v>26</v>
      </c>
      <c r="Z265" s="31" t="s">
        <v>26</v>
      </c>
      <c r="AA265" s="31" t="s">
        <v>26</v>
      </c>
      <c r="AB265" s="31" t="s">
        <v>26</v>
      </c>
      <c r="AC265" s="17" t="s">
        <v>26</v>
      </c>
      <c r="AD265" s="17"/>
    </row>
    <row r="266" spans="1:30" s="19" customFormat="1">
      <c r="F266" s="20"/>
      <c r="G266" s="28"/>
      <c r="H266" s="28"/>
      <c r="I266" s="42"/>
      <c r="J266" s="42"/>
      <c r="K266" s="28"/>
      <c r="L266" s="42"/>
      <c r="M266" s="42"/>
      <c r="N266" s="42"/>
      <c r="O266" s="75"/>
      <c r="Q266" s="28"/>
      <c r="R266" s="20"/>
      <c r="U266" s="28"/>
      <c r="X266" s="20"/>
      <c r="Z266" s="28"/>
      <c r="AC266" s="20"/>
      <c r="AD266" s="20"/>
    </row>
    <row r="267" spans="1:30" s="3" customFormat="1">
      <c r="A267" s="3" t="s">
        <v>1021</v>
      </c>
      <c r="B267" s="3" t="s">
        <v>5</v>
      </c>
      <c r="C267" s="4" t="s">
        <v>1311</v>
      </c>
      <c r="D267" s="4" t="s">
        <v>1311</v>
      </c>
      <c r="E267" s="4"/>
      <c r="F267" s="17" t="s">
        <v>1312</v>
      </c>
      <c r="G267" s="29">
        <v>123.41</v>
      </c>
      <c r="H267" s="29"/>
      <c r="I267">
        <v>98.6</v>
      </c>
      <c r="J267" s="56" t="s">
        <v>633</v>
      </c>
      <c r="K267" s="29">
        <f t="shared" ref="K267:K276" si="74">G267-$K$3</f>
        <v>120.32</v>
      </c>
      <c r="L267" s="55">
        <f t="shared" ref="L267:L276" si="75">I267-2.41</f>
        <v>96.19</v>
      </c>
      <c r="M267" s="43">
        <f t="shared" ref="M267:M276" si="76">K267-L267</f>
        <v>24.129999999999995</v>
      </c>
      <c r="N267" s="63">
        <f t="shared" si="73"/>
        <v>0.250857677513255</v>
      </c>
      <c r="O267" s="76"/>
      <c r="P267" s="21" t="s">
        <v>1313</v>
      </c>
      <c r="Q267" s="3">
        <v>10.31</v>
      </c>
      <c r="R267" s="17">
        <v>50</v>
      </c>
      <c r="S267" s="21" t="s">
        <v>1314</v>
      </c>
      <c r="T267" s="21"/>
      <c r="U267" s="3">
        <v>10.050000000000001</v>
      </c>
      <c r="V267" s="3">
        <v>50</v>
      </c>
      <c r="W267" s="4" t="s">
        <v>1311</v>
      </c>
      <c r="X267" s="46"/>
      <c r="Y267" s="29" t="s">
        <v>975</v>
      </c>
      <c r="Z267" s="29" t="s">
        <v>975</v>
      </c>
      <c r="AA267" s="3">
        <v>25</v>
      </c>
      <c r="AB267" s="4" t="s">
        <v>1311</v>
      </c>
      <c r="AC267" s="46"/>
      <c r="AD267" s="17" t="s">
        <v>1315</v>
      </c>
    </row>
    <row r="268" spans="1:30" s="3" customFormat="1">
      <c r="A268" s="3" t="s">
        <v>1021</v>
      </c>
      <c r="B268" s="3" t="s">
        <v>6</v>
      </c>
      <c r="C268" s="4" t="s">
        <v>1311</v>
      </c>
      <c r="D268" s="4" t="s">
        <v>1311</v>
      </c>
      <c r="E268" s="4"/>
      <c r="F268" s="17" t="s">
        <v>1316</v>
      </c>
      <c r="G268" s="29">
        <v>177.91</v>
      </c>
      <c r="H268" s="29"/>
      <c r="I268">
        <v>146</v>
      </c>
      <c r="J268" s="56" t="s">
        <v>633</v>
      </c>
      <c r="K268" s="29">
        <f t="shared" si="74"/>
        <v>174.82</v>
      </c>
      <c r="L268" s="55">
        <f t="shared" si="75"/>
        <v>143.59</v>
      </c>
      <c r="M268" s="43">
        <f t="shared" si="76"/>
        <v>31.22999999999999</v>
      </c>
      <c r="N268" s="63">
        <f t="shared" si="73"/>
        <v>0.21749425447454551</v>
      </c>
      <c r="O268" s="76"/>
      <c r="P268" s="21" t="s">
        <v>1317</v>
      </c>
      <c r="Q268" s="29">
        <v>9.76</v>
      </c>
      <c r="R268" s="17">
        <v>50</v>
      </c>
      <c r="S268" s="21" t="s">
        <v>1318</v>
      </c>
      <c r="T268" s="21"/>
      <c r="U268" s="29">
        <v>9.7200000000000006</v>
      </c>
      <c r="V268" s="3">
        <v>50</v>
      </c>
      <c r="W268" s="4" t="s">
        <v>1311</v>
      </c>
      <c r="X268" s="46"/>
      <c r="Y268" s="29" t="s">
        <v>975</v>
      </c>
      <c r="Z268" s="29" t="s">
        <v>975</v>
      </c>
      <c r="AA268" s="3">
        <v>25</v>
      </c>
      <c r="AB268" s="4" t="s">
        <v>1311</v>
      </c>
      <c r="AC268" s="46"/>
      <c r="AD268" s="17" t="s">
        <v>1315</v>
      </c>
    </row>
    <row r="269" spans="1:30" s="3" customFormat="1">
      <c r="A269" s="3" t="s">
        <v>1021</v>
      </c>
      <c r="B269" s="3" t="s">
        <v>7</v>
      </c>
      <c r="C269" s="4" t="s">
        <v>1311</v>
      </c>
      <c r="D269" s="4" t="s">
        <v>1311</v>
      </c>
      <c r="E269" s="4"/>
      <c r="F269" s="17" t="s">
        <v>1319</v>
      </c>
      <c r="G269" s="29">
        <v>123.72</v>
      </c>
      <c r="H269" s="29"/>
      <c r="I269">
        <v>99.9</v>
      </c>
      <c r="J269" s="56" t="s">
        <v>633</v>
      </c>
      <c r="K269" s="29">
        <f t="shared" si="74"/>
        <v>120.63</v>
      </c>
      <c r="L269" s="55">
        <f t="shared" si="75"/>
        <v>97.490000000000009</v>
      </c>
      <c r="M269" s="43">
        <f t="shared" si="76"/>
        <v>23.139999999999986</v>
      </c>
      <c r="N269" s="63">
        <f t="shared" si="73"/>
        <v>0.23735767771053426</v>
      </c>
      <c r="O269" s="76"/>
      <c r="P269" s="21" t="s">
        <v>1320</v>
      </c>
      <c r="Q269" s="29">
        <v>10.039999999999999</v>
      </c>
      <c r="R269" s="17">
        <v>50</v>
      </c>
      <c r="S269" s="21" t="s">
        <v>1321</v>
      </c>
      <c r="T269" s="21"/>
      <c r="U269" s="29">
        <v>10.01</v>
      </c>
      <c r="V269" s="3">
        <v>50</v>
      </c>
      <c r="W269" s="4" t="s">
        <v>1311</v>
      </c>
      <c r="X269" s="46"/>
      <c r="Y269" s="29" t="s">
        <v>975</v>
      </c>
      <c r="Z269" s="29" t="s">
        <v>975</v>
      </c>
      <c r="AA269" s="3">
        <v>25</v>
      </c>
      <c r="AB269" s="4" t="s">
        <v>1311</v>
      </c>
      <c r="AC269" s="46"/>
      <c r="AD269" s="17" t="s">
        <v>1315</v>
      </c>
    </row>
    <row r="270" spans="1:30" s="3" customFormat="1">
      <c r="A270" s="3" t="s">
        <v>1021</v>
      </c>
      <c r="B270" s="3" t="s">
        <v>8</v>
      </c>
      <c r="C270" s="4" t="s">
        <v>1311</v>
      </c>
      <c r="D270" s="4" t="s">
        <v>1311</v>
      </c>
      <c r="E270" s="4"/>
      <c r="F270" s="17" t="s">
        <v>1322</v>
      </c>
      <c r="G270" s="29">
        <v>179.04</v>
      </c>
      <c r="H270" s="29"/>
      <c r="I270">
        <v>144.1</v>
      </c>
      <c r="J270" s="56" t="s">
        <v>633</v>
      </c>
      <c r="K270" s="29">
        <f t="shared" si="74"/>
        <v>175.95</v>
      </c>
      <c r="L270" s="55">
        <f t="shared" si="75"/>
        <v>141.69</v>
      </c>
      <c r="M270" s="43">
        <f t="shared" si="76"/>
        <v>34.259999999999991</v>
      </c>
      <c r="N270" s="63">
        <f t="shared" si="73"/>
        <v>0.24179546898157944</v>
      </c>
      <c r="O270" s="76"/>
      <c r="P270" s="21" t="s">
        <v>1323</v>
      </c>
      <c r="Q270" s="29">
        <v>9.83</v>
      </c>
      <c r="R270" s="17">
        <v>50</v>
      </c>
      <c r="S270" s="21" t="s">
        <v>1324</v>
      </c>
      <c r="T270" s="21"/>
      <c r="U270" s="29">
        <v>10.07</v>
      </c>
      <c r="V270" s="3">
        <v>50</v>
      </c>
      <c r="W270" s="4" t="s">
        <v>1311</v>
      </c>
      <c r="X270" s="46"/>
      <c r="Y270" s="29" t="s">
        <v>975</v>
      </c>
      <c r="Z270" s="29" t="s">
        <v>975</v>
      </c>
      <c r="AA270" s="3">
        <v>25</v>
      </c>
      <c r="AB270" s="4" t="s">
        <v>1311</v>
      </c>
      <c r="AC270" s="46"/>
      <c r="AD270" s="17" t="s">
        <v>1315</v>
      </c>
    </row>
    <row r="271" spans="1:30" s="3" customFormat="1">
      <c r="A271" s="3" t="s">
        <v>1021</v>
      </c>
      <c r="B271" s="3" t="s">
        <v>9</v>
      </c>
      <c r="C271" s="4" t="s">
        <v>1311</v>
      </c>
      <c r="D271" s="4" t="s">
        <v>1311</v>
      </c>
      <c r="E271" s="4"/>
      <c r="F271" s="17" t="s">
        <v>1325</v>
      </c>
      <c r="G271" s="29">
        <v>110.73</v>
      </c>
      <c r="H271" s="29"/>
      <c r="I271">
        <v>92.5</v>
      </c>
      <c r="J271" s="56" t="s">
        <v>633</v>
      </c>
      <c r="K271" s="29">
        <f t="shared" si="74"/>
        <v>107.64</v>
      </c>
      <c r="L271" s="55">
        <f t="shared" si="75"/>
        <v>90.09</v>
      </c>
      <c r="M271" s="43">
        <f t="shared" si="76"/>
        <v>17.549999999999997</v>
      </c>
      <c r="N271" s="63">
        <f t="shared" si="73"/>
        <v>0.19480519480519476</v>
      </c>
      <c r="O271" s="76"/>
      <c r="P271" s="21" t="s">
        <v>1326</v>
      </c>
      <c r="Q271" s="29">
        <v>10.63</v>
      </c>
      <c r="R271" s="17">
        <v>50</v>
      </c>
      <c r="S271" s="21" t="s">
        <v>1327</v>
      </c>
      <c r="T271" s="21"/>
      <c r="U271" s="29">
        <v>9.84</v>
      </c>
      <c r="V271" s="3">
        <v>50</v>
      </c>
      <c r="W271" s="4" t="s">
        <v>1311</v>
      </c>
      <c r="X271" s="46"/>
      <c r="Y271" s="29" t="s">
        <v>975</v>
      </c>
      <c r="Z271" s="29" t="s">
        <v>975</v>
      </c>
      <c r="AA271" s="3">
        <v>25</v>
      </c>
      <c r="AB271" s="4" t="s">
        <v>1311</v>
      </c>
      <c r="AC271" s="46"/>
      <c r="AD271" s="17" t="s">
        <v>1315</v>
      </c>
    </row>
    <row r="272" spans="1:30" s="3" customFormat="1">
      <c r="A272" s="3" t="s">
        <v>118</v>
      </c>
      <c r="B272" s="3" t="s">
        <v>5</v>
      </c>
      <c r="C272" s="4" t="s">
        <v>1311</v>
      </c>
      <c r="D272" s="4" t="s">
        <v>1311</v>
      </c>
      <c r="E272" s="4"/>
      <c r="F272" s="17" t="s">
        <v>1328</v>
      </c>
      <c r="G272" s="29">
        <v>119.86</v>
      </c>
      <c r="H272" s="29"/>
      <c r="I272">
        <v>99.6</v>
      </c>
      <c r="J272" s="56" t="s">
        <v>633</v>
      </c>
      <c r="K272" s="29">
        <f t="shared" si="74"/>
        <v>116.77</v>
      </c>
      <c r="L272" s="55">
        <f t="shared" si="75"/>
        <v>97.19</v>
      </c>
      <c r="M272" s="43">
        <f t="shared" si="76"/>
        <v>19.579999999999998</v>
      </c>
      <c r="N272" s="63">
        <f t="shared" si="73"/>
        <v>0.20146105566416297</v>
      </c>
      <c r="O272" s="76"/>
      <c r="P272" s="21" t="s">
        <v>1329</v>
      </c>
      <c r="Q272" s="29">
        <v>10.33</v>
      </c>
      <c r="R272" s="17">
        <v>50</v>
      </c>
      <c r="S272" s="21" t="s">
        <v>1330</v>
      </c>
      <c r="T272" s="21"/>
      <c r="U272" s="29">
        <v>10.119999999999999</v>
      </c>
      <c r="V272" s="3">
        <v>50</v>
      </c>
      <c r="W272" s="4" t="s">
        <v>1311</v>
      </c>
      <c r="X272" s="46"/>
      <c r="Y272" s="29" t="s">
        <v>975</v>
      </c>
      <c r="Z272" s="29" t="s">
        <v>975</v>
      </c>
      <c r="AA272" s="3">
        <v>25</v>
      </c>
      <c r="AB272" s="4" t="s">
        <v>1311</v>
      </c>
      <c r="AC272" s="46"/>
      <c r="AD272" s="17" t="s">
        <v>1315</v>
      </c>
    </row>
    <row r="273" spans="1:30" s="3" customFormat="1">
      <c r="A273" s="3" t="s">
        <v>118</v>
      </c>
      <c r="B273" s="3" t="s">
        <v>6</v>
      </c>
      <c r="C273" s="4" t="s">
        <v>1311</v>
      </c>
      <c r="D273" s="4" t="s">
        <v>1311</v>
      </c>
      <c r="E273" s="4"/>
      <c r="F273" s="17" t="s">
        <v>1331</v>
      </c>
      <c r="G273" s="29">
        <v>153.56</v>
      </c>
      <c r="H273" s="29"/>
      <c r="I273">
        <v>127.5</v>
      </c>
      <c r="J273" s="56" t="s">
        <v>633</v>
      </c>
      <c r="K273" s="29">
        <f t="shared" si="74"/>
        <v>150.47</v>
      </c>
      <c r="L273" s="55">
        <f t="shared" si="75"/>
        <v>125.09</v>
      </c>
      <c r="M273" s="43">
        <f t="shared" si="76"/>
        <v>25.379999999999995</v>
      </c>
      <c r="N273" s="63">
        <f t="shared" si="73"/>
        <v>0.20289391638020621</v>
      </c>
      <c r="O273" s="76"/>
      <c r="P273" s="21" t="s">
        <v>1332</v>
      </c>
      <c r="Q273" s="3">
        <v>10.35</v>
      </c>
      <c r="R273" s="17">
        <v>50</v>
      </c>
      <c r="S273" s="21" t="s">
        <v>1333</v>
      </c>
      <c r="T273" s="21"/>
      <c r="U273" s="29">
        <v>9.6</v>
      </c>
      <c r="V273" s="3">
        <v>50</v>
      </c>
      <c r="W273" s="4" t="s">
        <v>1311</v>
      </c>
      <c r="X273" s="46"/>
      <c r="Y273" s="29" t="s">
        <v>975</v>
      </c>
      <c r="Z273" s="29" t="s">
        <v>975</v>
      </c>
      <c r="AA273" s="3">
        <v>25</v>
      </c>
      <c r="AB273" s="4" t="s">
        <v>1311</v>
      </c>
      <c r="AC273" s="46"/>
      <c r="AD273" s="17" t="s">
        <v>1315</v>
      </c>
    </row>
    <row r="274" spans="1:30" s="3" customFormat="1">
      <c r="A274" s="3" t="s">
        <v>118</v>
      </c>
      <c r="B274" s="3" t="s">
        <v>7</v>
      </c>
      <c r="C274" s="4" t="s">
        <v>1311</v>
      </c>
      <c r="D274" s="4" t="s">
        <v>1311</v>
      </c>
      <c r="E274" s="4"/>
      <c r="F274" s="17" t="s">
        <v>1334</v>
      </c>
      <c r="G274" s="29">
        <v>119.56</v>
      </c>
      <c r="H274" s="29"/>
      <c r="I274">
        <v>99.4</v>
      </c>
      <c r="J274" s="56" t="s">
        <v>633</v>
      </c>
      <c r="K274" s="29">
        <f t="shared" si="74"/>
        <v>116.47</v>
      </c>
      <c r="L274" s="55">
        <f t="shared" si="75"/>
        <v>96.990000000000009</v>
      </c>
      <c r="M274" s="43">
        <f t="shared" si="76"/>
        <v>19.47999999999999</v>
      </c>
      <c r="N274" s="63">
        <f t="shared" si="73"/>
        <v>0.20084544798432816</v>
      </c>
      <c r="O274" s="76"/>
      <c r="P274" s="21" t="s">
        <v>1335</v>
      </c>
      <c r="Q274" s="29">
        <v>9.85</v>
      </c>
      <c r="R274" s="17">
        <v>50</v>
      </c>
      <c r="S274" s="21" t="s">
        <v>1336</v>
      </c>
      <c r="T274" s="21"/>
      <c r="U274" s="29">
        <v>9.59</v>
      </c>
      <c r="V274" s="3">
        <v>50</v>
      </c>
      <c r="W274" s="4" t="s">
        <v>1311</v>
      </c>
      <c r="X274" s="46"/>
      <c r="Y274" s="29" t="s">
        <v>975</v>
      </c>
      <c r="Z274" s="29" t="s">
        <v>975</v>
      </c>
      <c r="AA274" s="3">
        <v>25</v>
      </c>
      <c r="AB274" s="4" t="s">
        <v>1311</v>
      </c>
      <c r="AC274" s="46"/>
      <c r="AD274" s="17" t="s">
        <v>1315</v>
      </c>
    </row>
    <row r="275" spans="1:30" s="3" customFormat="1">
      <c r="A275" s="3" t="s">
        <v>118</v>
      </c>
      <c r="B275" s="3" t="s">
        <v>8</v>
      </c>
      <c r="C275" s="4" t="s">
        <v>1311</v>
      </c>
      <c r="D275" s="4" t="s">
        <v>1311</v>
      </c>
      <c r="E275" s="4"/>
      <c r="F275" s="17" t="s">
        <v>1337</v>
      </c>
      <c r="G275" s="29">
        <v>159.79</v>
      </c>
      <c r="H275" s="29"/>
      <c r="I275">
        <v>132.30000000000001</v>
      </c>
      <c r="J275" s="56" t="s">
        <v>633</v>
      </c>
      <c r="K275" s="29">
        <f t="shared" si="74"/>
        <v>156.69999999999999</v>
      </c>
      <c r="L275" s="55">
        <f>I275-2.41</f>
        <v>129.89000000000001</v>
      </c>
      <c r="M275" s="43">
        <f t="shared" si="76"/>
        <v>26.809999999999974</v>
      </c>
      <c r="N275" s="63">
        <f t="shared" si="73"/>
        <v>0.20640541997074424</v>
      </c>
      <c r="O275" s="76"/>
      <c r="P275" s="21" t="s">
        <v>1338</v>
      </c>
      <c r="Q275" s="29">
        <v>10.45</v>
      </c>
      <c r="R275" s="17">
        <v>50</v>
      </c>
      <c r="S275" s="21" t="s">
        <v>1339</v>
      </c>
      <c r="T275" s="21"/>
      <c r="U275" s="29">
        <v>9.5500000000000007</v>
      </c>
      <c r="V275" s="3">
        <v>50</v>
      </c>
      <c r="W275" s="4" t="s">
        <v>1311</v>
      </c>
      <c r="X275" s="46"/>
      <c r="Y275" s="29" t="s">
        <v>975</v>
      </c>
      <c r="Z275" s="29" t="s">
        <v>975</v>
      </c>
      <c r="AA275" s="3">
        <v>25</v>
      </c>
      <c r="AB275" s="4" t="s">
        <v>1311</v>
      </c>
      <c r="AC275" s="46"/>
      <c r="AD275" s="17" t="s">
        <v>1315</v>
      </c>
    </row>
    <row r="276" spans="1:30" s="3" customFormat="1">
      <c r="A276" s="3" t="s">
        <v>118</v>
      </c>
      <c r="B276" s="3" t="s">
        <v>9</v>
      </c>
      <c r="C276" s="4" t="s">
        <v>1311</v>
      </c>
      <c r="D276" s="4" t="s">
        <v>1311</v>
      </c>
      <c r="E276" s="4"/>
      <c r="F276" s="17" t="s">
        <v>1340</v>
      </c>
      <c r="G276" s="29">
        <v>150.33000000000001</v>
      </c>
      <c r="H276" s="29"/>
      <c r="I276">
        <v>122.5</v>
      </c>
      <c r="J276" s="56" t="s">
        <v>633</v>
      </c>
      <c r="K276" s="29">
        <f t="shared" si="74"/>
        <v>147.24</v>
      </c>
      <c r="L276" s="55">
        <f t="shared" si="75"/>
        <v>120.09</v>
      </c>
      <c r="M276" s="43">
        <f t="shared" si="76"/>
        <v>27.150000000000006</v>
      </c>
      <c r="N276" s="63">
        <f t="shared" si="73"/>
        <v>0.22608043967024735</v>
      </c>
      <c r="O276" s="76"/>
      <c r="P276" s="21" t="s">
        <v>1341</v>
      </c>
      <c r="Q276" s="29">
        <v>10.33</v>
      </c>
      <c r="R276" s="17">
        <v>50</v>
      </c>
      <c r="S276" s="21" t="s">
        <v>1342</v>
      </c>
      <c r="T276" s="21"/>
      <c r="U276" s="29">
        <v>9.61</v>
      </c>
      <c r="V276" s="3">
        <v>50</v>
      </c>
      <c r="W276" s="4" t="s">
        <v>1311</v>
      </c>
      <c r="X276" s="46"/>
      <c r="Y276" s="29" t="s">
        <v>975</v>
      </c>
      <c r="Z276" s="29" t="s">
        <v>975</v>
      </c>
      <c r="AA276" s="3">
        <v>25</v>
      </c>
      <c r="AB276" s="4" t="s">
        <v>1311</v>
      </c>
      <c r="AC276" s="46"/>
      <c r="AD276" s="17" t="s">
        <v>1315</v>
      </c>
    </row>
    <row r="277" spans="1:30" s="3" customFormat="1">
      <c r="A277" s="3" t="s">
        <v>839</v>
      </c>
      <c r="B277" s="3" t="s">
        <v>26</v>
      </c>
      <c r="C277" s="3" t="s">
        <v>26</v>
      </c>
      <c r="D277" s="4" t="s">
        <v>1311</v>
      </c>
      <c r="E277" s="4"/>
      <c r="F277" s="17" t="s">
        <v>1343</v>
      </c>
      <c r="G277" s="29" t="s">
        <v>26</v>
      </c>
      <c r="H277" s="29"/>
      <c r="I277" s="43" t="s">
        <v>26</v>
      </c>
      <c r="J277" s="56" t="s">
        <v>26</v>
      </c>
      <c r="K277" s="29" t="s">
        <v>26</v>
      </c>
      <c r="L277" s="44" t="s">
        <v>26</v>
      </c>
      <c r="M277" s="44" t="s">
        <v>26</v>
      </c>
      <c r="N277" s="44" t="s">
        <v>26</v>
      </c>
      <c r="O277" s="76" t="s">
        <v>26</v>
      </c>
      <c r="P277" s="3" t="s">
        <v>1343</v>
      </c>
      <c r="Q277" s="29" t="s">
        <v>26</v>
      </c>
      <c r="R277" s="17">
        <v>50</v>
      </c>
      <c r="S277" s="3" t="s">
        <v>26</v>
      </c>
      <c r="U277" s="31" t="s">
        <v>26</v>
      </c>
      <c r="V277" s="31" t="s">
        <v>26</v>
      </c>
      <c r="W277" s="31" t="s">
        <v>26</v>
      </c>
      <c r="X277" s="17" t="s">
        <v>26</v>
      </c>
      <c r="Y277" s="3" t="s">
        <v>26</v>
      </c>
      <c r="Z277" s="31" t="s">
        <v>26</v>
      </c>
      <c r="AA277" s="31" t="s">
        <v>26</v>
      </c>
      <c r="AB277" s="31" t="s">
        <v>26</v>
      </c>
      <c r="AC277" s="17" t="s">
        <v>26</v>
      </c>
      <c r="AD277" s="17"/>
    </row>
    <row r="278" spans="1:30" s="3" customFormat="1">
      <c r="A278" s="3" t="s">
        <v>839</v>
      </c>
      <c r="B278" s="3" t="s">
        <v>26</v>
      </c>
      <c r="C278" s="3" t="s">
        <v>26</v>
      </c>
      <c r="D278" s="4" t="s">
        <v>1311</v>
      </c>
      <c r="E278" s="4"/>
      <c r="F278" s="17" t="s">
        <v>1343</v>
      </c>
      <c r="G278" s="29" t="s">
        <v>26</v>
      </c>
      <c r="H278" s="29"/>
      <c r="I278" s="43" t="s">
        <v>26</v>
      </c>
      <c r="J278" s="56" t="s">
        <v>26</v>
      </c>
      <c r="K278" s="29" t="s">
        <v>26</v>
      </c>
      <c r="L278" s="44" t="s">
        <v>26</v>
      </c>
      <c r="M278" s="44" t="s">
        <v>26</v>
      </c>
      <c r="N278" s="44" t="s">
        <v>26</v>
      </c>
      <c r="O278" s="76" t="s">
        <v>26</v>
      </c>
      <c r="P278" s="3" t="s">
        <v>1343</v>
      </c>
      <c r="Q278" s="29" t="s">
        <v>26</v>
      </c>
      <c r="R278" s="17">
        <v>50</v>
      </c>
      <c r="S278" s="3" t="s">
        <v>26</v>
      </c>
      <c r="U278" s="31" t="s">
        <v>26</v>
      </c>
      <c r="V278" s="31" t="s">
        <v>26</v>
      </c>
      <c r="W278" s="31" t="s">
        <v>26</v>
      </c>
      <c r="X278" s="17" t="s">
        <v>26</v>
      </c>
      <c r="Y278" s="3" t="s">
        <v>26</v>
      </c>
      <c r="Z278" s="31" t="s">
        <v>26</v>
      </c>
      <c r="AA278" s="31" t="s">
        <v>26</v>
      </c>
      <c r="AB278" s="31" t="s">
        <v>26</v>
      </c>
      <c r="AC278" s="17" t="s">
        <v>26</v>
      </c>
      <c r="AD278" s="17"/>
    </row>
    <row r="279" spans="1:30" s="3" customFormat="1">
      <c r="A279" s="3" t="s">
        <v>839</v>
      </c>
      <c r="B279" s="3" t="s">
        <v>26</v>
      </c>
      <c r="C279" s="3" t="s">
        <v>26</v>
      </c>
      <c r="D279" s="4" t="s">
        <v>1311</v>
      </c>
      <c r="E279" s="4"/>
      <c r="F279" s="17" t="s">
        <v>1343</v>
      </c>
      <c r="G279" s="29" t="s">
        <v>26</v>
      </c>
      <c r="H279" s="29"/>
      <c r="I279" s="43" t="s">
        <v>26</v>
      </c>
      <c r="J279" s="56" t="s">
        <v>26</v>
      </c>
      <c r="K279" s="29" t="s">
        <v>26</v>
      </c>
      <c r="L279" s="44" t="s">
        <v>26</v>
      </c>
      <c r="M279" s="44" t="s">
        <v>26</v>
      </c>
      <c r="N279" s="44" t="s">
        <v>26</v>
      </c>
      <c r="O279" s="76" t="s">
        <v>26</v>
      </c>
      <c r="P279" s="3" t="s">
        <v>1343</v>
      </c>
      <c r="Q279" s="29" t="s">
        <v>26</v>
      </c>
      <c r="R279" s="17">
        <v>50</v>
      </c>
      <c r="S279" s="3" t="s">
        <v>26</v>
      </c>
      <c r="U279" s="31" t="s">
        <v>26</v>
      </c>
      <c r="V279" s="31" t="s">
        <v>26</v>
      </c>
      <c r="W279" s="31" t="s">
        <v>26</v>
      </c>
      <c r="X279" s="17" t="s">
        <v>26</v>
      </c>
      <c r="Y279" s="3" t="s">
        <v>26</v>
      </c>
      <c r="Z279" s="31" t="s">
        <v>26</v>
      </c>
      <c r="AA279" s="31" t="s">
        <v>26</v>
      </c>
      <c r="AB279" s="31" t="s">
        <v>26</v>
      </c>
      <c r="AC279" s="17" t="s">
        <v>26</v>
      </c>
      <c r="AD279" s="17"/>
    </row>
    <row r="280" spans="1:30" s="19" customFormat="1">
      <c r="F280" s="20"/>
      <c r="G280" s="28"/>
      <c r="H280" s="28"/>
      <c r="I280" s="42"/>
      <c r="J280" s="42"/>
      <c r="K280" s="28"/>
      <c r="L280" s="42"/>
      <c r="M280" s="42"/>
      <c r="N280" s="42"/>
      <c r="O280" s="75"/>
      <c r="Q280" s="28"/>
      <c r="R280" s="20"/>
      <c r="U280" s="28"/>
      <c r="X280" s="20"/>
      <c r="Z280" s="28"/>
      <c r="AC280" s="20"/>
      <c r="AD280" s="20"/>
    </row>
    <row r="281" spans="1:30" s="3" customFormat="1">
      <c r="A281" s="3" t="s">
        <v>86</v>
      </c>
      <c r="B281" s="3" t="s">
        <v>5</v>
      </c>
      <c r="C281" s="4" t="s">
        <v>1344</v>
      </c>
      <c r="D281" s="4" t="s">
        <v>1344</v>
      </c>
      <c r="E281" s="4"/>
      <c r="F281" s="17" t="s">
        <v>1345</v>
      </c>
      <c r="G281" s="29">
        <v>172.71</v>
      </c>
      <c r="H281" s="29"/>
      <c r="I281">
        <v>144.6</v>
      </c>
      <c r="J281" s="56" t="s">
        <v>633</v>
      </c>
      <c r="K281" s="29">
        <f t="shared" ref="K281:K290" si="77">G281-$K$3</f>
        <v>169.62</v>
      </c>
      <c r="L281" s="55">
        <f t="shared" ref="L281:L290" si="78">I281-2.41</f>
        <v>142.19</v>
      </c>
      <c r="M281" s="43">
        <f t="shared" ref="M281:M290" si="79">K281-L281</f>
        <v>27.430000000000007</v>
      </c>
      <c r="N281" s="63">
        <f t="shared" si="73"/>
        <v>0.19291089387439347</v>
      </c>
      <c r="O281" s="76"/>
      <c r="P281" s="21" t="s">
        <v>1346</v>
      </c>
      <c r="Q281" s="3">
        <v>10.1</v>
      </c>
      <c r="R281" s="17">
        <v>50</v>
      </c>
      <c r="S281" s="21" t="s">
        <v>1347</v>
      </c>
      <c r="T281" s="21"/>
      <c r="U281" s="3">
        <v>9.43</v>
      </c>
      <c r="V281" s="3">
        <v>50</v>
      </c>
      <c r="W281" s="4" t="s">
        <v>1344</v>
      </c>
      <c r="X281" s="46"/>
      <c r="Y281" s="29" t="s">
        <v>975</v>
      </c>
      <c r="Z281" s="29" t="s">
        <v>975</v>
      </c>
      <c r="AA281" s="3">
        <v>25</v>
      </c>
      <c r="AB281" s="4" t="s">
        <v>1344</v>
      </c>
      <c r="AC281" s="46"/>
      <c r="AD281" s="17"/>
    </row>
    <row r="282" spans="1:30" s="3" customFormat="1">
      <c r="A282" s="3" t="s">
        <v>86</v>
      </c>
      <c r="B282" s="3" t="s">
        <v>6</v>
      </c>
      <c r="C282" s="4" t="s">
        <v>1344</v>
      </c>
      <c r="D282" s="4" t="s">
        <v>1344</v>
      </c>
      <c r="E282" s="4"/>
      <c r="F282" s="17" t="s">
        <v>1348</v>
      </c>
      <c r="G282" s="29">
        <v>160.41999999999999</v>
      </c>
      <c r="H282" s="29"/>
      <c r="I282">
        <v>134.9</v>
      </c>
      <c r="J282" s="56" t="s">
        <v>633</v>
      </c>
      <c r="K282" s="29">
        <f t="shared" si="77"/>
        <v>157.32999999999998</v>
      </c>
      <c r="L282" s="55">
        <f t="shared" si="78"/>
        <v>132.49</v>
      </c>
      <c r="M282" s="43">
        <f t="shared" si="79"/>
        <v>24.839999999999975</v>
      </c>
      <c r="N282" s="63">
        <f t="shared" si="73"/>
        <v>0.18748584798852724</v>
      </c>
      <c r="O282" s="76"/>
      <c r="P282" s="21" t="s">
        <v>1349</v>
      </c>
      <c r="Q282" s="29">
        <v>9.98</v>
      </c>
      <c r="R282" s="17">
        <v>50</v>
      </c>
      <c r="S282" s="21" t="s">
        <v>1350</v>
      </c>
      <c r="T282" s="21"/>
      <c r="U282" s="29">
        <v>9.6199999999999992</v>
      </c>
      <c r="V282" s="3">
        <v>50</v>
      </c>
      <c r="W282" s="4" t="s">
        <v>1344</v>
      </c>
      <c r="X282" s="46"/>
      <c r="Y282" s="29" t="s">
        <v>975</v>
      </c>
      <c r="Z282" s="29" t="s">
        <v>975</v>
      </c>
      <c r="AA282" s="3">
        <v>25</v>
      </c>
      <c r="AB282" s="4" t="s">
        <v>1344</v>
      </c>
      <c r="AC282" s="46"/>
      <c r="AD282" s="17"/>
    </row>
    <row r="283" spans="1:30" s="3" customFormat="1">
      <c r="A283" s="3" t="s">
        <v>86</v>
      </c>
      <c r="B283" s="3" t="s">
        <v>7</v>
      </c>
      <c r="C283" s="4" t="s">
        <v>1344</v>
      </c>
      <c r="D283" s="4" t="s">
        <v>1344</v>
      </c>
      <c r="E283" s="4"/>
      <c r="F283" s="17" t="s">
        <v>1351</v>
      </c>
      <c r="G283" s="29">
        <v>167.41</v>
      </c>
      <c r="H283" s="29"/>
      <c r="I283">
        <v>140</v>
      </c>
      <c r="J283" s="56" t="s">
        <v>633</v>
      </c>
      <c r="K283" s="29">
        <f t="shared" si="77"/>
        <v>164.32</v>
      </c>
      <c r="L283" s="55">
        <f t="shared" si="78"/>
        <v>137.59</v>
      </c>
      <c r="M283" s="43">
        <f t="shared" si="79"/>
        <v>26.72999999999999</v>
      </c>
      <c r="N283" s="63">
        <f t="shared" si="73"/>
        <v>0.19427283959590078</v>
      </c>
      <c r="O283" s="76"/>
      <c r="P283" s="21" t="s">
        <v>1352</v>
      </c>
      <c r="Q283" s="29">
        <v>10.15</v>
      </c>
      <c r="R283" s="17">
        <v>50</v>
      </c>
      <c r="S283" s="21" t="s">
        <v>1353</v>
      </c>
      <c r="T283" s="21"/>
      <c r="U283" s="29">
        <v>9.82</v>
      </c>
      <c r="V283" s="3">
        <v>50</v>
      </c>
      <c r="W283" s="4" t="s">
        <v>1344</v>
      </c>
      <c r="X283" s="46"/>
      <c r="Y283" s="29" t="s">
        <v>975</v>
      </c>
      <c r="Z283" s="29" t="s">
        <v>975</v>
      </c>
      <c r="AA283" s="3">
        <v>25</v>
      </c>
      <c r="AB283" s="4" t="s">
        <v>1344</v>
      </c>
      <c r="AC283" s="46"/>
      <c r="AD283" s="17"/>
    </row>
    <row r="284" spans="1:30" s="3" customFormat="1">
      <c r="A284" s="3" t="s">
        <v>86</v>
      </c>
      <c r="B284" s="3" t="s">
        <v>8</v>
      </c>
      <c r="C284" s="4" t="s">
        <v>1344</v>
      </c>
      <c r="D284" s="4" t="s">
        <v>1344</v>
      </c>
      <c r="E284" s="4"/>
      <c r="F284" s="17" t="s">
        <v>1354</v>
      </c>
      <c r="G284" s="29">
        <v>139.49</v>
      </c>
      <c r="H284" s="29"/>
      <c r="I284">
        <v>116.2</v>
      </c>
      <c r="J284" s="56" t="s">
        <v>633</v>
      </c>
      <c r="K284" s="29">
        <f t="shared" si="77"/>
        <v>136.4</v>
      </c>
      <c r="L284" s="55">
        <f t="shared" si="78"/>
        <v>113.79</v>
      </c>
      <c r="M284" s="43">
        <f t="shared" si="79"/>
        <v>22.61</v>
      </c>
      <c r="N284" s="63">
        <f t="shared" si="73"/>
        <v>0.19869935846735212</v>
      </c>
      <c r="O284" s="76"/>
      <c r="P284" s="21" t="s">
        <v>1355</v>
      </c>
      <c r="Q284" s="29">
        <v>10.38</v>
      </c>
      <c r="R284" s="17">
        <v>50</v>
      </c>
      <c r="S284" s="21" t="s">
        <v>1356</v>
      </c>
      <c r="T284" s="21"/>
      <c r="U284" s="29">
        <v>9.83</v>
      </c>
      <c r="V284" s="3">
        <v>50</v>
      </c>
      <c r="W284" s="4" t="s">
        <v>1344</v>
      </c>
      <c r="X284" s="46"/>
      <c r="Y284" s="29" t="s">
        <v>975</v>
      </c>
      <c r="Z284" s="29" t="s">
        <v>975</v>
      </c>
      <c r="AA284" s="3">
        <v>25</v>
      </c>
      <c r="AB284" s="4" t="s">
        <v>1344</v>
      </c>
      <c r="AC284" s="46"/>
      <c r="AD284" s="17"/>
    </row>
    <row r="285" spans="1:30" s="3" customFormat="1">
      <c r="A285" s="3" t="s">
        <v>86</v>
      </c>
      <c r="B285" s="3" t="s">
        <v>9</v>
      </c>
      <c r="C285" s="4" t="s">
        <v>1344</v>
      </c>
      <c r="D285" s="4" t="s">
        <v>1344</v>
      </c>
      <c r="E285" s="4"/>
      <c r="F285" s="17" t="s">
        <v>1357</v>
      </c>
      <c r="G285" s="29">
        <v>130.63999999999999</v>
      </c>
      <c r="H285" s="29"/>
      <c r="I285">
        <v>109</v>
      </c>
      <c r="J285" s="56" t="s">
        <v>633</v>
      </c>
      <c r="K285" s="29">
        <f t="shared" si="77"/>
        <v>127.54999999999998</v>
      </c>
      <c r="L285" s="55">
        <f t="shared" si="78"/>
        <v>106.59</v>
      </c>
      <c r="M285" s="43">
        <f t="shared" si="79"/>
        <v>20.95999999999998</v>
      </c>
      <c r="N285" s="63">
        <f t="shared" si="73"/>
        <v>0.19664133596022121</v>
      </c>
      <c r="O285" s="76"/>
      <c r="P285" s="21" t="s">
        <v>1358</v>
      </c>
      <c r="Q285" s="29">
        <v>9.9600000000000009</v>
      </c>
      <c r="R285" s="17">
        <v>50</v>
      </c>
      <c r="S285" s="21" t="s">
        <v>1359</v>
      </c>
      <c r="T285" s="21"/>
      <c r="U285" s="29">
        <v>10.09</v>
      </c>
      <c r="V285" s="3">
        <v>50</v>
      </c>
      <c r="W285" s="4" t="s">
        <v>1344</v>
      </c>
      <c r="X285" s="46"/>
      <c r="Y285" s="29" t="s">
        <v>975</v>
      </c>
      <c r="Z285" s="29" t="s">
        <v>975</v>
      </c>
      <c r="AA285" s="3">
        <v>25</v>
      </c>
      <c r="AB285" s="4" t="s">
        <v>1344</v>
      </c>
      <c r="AC285" s="46"/>
      <c r="AD285" s="17"/>
    </row>
    <row r="286" spans="1:30" s="3" customFormat="1">
      <c r="A286" s="3" t="s">
        <v>51</v>
      </c>
      <c r="B286" s="3" t="s">
        <v>5</v>
      </c>
      <c r="C286" s="4" t="s">
        <v>1344</v>
      </c>
      <c r="D286" s="4" t="s">
        <v>1344</v>
      </c>
      <c r="E286" s="4"/>
      <c r="F286" s="17" t="s">
        <v>1360</v>
      </c>
      <c r="G286" s="29">
        <v>162.26</v>
      </c>
      <c r="H286" s="29"/>
      <c r="I286">
        <v>134.19999999999999</v>
      </c>
      <c r="J286" s="56" t="s">
        <v>633</v>
      </c>
      <c r="K286" s="29">
        <f t="shared" si="77"/>
        <v>159.16999999999999</v>
      </c>
      <c r="L286" s="55">
        <f t="shared" si="78"/>
        <v>131.79</v>
      </c>
      <c r="M286" s="43">
        <f t="shared" si="79"/>
        <v>27.379999999999995</v>
      </c>
      <c r="N286" s="63">
        <f t="shared" si="73"/>
        <v>0.2077547613627741</v>
      </c>
      <c r="O286" s="76"/>
      <c r="P286" s="21" t="s">
        <v>1361</v>
      </c>
      <c r="Q286" s="29">
        <v>10.35</v>
      </c>
      <c r="R286" s="17">
        <v>50</v>
      </c>
      <c r="S286" s="21" t="s">
        <v>1362</v>
      </c>
      <c r="T286" s="21"/>
      <c r="U286" s="29">
        <v>10.42</v>
      </c>
      <c r="V286" s="3">
        <v>50</v>
      </c>
      <c r="W286" s="4" t="s">
        <v>1344</v>
      </c>
      <c r="X286" s="46"/>
      <c r="Y286" s="29" t="s">
        <v>975</v>
      </c>
      <c r="Z286" s="29" t="s">
        <v>975</v>
      </c>
      <c r="AA286" s="3">
        <v>25</v>
      </c>
      <c r="AB286" s="4" t="s">
        <v>1344</v>
      </c>
      <c r="AC286" s="46"/>
      <c r="AD286" s="17"/>
    </row>
    <row r="287" spans="1:30" s="3" customFormat="1">
      <c r="A287" s="3" t="s">
        <v>51</v>
      </c>
      <c r="B287" s="3" t="s">
        <v>6</v>
      </c>
      <c r="C287" s="4" t="s">
        <v>1344</v>
      </c>
      <c r="D287" s="4" t="s">
        <v>1344</v>
      </c>
      <c r="E287" s="4"/>
      <c r="F287" s="17" t="s">
        <v>1363</v>
      </c>
      <c r="G287" s="29">
        <v>120.17</v>
      </c>
      <c r="H287" s="29"/>
      <c r="I287">
        <v>100.2</v>
      </c>
      <c r="J287" s="56" t="s">
        <v>633</v>
      </c>
      <c r="K287" s="29">
        <f t="shared" si="77"/>
        <v>117.08</v>
      </c>
      <c r="L287" s="55">
        <f t="shared" si="78"/>
        <v>97.79</v>
      </c>
      <c r="M287" s="43">
        <f t="shared" si="79"/>
        <v>19.289999999999992</v>
      </c>
      <c r="N287" s="63">
        <f t="shared" si="73"/>
        <v>0.19725943347990582</v>
      </c>
      <c r="O287" s="76"/>
      <c r="P287" s="21" t="s">
        <v>1364</v>
      </c>
      <c r="Q287" s="3">
        <v>10.199999999999999</v>
      </c>
      <c r="R287" s="17">
        <v>50</v>
      </c>
      <c r="S287" s="21" t="s">
        <v>1365</v>
      </c>
      <c r="T287" s="21"/>
      <c r="U287" s="29">
        <v>9.7799999999999994</v>
      </c>
      <c r="V287" s="3">
        <v>50</v>
      </c>
      <c r="W287" s="4" t="s">
        <v>1344</v>
      </c>
      <c r="X287" s="46"/>
      <c r="Y287" s="29" t="s">
        <v>975</v>
      </c>
      <c r="Z287" s="29" t="s">
        <v>975</v>
      </c>
      <c r="AA287" s="3">
        <v>25</v>
      </c>
      <c r="AB287" s="4" t="s">
        <v>1344</v>
      </c>
      <c r="AC287" s="46"/>
      <c r="AD287" s="17"/>
    </row>
    <row r="288" spans="1:30" s="3" customFormat="1">
      <c r="A288" s="3" t="s">
        <v>51</v>
      </c>
      <c r="B288" s="3" t="s">
        <v>7</v>
      </c>
      <c r="C288" s="4" t="s">
        <v>1344</v>
      </c>
      <c r="D288" s="4" t="s">
        <v>1344</v>
      </c>
      <c r="E288" s="4"/>
      <c r="F288" s="17" t="s">
        <v>1366</v>
      </c>
      <c r="G288" s="29">
        <v>117.53</v>
      </c>
      <c r="H288" s="29"/>
      <c r="I288">
        <v>96.1</v>
      </c>
      <c r="J288" s="56" t="s">
        <v>633</v>
      </c>
      <c r="K288" s="29">
        <f t="shared" si="77"/>
        <v>114.44</v>
      </c>
      <c r="L288" s="55">
        <f t="shared" si="78"/>
        <v>93.69</v>
      </c>
      <c r="M288" s="43">
        <f t="shared" si="79"/>
        <v>20.75</v>
      </c>
      <c r="N288" s="63">
        <f t="shared" si="73"/>
        <v>0.22147507738285838</v>
      </c>
      <c r="O288" s="76"/>
      <c r="P288" s="21" t="s">
        <v>1367</v>
      </c>
      <c r="Q288" s="29">
        <v>9.98</v>
      </c>
      <c r="R288" s="17">
        <v>50</v>
      </c>
      <c r="S288" s="21" t="s">
        <v>1368</v>
      </c>
      <c r="T288" s="21"/>
      <c r="U288" s="29">
        <v>9.77</v>
      </c>
      <c r="V288" s="3">
        <v>50</v>
      </c>
      <c r="W288" s="4" t="s">
        <v>1344</v>
      </c>
      <c r="X288" s="46"/>
      <c r="Y288" s="29" t="s">
        <v>975</v>
      </c>
      <c r="Z288" s="29" t="s">
        <v>975</v>
      </c>
      <c r="AA288" s="3">
        <v>25</v>
      </c>
      <c r="AB288" s="4" t="s">
        <v>1344</v>
      </c>
      <c r="AC288" s="46"/>
      <c r="AD288" s="17"/>
    </row>
    <row r="289" spans="1:30" s="3" customFormat="1">
      <c r="A289" s="3" t="s">
        <v>51</v>
      </c>
      <c r="B289" s="3" t="s">
        <v>8</v>
      </c>
      <c r="C289" s="4" t="s">
        <v>1344</v>
      </c>
      <c r="D289" s="4" t="s">
        <v>1344</v>
      </c>
      <c r="E289" s="4"/>
      <c r="F289" s="17" t="s">
        <v>1369</v>
      </c>
      <c r="G289" s="29">
        <v>149.63999999999999</v>
      </c>
      <c r="H289" s="29"/>
      <c r="I289">
        <v>121.1</v>
      </c>
      <c r="J289" s="56" t="s">
        <v>633</v>
      </c>
      <c r="K289" s="29">
        <f t="shared" si="77"/>
        <v>146.54999999999998</v>
      </c>
      <c r="L289" s="55">
        <f t="shared" si="78"/>
        <v>118.69</v>
      </c>
      <c r="M289" s="43">
        <f t="shared" si="79"/>
        <v>27.859999999999985</v>
      </c>
      <c r="N289" s="63">
        <f t="shared" si="73"/>
        <v>0.23472912629539125</v>
      </c>
      <c r="O289" s="76"/>
      <c r="P289" s="21" t="s">
        <v>1370</v>
      </c>
      <c r="Q289" s="29">
        <v>10.55</v>
      </c>
      <c r="R289" s="17">
        <v>50</v>
      </c>
      <c r="S289" s="21" t="s">
        <v>1371</v>
      </c>
      <c r="T289" s="21"/>
      <c r="U289" s="29">
        <v>10.039999999999999</v>
      </c>
      <c r="V289" s="3">
        <v>50</v>
      </c>
      <c r="W289" s="4" t="s">
        <v>1344</v>
      </c>
      <c r="X289" s="46"/>
      <c r="Y289" s="29" t="s">
        <v>975</v>
      </c>
      <c r="Z289" s="29" t="s">
        <v>975</v>
      </c>
      <c r="AA289" s="3">
        <v>25</v>
      </c>
      <c r="AB289" s="4" t="s">
        <v>1344</v>
      </c>
      <c r="AC289" s="46"/>
      <c r="AD289" s="17" t="s">
        <v>1372</v>
      </c>
    </row>
    <row r="290" spans="1:30" s="3" customFormat="1">
      <c r="A290" s="3" t="s">
        <v>51</v>
      </c>
      <c r="B290" s="3" t="s">
        <v>9</v>
      </c>
      <c r="C290" s="4" t="s">
        <v>1344</v>
      </c>
      <c r="D290" s="4" t="s">
        <v>1344</v>
      </c>
      <c r="E290" s="4"/>
      <c r="F290" s="17" t="s">
        <v>1373</v>
      </c>
      <c r="G290" s="29">
        <v>138.21</v>
      </c>
      <c r="H290" s="29"/>
      <c r="I290">
        <v>112.2</v>
      </c>
      <c r="J290" s="56" t="s">
        <v>633</v>
      </c>
      <c r="K290" s="29">
        <f t="shared" si="77"/>
        <v>135.12</v>
      </c>
      <c r="L290" s="55">
        <f t="shared" si="78"/>
        <v>109.79</v>
      </c>
      <c r="M290" s="43">
        <f t="shared" si="79"/>
        <v>25.33</v>
      </c>
      <c r="N290" s="63">
        <f t="shared" si="73"/>
        <v>0.23071317970671279</v>
      </c>
      <c r="O290" s="76"/>
      <c r="P290" s="21" t="s">
        <v>1374</v>
      </c>
      <c r="Q290" s="29">
        <v>10.29</v>
      </c>
      <c r="R290" s="17">
        <v>50</v>
      </c>
      <c r="S290" s="21" t="s">
        <v>1375</v>
      </c>
      <c r="T290" s="21"/>
      <c r="U290" s="29">
        <v>10.08</v>
      </c>
      <c r="V290" s="3">
        <v>50</v>
      </c>
      <c r="W290" s="4" t="s">
        <v>1344</v>
      </c>
      <c r="X290" s="46"/>
      <c r="Y290" s="29" t="s">
        <v>975</v>
      </c>
      <c r="Z290" s="29" t="s">
        <v>975</v>
      </c>
      <c r="AA290" s="3">
        <v>25</v>
      </c>
      <c r="AB290" s="4" t="s">
        <v>1344</v>
      </c>
      <c r="AC290" s="46"/>
      <c r="AD290" s="17"/>
    </row>
    <row r="291" spans="1:30" s="3" customFormat="1">
      <c r="A291" s="3" t="s">
        <v>839</v>
      </c>
      <c r="B291" s="3" t="s">
        <v>26</v>
      </c>
      <c r="C291" s="3" t="s">
        <v>26</v>
      </c>
      <c r="D291" s="4" t="s">
        <v>1344</v>
      </c>
      <c r="E291" s="4"/>
      <c r="F291" s="17" t="s">
        <v>1376</v>
      </c>
      <c r="G291" s="29" t="s">
        <v>26</v>
      </c>
      <c r="H291" s="29"/>
      <c r="I291" s="43" t="s">
        <v>26</v>
      </c>
      <c r="J291" s="56" t="s">
        <v>26</v>
      </c>
      <c r="K291" s="29" t="s">
        <v>26</v>
      </c>
      <c r="L291" s="44" t="s">
        <v>26</v>
      </c>
      <c r="M291" s="44" t="s">
        <v>26</v>
      </c>
      <c r="N291" s="44" t="s">
        <v>26</v>
      </c>
      <c r="O291" s="76" t="s">
        <v>26</v>
      </c>
      <c r="P291" s="3" t="s">
        <v>1376</v>
      </c>
      <c r="Q291" s="29" t="s">
        <v>26</v>
      </c>
      <c r="R291" s="17">
        <v>50</v>
      </c>
      <c r="S291" s="3" t="s">
        <v>26</v>
      </c>
      <c r="U291" s="31" t="s">
        <v>26</v>
      </c>
      <c r="V291" s="31" t="s">
        <v>26</v>
      </c>
      <c r="W291" s="31" t="s">
        <v>26</v>
      </c>
      <c r="X291" s="17" t="s">
        <v>26</v>
      </c>
      <c r="Y291" s="3" t="s">
        <v>26</v>
      </c>
      <c r="Z291" s="31" t="s">
        <v>26</v>
      </c>
      <c r="AA291" s="31" t="s">
        <v>26</v>
      </c>
      <c r="AB291" s="31" t="s">
        <v>26</v>
      </c>
      <c r="AC291" s="17" t="s">
        <v>26</v>
      </c>
      <c r="AD291" s="17"/>
    </row>
    <row r="292" spans="1:30" s="3" customFormat="1">
      <c r="A292" s="3" t="s">
        <v>839</v>
      </c>
      <c r="B292" s="3" t="s">
        <v>26</v>
      </c>
      <c r="C292" s="3" t="s">
        <v>26</v>
      </c>
      <c r="D292" s="4" t="s">
        <v>1344</v>
      </c>
      <c r="E292" s="4"/>
      <c r="F292" s="17" t="s">
        <v>1376</v>
      </c>
      <c r="G292" s="29" t="s">
        <v>26</v>
      </c>
      <c r="H292" s="29"/>
      <c r="I292" s="43" t="s">
        <v>26</v>
      </c>
      <c r="J292" s="56" t="s">
        <v>26</v>
      </c>
      <c r="K292" s="29" t="s">
        <v>26</v>
      </c>
      <c r="L292" s="44" t="s">
        <v>26</v>
      </c>
      <c r="M292" s="44" t="s">
        <v>26</v>
      </c>
      <c r="N292" s="44" t="s">
        <v>26</v>
      </c>
      <c r="O292" s="76" t="s">
        <v>26</v>
      </c>
      <c r="P292" s="3" t="s">
        <v>1376</v>
      </c>
      <c r="Q292" s="29" t="s">
        <v>26</v>
      </c>
      <c r="R292" s="17">
        <v>50</v>
      </c>
      <c r="S292" s="3" t="s">
        <v>26</v>
      </c>
      <c r="U292" s="31" t="s">
        <v>26</v>
      </c>
      <c r="V292" s="31" t="s">
        <v>26</v>
      </c>
      <c r="W292" s="31" t="s">
        <v>26</v>
      </c>
      <c r="X292" s="17" t="s">
        <v>26</v>
      </c>
      <c r="Y292" s="3" t="s">
        <v>26</v>
      </c>
      <c r="Z292" s="31" t="s">
        <v>26</v>
      </c>
      <c r="AA292" s="31" t="s">
        <v>26</v>
      </c>
      <c r="AB292" s="31" t="s">
        <v>26</v>
      </c>
      <c r="AC292" s="17" t="s">
        <v>26</v>
      </c>
      <c r="AD292" s="17"/>
    </row>
    <row r="293" spans="1:30" s="3" customFormat="1">
      <c r="A293" s="3" t="s">
        <v>839</v>
      </c>
      <c r="B293" s="3" t="s">
        <v>26</v>
      </c>
      <c r="C293" s="3" t="s">
        <v>26</v>
      </c>
      <c r="D293" s="4" t="s">
        <v>1344</v>
      </c>
      <c r="E293" s="4"/>
      <c r="F293" s="17" t="s">
        <v>1376</v>
      </c>
      <c r="G293" s="29" t="s">
        <v>26</v>
      </c>
      <c r="H293" s="29"/>
      <c r="I293" s="43" t="s">
        <v>26</v>
      </c>
      <c r="J293" s="56" t="s">
        <v>26</v>
      </c>
      <c r="K293" s="29" t="s">
        <v>26</v>
      </c>
      <c r="L293" s="44" t="s">
        <v>26</v>
      </c>
      <c r="M293" s="44" t="s">
        <v>26</v>
      </c>
      <c r="N293" s="44" t="s">
        <v>26</v>
      </c>
      <c r="O293" s="76" t="s">
        <v>26</v>
      </c>
      <c r="P293" s="3" t="s">
        <v>1376</v>
      </c>
      <c r="Q293" s="29" t="s">
        <v>26</v>
      </c>
      <c r="R293" s="17">
        <v>50</v>
      </c>
      <c r="S293" s="3" t="s">
        <v>26</v>
      </c>
      <c r="U293" s="31" t="s">
        <v>26</v>
      </c>
      <c r="V293" s="31" t="s">
        <v>26</v>
      </c>
      <c r="W293" s="31" t="s">
        <v>26</v>
      </c>
      <c r="X293" s="17" t="s">
        <v>26</v>
      </c>
      <c r="Y293" s="3" t="s">
        <v>26</v>
      </c>
      <c r="Z293" s="31" t="s">
        <v>26</v>
      </c>
      <c r="AA293" s="31" t="s">
        <v>26</v>
      </c>
      <c r="AB293" s="31" t="s">
        <v>26</v>
      </c>
      <c r="AC293" s="17" t="s">
        <v>26</v>
      </c>
      <c r="AD293" s="17"/>
    </row>
    <row r="294" spans="1:30" s="19" customFormat="1">
      <c r="F294" s="20"/>
      <c r="G294" s="28"/>
      <c r="H294" s="28"/>
      <c r="I294" s="42"/>
      <c r="J294" s="42"/>
      <c r="K294" s="28"/>
      <c r="L294" s="42"/>
      <c r="M294" s="42"/>
      <c r="N294" s="42"/>
      <c r="O294" s="75"/>
      <c r="Q294" s="28"/>
      <c r="R294" s="20"/>
      <c r="U294" s="28"/>
      <c r="X294" s="20"/>
      <c r="Z294" s="28"/>
      <c r="AC294" s="20"/>
      <c r="AD294" s="20"/>
    </row>
    <row r="295" spans="1:30" s="3" customFormat="1">
      <c r="A295" s="3" t="s">
        <v>581</v>
      </c>
      <c r="B295" s="3" t="s">
        <v>5</v>
      </c>
      <c r="C295" s="4" t="s">
        <v>1377</v>
      </c>
      <c r="D295" s="4" t="s">
        <v>1377</v>
      </c>
      <c r="E295" s="4"/>
      <c r="F295" s="17" t="s">
        <v>1378</v>
      </c>
      <c r="G295" s="29">
        <v>122.63</v>
      </c>
      <c r="H295" s="29"/>
      <c r="I295">
        <v>97.2</v>
      </c>
      <c r="J295" s="56" t="s">
        <v>633</v>
      </c>
      <c r="K295" s="29">
        <f t="shared" ref="K295:K304" si="80">G295-$K$3</f>
        <v>119.53999999999999</v>
      </c>
      <c r="L295" s="55">
        <f t="shared" ref="L295:L304" si="81">I295-2.41</f>
        <v>94.79</v>
      </c>
      <c r="M295" s="43">
        <f t="shared" ref="M295:M304" si="82">K295-L295</f>
        <v>24.749999999999986</v>
      </c>
      <c r="N295" s="63">
        <f t="shared" si="73"/>
        <v>0.26110349192952825</v>
      </c>
      <c r="O295" s="76"/>
      <c r="P295" s="21" t="s">
        <v>1379</v>
      </c>
      <c r="Q295" s="3">
        <v>9.99</v>
      </c>
      <c r="R295" s="17">
        <v>50</v>
      </c>
      <c r="S295" s="21" t="s">
        <v>1380</v>
      </c>
      <c r="T295" s="21"/>
      <c r="U295" s="3">
        <v>10.47</v>
      </c>
      <c r="V295" s="3">
        <v>50</v>
      </c>
      <c r="W295" s="4" t="s">
        <v>1377</v>
      </c>
      <c r="X295" s="46"/>
      <c r="Y295" s="21" t="s">
        <v>1381</v>
      </c>
      <c r="Z295" s="29">
        <v>5.08</v>
      </c>
      <c r="AA295" s="3">
        <v>25</v>
      </c>
      <c r="AB295" s="4" t="s">
        <v>1377</v>
      </c>
      <c r="AC295" s="46"/>
      <c r="AD295" s="17"/>
    </row>
    <row r="296" spans="1:30" s="3" customFormat="1">
      <c r="A296" s="3" t="s">
        <v>581</v>
      </c>
      <c r="B296" s="3" t="s">
        <v>6</v>
      </c>
      <c r="C296" s="4" t="s">
        <v>1377</v>
      </c>
      <c r="D296" s="4" t="s">
        <v>1377</v>
      </c>
      <c r="E296" s="4"/>
      <c r="F296" s="17" t="s">
        <v>1382</v>
      </c>
      <c r="G296" s="29">
        <v>131.09</v>
      </c>
      <c r="H296" s="29"/>
      <c r="I296">
        <v>98.4</v>
      </c>
      <c r="J296" s="56" t="s">
        <v>633</v>
      </c>
      <c r="K296" s="29">
        <f t="shared" si="80"/>
        <v>128</v>
      </c>
      <c r="L296" s="55">
        <f t="shared" si="81"/>
        <v>95.990000000000009</v>
      </c>
      <c r="M296" s="43">
        <f t="shared" si="82"/>
        <v>32.009999999999991</v>
      </c>
      <c r="N296" s="63">
        <f t="shared" si="73"/>
        <v>0.33347223669132187</v>
      </c>
      <c r="O296" s="76"/>
      <c r="P296" s="21" t="s">
        <v>1383</v>
      </c>
      <c r="Q296" s="29">
        <v>9.92</v>
      </c>
      <c r="R296" s="17">
        <v>50</v>
      </c>
      <c r="S296" s="21" t="s">
        <v>1384</v>
      </c>
      <c r="T296" s="21"/>
      <c r="U296" s="29">
        <v>9.9700000000000006</v>
      </c>
      <c r="V296" s="3">
        <v>50</v>
      </c>
      <c r="W296" s="4" t="s">
        <v>1377</v>
      </c>
      <c r="X296" s="46"/>
      <c r="Y296" s="21" t="s">
        <v>1385</v>
      </c>
      <c r="Z296" s="29">
        <v>4.8099999999999996</v>
      </c>
      <c r="AA296" s="3">
        <v>25</v>
      </c>
      <c r="AB296" s="4" t="s">
        <v>1377</v>
      </c>
      <c r="AC296" s="46"/>
      <c r="AD296" s="17"/>
    </row>
    <row r="297" spans="1:30" s="3" customFormat="1">
      <c r="A297" s="3" t="s">
        <v>581</v>
      </c>
      <c r="B297" s="3" t="s">
        <v>7</v>
      </c>
      <c r="C297" s="4" t="s">
        <v>1377</v>
      </c>
      <c r="D297" s="4" t="s">
        <v>1377</v>
      </c>
      <c r="E297" s="4"/>
      <c r="F297" s="17" t="s">
        <v>1386</v>
      </c>
      <c r="G297" s="29">
        <v>114.68</v>
      </c>
      <c r="H297" s="29"/>
      <c r="I297">
        <v>90.1</v>
      </c>
      <c r="J297" s="56" t="s">
        <v>633</v>
      </c>
      <c r="K297" s="29">
        <f t="shared" si="80"/>
        <v>111.59</v>
      </c>
      <c r="L297" s="55">
        <f t="shared" si="81"/>
        <v>87.69</v>
      </c>
      <c r="M297" s="43">
        <f t="shared" si="82"/>
        <v>23.900000000000006</v>
      </c>
      <c r="N297" s="63">
        <f t="shared" si="73"/>
        <v>0.27255103204470299</v>
      </c>
      <c r="O297" s="76"/>
      <c r="P297" s="21" t="s">
        <v>1387</v>
      </c>
      <c r="Q297" s="29">
        <v>9.9499999999999993</v>
      </c>
      <c r="R297" s="17">
        <v>50</v>
      </c>
      <c r="S297" s="21" t="s">
        <v>1388</v>
      </c>
      <c r="T297" s="21"/>
      <c r="U297" s="29">
        <v>9.64</v>
      </c>
      <c r="V297" s="3">
        <v>50</v>
      </c>
      <c r="W297" s="4" t="s">
        <v>1377</v>
      </c>
      <c r="X297" s="46"/>
      <c r="Y297" s="21" t="s">
        <v>1389</v>
      </c>
      <c r="Z297" s="29">
        <v>5.15</v>
      </c>
      <c r="AA297" s="3">
        <v>25</v>
      </c>
      <c r="AB297" s="4" t="s">
        <v>1377</v>
      </c>
      <c r="AC297" s="46"/>
      <c r="AD297" s="17"/>
    </row>
    <row r="298" spans="1:30" s="3" customFormat="1">
      <c r="A298" s="3" t="s">
        <v>581</v>
      </c>
      <c r="B298" s="3" t="s">
        <v>8</v>
      </c>
      <c r="C298" s="4" t="s">
        <v>1377</v>
      </c>
      <c r="D298" s="4" t="s">
        <v>1377</v>
      </c>
      <c r="E298" s="4"/>
      <c r="F298" s="17" t="s">
        <v>1390</v>
      </c>
      <c r="G298" s="29">
        <v>159.82</v>
      </c>
      <c r="H298" s="29"/>
      <c r="I298">
        <v>126.4</v>
      </c>
      <c r="J298" s="56" t="s">
        <v>633</v>
      </c>
      <c r="K298" s="29">
        <f t="shared" si="80"/>
        <v>156.72999999999999</v>
      </c>
      <c r="L298" s="55">
        <f t="shared" si="81"/>
        <v>123.99000000000001</v>
      </c>
      <c r="M298" s="43">
        <f t="shared" si="82"/>
        <v>32.739999999999981</v>
      </c>
      <c r="N298" s="63">
        <f t="shared" si="73"/>
        <v>0.26405355270586323</v>
      </c>
      <c r="O298" s="76"/>
      <c r="P298" s="21" t="s">
        <v>1391</v>
      </c>
      <c r="Q298" s="29">
        <v>9.65</v>
      </c>
      <c r="R298" s="17">
        <v>50</v>
      </c>
      <c r="S298" s="21" t="s">
        <v>1392</v>
      </c>
      <c r="T298" s="21"/>
      <c r="U298" s="29">
        <v>9.7200000000000006</v>
      </c>
      <c r="V298" s="3">
        <v>50</v>
      </c>
      <c r="W298" s="4" t="s">
        <v>1377</v>
      </c>
      <c r="X298" s="46"/>
      <c r="Y298" s="21" t="s">
        <v>1393</v>
      </c>
      <c r="Z298" s="29">
        <v>4.9000000000000004</v>
      </c>
      <c r="AA298" s="3">
        <v>25</v>
      </c>
      <c r="AB298" s="4" t="s">
        <v>1377</v>
      </c>
      <c r="AC298" s="46"/>
      <c r="AD298" s="17"/>
    </row>
    <row r="299" spans="1:30" s="3" customFormat="1">
      <c r="A299" s="3" t="s">
        <v>581</v>
      </c>
      <c r="B299" s="3" t="s">
        <v>9</v>
      </c>
      <c r="C299" s="4" t="s">
        <v>1377</v>
      </c>
      <c r="D299" s="4" t="s">
        <v>1377</v>
      </c>
      <c r="E299" s="4"/>
      <c r="F299" s="17" t="s">
        <v>1394</v>
      </c>
      <c r="G299" s="29" t="s">
        <v>26</v>
      </c>
      <c r="H299" s="29"/>
      <c r="I299" s="29" t="s">
        <v>26</v>
      </c>
      <c r="J299" s="29" t="s">
        <v>26</v>
      </c>
      <c r="K299" s="29" t="s">
        <v>26</v>
      </c>
      <c r="L299" s="29" t="s">
        <v>26</v>
      </c>
      <c r="M299" s="29" t="s">
        <v>26</v>
      </c>
      <c r="N299" s="44" t="s">
        <v>26</v>
      </c>
      <c r="O299" s="76" t="s">
        <v>26</v>
      </c>
      <c r="P299" s="21" t="s">
        <v>1395</v>
      </c>
      <c r="Q299" s="29" t="s">
        <v>26</v>
      </c>
      <c r="R299" s="17">
        <v>50</v>
      </c>
      <c r="S299" s="21" t="s">
        <v>1396</v>
      </c>
      <c r="T299" s="21"/>
      <c r="U299" s="29" t="s">
        <v>26</v>
      </c>
      <c r="V299" s="3">
        <v>50</v>
      </c>
      <c r="W299" s="4" t="s">
        <v>1377</v>
      </c>
      <c r="X299" s="46"/>
      <c r="Y299" s="21" t="s">
        <v>1397</v>
      </c>
      <c r="Z299" s="29" t="s">
        <v>26</v>
      </c>
      <c r="AA299" s="3">
        <v>25</v>
      </c>
      <c r="AB299" s="4" t="s">
        <v>1377</v>
      </c>
      <c r="AC299" s="46"/>
      <c r="AD299" s="17" t="s">
        <v>1398</v>
      </c>
    </row>
    <row r="300" spans="1:30" s="3" customFormat="1">
      <c r="A300" s="3" t="s">
        <v>758</v>
      </c>
      <c r="B300" s="3" t="s">
        <v>5</v>
      </c>
      <c r="C300" s="4" t="s">
        <v>1377</v>
      </c>
      <c r="D300" s="4" t="s">
        <v>1377</v>
      </c>
      <c r="E300" s="4"/>
      <c r="F300" s="17" t="s">
        <v>1399</v>
      </c>
      <c r="G300" s="29">
        <v>163.30000000000001</v>
      </c>
      <c r="H300" s="29"/>
      <c r="I300">
        <v>142.80000000000001</v>
      </c>
      <c r="J300" s="56" t="s">
        <v>633</v>
      </c>
      <c r="K300" s="29">
        <f t="shared" si="80"/>
        <v>160.21</v>
      </c>
      <c r="L300" s="55">
        <f t="shared" si="81"/>
        <v>140.39000000000001</v>
      </c>
      <c r="M300" s="43">
        <f t="shared" si="82"/>
        <v>19.819999999999993</v>
      </c>
      <c r="N300" s="63">
        <f t="shared" si="73"/>
        <v>0.14117814659163752</v>
      </c>
      <c r="O300" s="76"/>
      <c r="P300" s="21" t="s">
        <v>1400</v>
      </c>
      <c r="Q300" s="29">
        <v>9.98</v>
      </c>
      <c r="R300" s="17">
        <v>50</v>
      </c>
      <c r="S300" s="21" t="s">
        <v>1401</v>
      </c>
      <c r="T300" s="21"/>
      <c r="U300" s="29">
        <v>9.65</v>
      </c>
      <c r="V300" s="3">
        <v>50</v>
      </c>
      <c r="W300" s="4" t="s">
        <v>1377</v>
      </c>
      <c r="X300" s="46"/>
      <c r="Y300" s="21" t="s">
        <v>1402</v>
      </c>
      <c r="Z300" s="29">
        <v>5.0999999999999996</v>
      </c>
      <c r="AA300" s="3">
        <v>25</v>
      </c>
      <c r="AB300" s="4" t="s">
        <v>1377</v>
      </c>
      <c r="AC300" s="46"/>
      <c r="AD300" s="17"/>
    </row>
    <row r="301" spans="1:30" s="3" customFormat="1">
      <c r="A301" s="3" t="s">
        <v>758</v>
      </c>
      <c r="B301" s="3" t="s">
        <v>6</v>
      </c>
      <c r="C301" s="4" t="s">
        <v>1377</v>
      </c>
      <c r="D301" s="4" t="s">
        <v>1377</v>
      </c>
      <c r="E301" s="4"/>
      <c r="F301" s="17" t="s">
        <v>1403</v>
      </c>
      <c r="G301" s="29">
        <v>156.56</v>
      </c>
      <c r="H301" s="29"/>
      <c r="I301">
        <v>137.80000000000001</v>
      </c>
      <c r="J301" s="56" t="s">
        <v>633</v>
      </c>
      <c r="K301" s="29">
        <f t="shared" si="80"/>
        <v>153.47</v>
      </c>
      <c r="L301" s="55">
        <f t="shared" si="81"/>
        <v>135.39000000000001</v>
      </c>
      <c r="M301" s="43">
        <f t="shared" si="82"/>
        <v>18.079999999999984</v>
      </c>
      <c r="N301" s="63">
        <f t="shared" si="73"/>
        <v>0.13354014328975539</v>
      </c>
      <c r="O301" s="76"/>
      <c r="P301" s="21" t="s">
        <v>1404</v>
      </c>
      <c r="Q301" s="3">
        <v>10.52</v>
      </c>
      <c r="R301" s="17">
        <v>50</v>
      </c>
      <c r="S301" s="21" t="s">
        <v>1405</v>
      </c>
      <c r="T301" s="21"/>
      <c r="U301" s="29">
        <v>10.15</v>
      </c>
      <c r="V301" s="3">
        <v>50</v>
      </c>
      <c r="W301" s="4" t="s">
        <v>1377</v>
      </c>
      <c r="X301" s="46"/>
      <c r="Y301" s="21" t="s">
        <v>1406</v>
      </c>
      <c r="Z301" s="29">
        <v>5.1100000000000003</v>
      </c>
      <c r="AA301" s="3">
        <v>25</v>
      </c>
      <c r="AB301" s="4" t="s">
        <v>1377</v>
      </c>
      <c r="AC301" s="46"/>
      <c r="AD301" s="17"/>
    </row>
    <row r="302" spans="1:30" s="3" customFormat="1">
      <c r="A302" s="3" t="s">
        <v>758</v>
      </c>
      <c r="B302" s="3" t="s">
        <v>7</v>
      </c>
      <c r="C302" s="4" t="s">
        <v>1377</v>
      </c>
      <c r="D302" s="4" t="s">
        <v>1377</v>
      </c>
      <c r="E302" s="4"/>
      <c r="F302" s="17" t="s">
        <v>1407</v>
      </c>
      <c r="G302" s="29">
        <v>115.94</v>
      </c>
      <c r="H302" s="29"/>
      <c r="I302">
        <v>102.3</v>
      </c>
      <c r="J302" s="56" t="s">
        <v>633</v>
      </c>
      <c r="K302" s="29">
        <f t="shared" si="80"/>
        <v>112.85</v>
      </c>
      <c r="L302" s="55">
        <f t="shared" si="81"/>
        <v>99.89</v>
      </c>
      <c r="M302" s="43">
        <f t="shared" si="82"/>
        <v>12.959999999999994</v>
      </c>
      <c r="N302" s="63">
        <f t="shared" si="73"/>
        <v>0.1297427169886875</v>
      </c>
      <c r="O302" s="76"/>
      <c r="P302" s="21" t="s">
        <v>1408</v>
      </c>
      <c r="Q302" s="29">
        <v>10.41</v>
      </c>
      <c r="R302" s="17">
        <v>50</v>
      </c>
      <c r="S302" s="21" t="s">
        <v>1409</v>
      </c>
      <c r="T302" s="21"/>
      <c r="U302" s="29">
        <v>10.48</v>
      </c>
      <c r="V302" s="3">
        <v>50</v>
      </c>
      <c r="W302" s="4" t="s">
        <v>1377</v>
      </c>
      <c r="X302" s="46"/>
      <c r="Y302" s="21" t="s">
        <v>1410</v>
      </c>
      <c r="Z302" s="29">
        <v>4.78</v>
      </c>
      <c r="AA302" s="3">
        <v>25</v>
      </c>
      <c r="AB302" s="4" t="s">
        <v>1377</v>
      </c>
      <c r="AC302" s="46"/>
      <c r="AD302" s="17"/>
    </row>
    <row r="303" spans="1:30" s="3" customFormat="1">
      <c r="A303" s="3" t="s">
        <v>758</v>
      </c>
      <c r="B303" s="3" t="s">
        <v>8</v>
      </c>
      <c r="C303" s="4" t="s">
        <v>1377</v>
      </c>
      <c r="D303" s="4" t="s">
        <v>1377</v>
      </c>
      <c r="E303" s="4"/>
      <c r="F303" s="17" t="s">
        <v>1411</v>
      </c>
      <c r="G303" s="29">
        <v>96.92</v>
      </c>
      <c r="H303" s="29"/>
      <c r="I303">
        <v>86.2</v>
      </c>
      <c r="J303" s="56" t="s">
        <v>633</v>
      </c>
      <c r="K303" s="29">
        <f t="shared" si="80"/>
        <v>93.83</v>
      </c>
      <c r="L303" s="55">
        <f t="shared" si="81"/>
        <v>83.79</v>
      </c>
      <c r="M303" s="43">
        <f t="shared" si="82"/>
        <v>10.039999999999992</v>
      </c>
      <c r="N303" s="63">
        <f t="shared" si="73"/>
        <v>0.11982336794366859</v>
      </c>
      <c r="O303" s="76"/>
      <c r="P303" s="21" t="s">
        <v>1412</v>
      </c>
      <c r="Q303" s="29">
        <v>9.3800000000000008</v>
      </c>
      <c r="R303" s="17">
        <v>50</v>
      </c>
      <c r="S303" s="21" t="s">
        <v>1413</v>
      </c>
      <c r="T303" s="21"/>
      <c r="U303" s="29">
        <v>10.07</v>
      </c>
      <c r="V303" s="3">
        <v>50</v>
      </c>
      <c r="W303" s="4" t="s">
        <v>1377</v>
      </c>
      <c r="X303" s="46"/>
      <c r="Y303" s="21" t="s">
        <v>1414</v>
      </c>
      <c r="Z303" s="29">
        <v>5.15</v>
      </c>
      <c r="AA303" s="3">
        <v>25</v>
      </c>
      <c r="AB303" s="4" t="s">
        <v>1377</v>
      </c>
      <c r="AC303" s="46"/>
      <c r="AD303" s="17"/>
    </row>
    <row r="304" spans="1:30" s="3" customFormat="1">
      <c r="A304" s="3" t="s">
        <v>758</v>
      </c>
      <c r="B304" s="3" t="s">
        <v>9</v>
      </c>
      <c r="C304" s="4" t="s">
        <v>1377</v>
      </c>
      <c r="D304" s="4" t="s">
        <v>1377</v>
      </c>
      <c r="E304" s="4"/>
      <c r="F304" s="17" t="s">
        <v>1415</v>
      </c>
      <c r="G304" s="29">
        <v>116.84</v>
      </c>
      <c r="H304" s="29"/>
      <c r="I304">
        <v>103.7</v>
      </c>
      <c r="J304" s="56" t="s">
        <v>633</v>
      </c>
      <c r="K304" s="29">
        <f t="shared" si="80"/>
        <v>113.75</v>
      </c>
      <c r="L304" s="55">
        <f t="shared" si="81"/>
        <v>101.29</v>
      </c>
      <c r="M304" s="43">
        <f t="shared" si="82"/>
        <v>12.459999999999994</v>
      </c>
      <c r="N304" s="63">
        <f t="shared" si="73"/>
        <v>0.12301313061506558</v>
      </c>
      <c r="O304" s="76"/>
      <c r="P304" s="21" t="s">
        <v>1416</v>
      </c>
      <c r="Q304" s="29">
        <v>10.32</v>
      </c>
      <c r="R304" s="17">
        <v>50</v>
      </c>
      <c r="S304" s="21" t="s">
        <v>1417</v>
      </c>
      <c r="T304" s="21"/>
      <c r="U304" s="29">
        <v>10.16</v>
      </c>
      <c r="V304" s="3">
        <v>50</v>
      </c>
      <c r="W304" s="4" t="s">
        <v>1377</v>
      </c>
      <c r="X304" s="46"/>
      <c r="Y304" s="21" t="s">
        <v>1418</v>
      </c>
      <c r="Z304" s="29">
        <v>5.18</v>
      </c>
      <c r="AA304" s="3">
        <v>25</v>
      </c>
      <c r="AB304" s="4" t="s">
        <v>1377</v>
      </c>
      <c r="AC304" s="46"/>
      <c r="AD304" s="17"/>
    </row>
    <row r="305" spans="1:31" s="3" customFormat="1">
      <c r="A305" s="3" t="s">
        <v>839</v>
      </c>
      <c r="B305" s="3" t="s">
        <v>26</v>
      </c>
      <c r="C305" s="3" t="s">
        <v>26</v>
      </c>
      <c r="D305" s="4" t="s">
        <v>1377</v>
      </c>
      <c r="E305" s="4"/>
      <c r="F305" s="17" t="s">
        <v>1419</v>
      </c>
      <c r="G305" s="29" t="s">
        <v>26</v>
      </c>
      <c r="H305" s="29"/>
      <c r="I305" s="43" t="s">
        <v>26</v>
      </c>
      <c r="J305" s="56" t="s">
        <v>26</v>
      </c>
      <c r="K305" s="29" t="s">
        <v>26</v>
      </c>
      <c r="L305" s="44" t="s">
        <v>26</v>
      </c>
      <c r="M305" s="44" t="s">
        <v>26</v>
      </c>
      <c r="N305" s="44" t="s">
        <v>26</v>
      </c>
      <c r="O305" s="76" t="s">
        <v>26</v>
      </c>
      <c r="P305" s="3" t="s">
        <v>1419</v>
      </c>
      <c r="Q305" s="29" t="s">
        <v>26</v>
      </c>
      <c r="R305" s="17">
        <v>50</v>
      </c>
      <c r="S305" s="3" t="s">
        <v>26</v>
      </c>
      <c r="U305" s="31" t="s">
        <v>26</v>
      </c>
      <c r="V305" s="31" t="s">
        <v>26</v>
      </c>
      <c r="W305" s="31" t="s">
        <v>26</v>
      </c>
      <c r="X305" s="17" t="s">
        <v>26</v>
      </c>
      <c r="Y305" s="3" t="s">
        <v>26</v>
      </c>
      <c r="Z305" s="31" t="s">
        <v>26</v>
      </c>
      <c r="AA305" s="31" t="s">
        <v>26</v>
      </c>
      <c r="AB305" s="31" t="s">
        <v>26</v>
      </c>
      <c r="AC305" s="17" t="s">
        <v>26</v>
      </c>
      <c r="AD305" s="17"/>
    </row>
    <row r="306" spans="1:31" s="3" customFormat="1">
      <c r="A306" s="3" t="s">
        <v>839</v>
      </c>
      <c r="B306" s="3" t="s">
        <v>26</v>
      </c>
      <c r="C306" s="3" t="s">
        <v>26</v>
      </c>
      <c r="D306" s="4" t="s">
        <v>1377</v>
      </c>
      <c r="E306" s="4"/>
      <c r="F306" s="17" t="s">
        <v>1419</v>
      </c>
      <c r="G306" s="29" t="s">
        <v>26</v>
      </c>
      <c r="H306" s="29"/>
      <c r="I306" s="43" t="s">
        <v>26</v>
      </c>
      <c r="J306" s="56" t="s">
        <v>26</v>
      </c>
      <c r="K306" s="29" t="s">
        <v>26</v>
      </c>
      <c r="L306" s="44" t="s">
        <v>26</v>
      </c>
      <c r="M306" s="44" t="s">
        <v>26</v>
      </c>
      <c r="N306" s="44" t="s">
        <v>26</v>
      </c>
      <c r="O306" s="76" t="s">
        <v>26</v>
      </c>
      <c r="P306" s="3" t="s">
        <v>1419</v>
      </c>
      <c r="Q306" s="29" t="s">
        <v>26</v>
      </c>
      <c r="R306" s="17">
        <v>50</v>
      </c>
      <c r="S306" s="3" t="s">
        <v>26</v>
      </c>
      <c r="U306" s="31" t="s">
        <v>26</v>
      </c>
      <c r="V306" s="31" t="s">
        <v>26</v>
      </c>
      <c r="W306" s="31" t="s">
        <v>26</v>
      </c>
      <c r="X306" s="17" t="s">
        <v>26</v>
      </c>
      <c r="Y306" s="3" t="s">
        <v>26</v>
      </c>
      <c r="Z306" s="31" t="s">
        <v>26</v>
      </c>
      <c r="AA306" s="31" t="s">
        <v>26</v>
      </c>
      <c r="AB306" s="31" t="s">
        <v>26</v>
      </c>
      <c r="AC306" s="17" t="s">
        <v>26</v>
      </c>
      <c r="AD306" s="17"/>
    </row>
    <row r="307" spans="1:31" s="3" customFormat="1">
      <c r="A307" s="3" t="s">
        <v>839</v>
      </c>
      <c r="B307" s="3" t="s">
        <v>26</v>
      </c>
      <c r="C307" s="3" t="s">
        <v>26</v>
      </c>
      <c r="D307" s="4" t="s">
        <v>1377</v>
      </c>
      <c r="E307" s="4"/>
      <c r="F307" s="17" t="s">
        <v>1419</v>
      </c>
      <c r="G307" s="29" t="s">
        <v>26</v>
      </c>
      <c r="H307" s="29"/>
      <c r="I307" s="43" t="s">
        <v>26</v>
      </c>
      <c r="J307" s="56" t="s">
        <v>26</v>
      </c>
      <c r="K307" s="29" t="s">
        <v>26</v>
      </c>
      <c r="L307" s="44" t="s">
        <v>26</v>
      </c>
      <c r="M307" s="44" t="s">
        <v>26</v>
      </c>
      <c r="N307" s="44" t="s">
        <v>26</v>
      </c>
      <c r="O307" s="76" t="s">
        <v>26</v>
      </c>
      <c r="P307" s="3" t="s">
        <v>1419</v>
      </c>
      <c r="Q307" s="29" t="s">
        <v>26</v>
      </c>
      <c r="R307" s="17">
        <v>50</v>
      </c>
      <c r="S307" s="3" t="s">
        <v>26</v>
      </c>
      <c r="U307" s="31" t="s">
        <v>26</v>
      </c>
      <c r="V307" s="31" t="s">
        <v>26</v>
      </c>
      <c r="W307" s="31" t="s">
        <v>26</v>
      </c>
      <c r="X307" s="17" t="s">
        <v>26</v>
      </c>
      <c r="Y307" s="3" t="s">
        <v>26</v>
      </c>
      <c r="Z307" s="31" t="s">
        <v>26</v>
      </c>
      <c r="AA307" s="31" t="s">
        <v>26</v>
      </c>
      <c r="AB307" s="31" t="s">
        <v>26</v>
      </c>
      <c r="AC307" s="17" t="s">
        <v>26</v>
      </c>
      <c r="AD307" s="17"/>
    </row>
    <row r="308" spans="1:31" s="3" customFormat="1">
      <c r="A308" s="3" t="s">
        <v>1420</v>
      </c>
      <c r="B308" s="3" t="s">
        <v>5</v>
      </c>
      <c r="C308" s="4" t="s">
        <v>1377</v>
      </c>
      <c r="D308" s="4" t="s">
        <v>1377</v>
      </c>
      <c r="E308" s="4"/>
      <c r="F308" s="17" t="s">
        <v>1421</v>
      </c>
      <c r="G308" s="29" t="s">
        <v>26</v>
      </c>
      <c r="H308" s="29"/>
      <c r="I308" s="43" t="s">
        <v>26</v>
      </c>
      <c r="J308" s="56" t="s">
        <v>26</v>
      </c>
      <c r="K308" s="29" t="s">
        <v>26</v>
      </c>
      <c r="L308" s="44" t="s">
        <v>26</v>
      </c>
      <c r="M308" s="44" t="s">
        <v>26</v>
      </c>
      <c r="N308" s="44" t="s">
        <v>26</v>
      </c>
      <c r="O308" s="76" t="s">
        <v>26</v>
      </c>
      <c r="P308" s="21" t="s">
        <v>1422</v>
      </c>
      <c r="Q308" s="3">
        <v>10.47</v>
      </c>
      <c r="R308" s="17">
        <v>50</v>
      </c>
      <c r="S308" s="21" t="s">
        <v>1423</v>
      </c>
      <c r="T308" s="21"/>
      <c r="U308" s="3">
        <v>10.32</v>
      </c>
      <c r="V308" s="3">
        <v>50</v>
      </c>
      <c r="W308" s="4" t="s">
        <v>1377</v>
      </c>
      <c r="X308" s="46"/>
      <c r="Y308" s="21" t="s">
        <v>1424</v>
      </c>
      <c r="Z308" s="29"/>
      <c r="AA308" s="3">
        <v>25</v>
      </c>
      <c r="AB308" s="4" t="s">
        <v>1377</v>
      </c>
      <c r="AC308" s="46"/>
      <c r="AD308" s="17" t="s">
        <v>1425</v>
      </c>
      <c r="AE308" s="3" t="s">
        <v>1426</v>
      </c>
    </row>
    <row r="309" spans="1:31" s="3" customFormat="1">
      <c r="A309" s="3" t="s">
        <v>1420</v>
      </c>
      <c r="B309" s="3" t="s">
        <v>6</v>
      </c>
      <c r="C309" s="4" t="s">
        <v>1377</v>
      </c>
      <c r="D309" s="4" t="s">
        <v>1377</v>
      </c>
      <c r="E309" s="4"/>
      <c r="F309" s="17" t="s">
        <v>1427</v>
      </c>
      <c r="G309" s="29" t="s">
        <v>26</v>
      </c>
      <c r="H309" s="29"/>
      <c r="I309" s="43" t="s">
        <v>26</v>
      </c>
      <c r="J309" s="56" t="s">
        <v>26</v>
      </c>
      <c r="K309" s="29" t="s">
        <v>26</v>
      </c>
      <c r="L309" s="44" t="s">
        <v>26</v>
      </c>
      <c r="M309" s="44" t="s">
        <v>26</v>
      </c>
      <c r="N309" s="44" t="s">
        <v>26</v>
      </c>
      <c r="O309" s="76" t="s">
        <v>26</v>
      </c>
      <c r="P309" s="21" t="s">
        <v>1428</v>
      </c>
      <c r="Q309" s="29">
        <v>10.02</v>
      </c>
      <c r="R309" s="17">
        <v>50</v>
      </c>
      <c r="S309" s="21" t="s">
        <v>1429</v>
      </c>
      <c r="T309" s="21"/>
      <c r="U309" s="29">
        <v>9.7200000000000006</v>
      </c>
      <c r="V309" s="3">
        <v>50</v>
      </c>
      <c r="W309" s="4" t="s">
        <v>1377</v>
      </c>
      <c r="X309" s="46"/>
      <c r="Y309" s="21" t="s">
        <v>1430</v>
      </c>
      <c r="Z309" s="29"/>
      <c r="AA309" s="3">
        <v>25</v>
      </c>
      <c r="AB309" s="4" t="s">
        <v>1377</v>
      </c>
      <c r="AC309" s="46"/>
      <c r="AD309" s="17" t="s">
        <v>1425</v>
      </c>
      <c r="AE309" s="3" t="s">
        <v>1426</v>
      </c>
    </row>
    <row r="310" spans="1:31" s="3" customFormat="1">
      <c r="A310" s="3" t="s">
        <v>1420</v>
      </c>
      <c r="B310" s="3" t="s">
        <v>7</v>
      </c>
      <c r="C310" s="4" t="s">
        <v>1377</v>
      </c>
      <c r="D310" s="4" t="s">
        <v>1377</v>
      </c>
      <c r="E310" s="4"/>
      <c r="F310" s="17" t="s">
        <v>1431</v>
      </c>
      <c r="G310" s="29" t="s">
        <v>26</v>
      </c>
      <c r="H310" s="29"/>
      <c r="I310" s="43" t="s">
        <v>26</v>
      </c>
      <c r="J310" s="56" t="s">
        <v>26</v>
      </c>
      <c r="K310" s="29" t="s">
        <v>26</v>
      </c>
      <c r="L310" s="44" t="s">
        <v>26</v>
      </c>
      <c r="M310" s="44" t="s">
        <v>26</v>
      </c>
      <c r="N310" s="44" t="s">
        <v>26</v>
      </c>
      <c r="O310" s="76" t="s">
        <v>26</v>
      </c>
      <c r="P310" s="21" t="s">
        <v>1432</v>
      </c>
      <c r="Q310" s="29">
        <v>9.5500000000000007</v>
      </c>
      <c r="R310" s="17">
        <v>50</v>
      </c>
      <c r="S310" s="21" t="s">
        <v>1433</v>
      </c>
      <c r="T310" s="21"/>
      <c r="U310" s="29">
        <v>9.81</v>
      </c>
      <c r="V310" s="3">
        <v>50</v>
      </c>
      <c r="W310" s="4" t="s">
        <v>1377</v>
      </c>
      <c r="X310" s="46"/>
      <c r="Y310" s="21" t="s">
        <v>1434</v>
      </c>
      <c r="Z310" s="29"/>
      <c r="AA310" s="3">
        <v>25</v>
      </c>
      <c r="AB310" s="4" t="s">
        <v>1377</v>
      </c>
      <c r="AC310" s="46"/>
      <c r="AD310" s="17" t="s">
        <v>1425</v>
      </c>
      <c r="AE310" s="3" t="s">
        <v>1426</v>
      </c>
    </row>
    <row r="311" spans="1:31" s="3" customFormat="1">
      <c r="A311" s="3" t="s">
        <v>1420</v>
      </c>
      <c r="B311" s="3" t="s">
        <v>8</v>
      </c>
      <c r="C311" s="4" t="s">
        <v>1377</v>
      </c>
      <c r="D311" s="4" t="s">
        <v>1377</v>
      </c>
      <c r="E311" s="4"/>
      <c r="F311" s="17" t="s">
        <v>1435</v>
      </c>
      <c r="G311" s="29" t="s">
        <v>26</v>
      </c>
      <c r="H311" s="29"/>
      <c r="I311" s="43" t="s">
        <v>26</v>
      </c>
      <c r="J311" s="56" t="s">
        <v>26</v>
      </c>
      <c r="K311" s="29" t="s">
        <v>26</v>
      </c>
      <c r="L311" s="44" t="s">
        <v>26</v>
      </c>
      <c r="M311" s="44" t="s">
        <v>26</v>
      </c>
      <c r="N311" s="44" t="s">
        <v>26</v>
      </c>
      <c r="O311" s="76" t="s">
        <v>26</v>
      </c>
      <c r="P311" s="21" t="s">
        <v>1436</v>
      </c>
      <c r="Q311" s="29">
        <v>10.050000000000001</v>
      </c>
      <c r="R311" s="17">
        <v>50</v>
      </c>
      <c r="S311" s="21" t="s">
        <v>1437</v>
      </c>
      <c r="T311" s="21"/>
      <c r="U311" s="29">
        <v>9.8000000000000007</v>
      </c>
      <c r="V311" s="3">
        <v>50</v>
      </c>
      <c r="W311" s="4" t="s">
        <v>1377</v>
      </c>
      <c r="X311" s="46"/>
      <c r="Y311" s="21" t="s">
        <v>1438</v>
      </c>
      <c r="Z311" s="29"/>
      <c r="AA311" s="3">
        <v>25</v>
      </c>
      <c r="AB311" s="4" t="s">
        <v>1377</v>
      </c>
      <c r="AC311" s="46"/>
      <c r="AD311" s="17" t="s">
        <v>1425</v>
      </c>
      <c r="AE311" s="3" t="s">
        <v>1426</v>
      </c>
    </row>
    <row r="312" spans="1:31" s="3" customFormat="1">
      <c r="A312" s="3" t="s">
        <v>1420</v>
      </c>
      <c r="B312" s="3" t="s">
        <v>9</v>
      </c>
      <c r="C312" s="4" t="s">
        <v>1377</v>
      </c>
      <c r="D312" s="4" t="s">
        <v>1377</v>
      </c>
      <c r="E312" s="4"/>
      <c r="F312" s="17" t="s">
        <v>1439</v>
      </c>
      <c r="G312" s="29" t="s">
        <v>26</v>
      </c>
      <c r="H312" s="29"/>
      <c r="I312" s="43" t="s">
        <v>26</v>
      </c>
      <c r="J312" s="56" t="s">
        <v>26</v>
      </c>
      <c r="K312" s="29" t="s">
        <v>26</v>
      </c>
      <c r="L312" s="44" t="s">
        <v>26</v>
      </c>
      <c r="M312" s="44" t="s">
        <v>26</v>
      </c>
      <c r="N312" s="44" t="s">
        <v>26</v>
      </c>
      <c r="O312" s="76" t="s">
        <v>26</v>
      </c>
      <c r="P312" s="21" t="s">
        <v>1440</v>
      </c>
      <c r="Q312" s="31" t="s">
        <v>26</v>
      </c>
      <c r="R312" s="17">
        <v>50</v>
      </c>
      <c r="S312" s="21" t="s">
        <v>1441</v>
      </c>
      <c r="T312" s="21"/>
      <c r="U312" s="31" t="s">
        <v>26</v>
      </c>
      <c r="V312" s="3">
        <v>50</v>
      </c>
      <c r="W312" s="4" t="s">
        <v>1377</v>
      </c>
      <c r="Y312" s="21" t="s">
        <v>1442</v>
      </c>
      <c r="Z312" s="29"/>
      <c r="AA312" s="3">
        <v>25</v>
      </c>
      <c r="AB312" s="4" t="s">
        <v>1377</v>
      </c>
      <c r="AC312" s="46"/>
      <c r="AD312" s="17" t="s">
        <v>1398</v>
      </c>
    </row>
    <row r="313" spans="1:31" s="3" customFormat="1">
      <c r="A313" s="3" t="s">
        <v>1443</v>
      </c>
      <c r="B313" s="3" t="s">
        <v>5</v>
      </c>
      <c r="C313" s="4" t="s">
        <v>1377</v>
      </c>
      <c r="D313" s="4" t="s">
        <v>1377</v>
      </c>
      <c r="E313" s="4"/>
      <c r="F313" s="17" t="s">
        <v>1444</v>
      </c>
      <c r="G313" s="29" t="s">
        <v>26</v>
      </c>
      <c r="H313" s="29"/>
      <c r="I313" s="43" t="s">
        <v>26</v>
      </c>
      <c r="J313" s="56" t="s">
        <v>26</v>
      </c>
      <c r="K313" s="29" t="s">
        <v>26</v>
      </c>
      <c r="L313" s="44" t="s">
        <v>26</v>
      </c>
      <c r="M313" s="44" t="s">
        <v>26</v>
      </c>
      <c r="N313" s="44" t="s">
        <v>26</v>
      </c>
      <c r="O313" s="76" t="s">
        <v>26</v>
      </c>
      <c r="P313" s="21" t="s">
        <v>1445</v>
      </c>
      <c r="Q313" s="29">
        <v>10.050000000000001</v>
      </c>
      <c r="R313" s="17">
        <v>50</v>
      </c>
      <c r="S313" s="21" t="s">
        <v>1446</v>
      </c>
      <c r="T313" s="21"/>
      <c r="U313" s="3">
        <v>10.24</v>
      </c>
      <c r="V313" s="3">
        <v>50</v>
      </c>
      <c r="W313" s="4" t="s">
        <v>1377</v>
      </c>
      <c r="X313" s="46"/>
      <c r="Y313" s="21" t="s">
        <v>1447</v>
      </c>
      <c r="Z313" s="29"/>
      <c r="AA313" s="3">
        <v>25</v>
      </c>
      <c r="AB313" s="4" t="s">
        <v>1377</v>
      </c>
      <c r="AC313" s="46"/>
      <c r="AD313" s="17" t="s">
        <v>1425</v>
      </c>
      <c r="AE313" s="77" t="s">
        <v>1426</v>
      </c>
    </row>
    <row r="314" spans="1:31" s="3" customFormat="1">
      <c r="A314" s="3" t="s">
        <v>1443</v>
      </c>
      <c r="B314" s="3" t="s">
        <v>6</v>
      </c>
      <c r="C314" s="4" t="s">
        <v>1377</v>
      </c>
      <c r="D314" s="4" t="s">
        <v>1377</v>
      </c>
      <c r="E314" s="4"/>
      <c r="F314" s="17" t="s">
        <v>1448</v>
      </c>
      <c r="G314" s="29" t="s">
        <v>26</v>
      </c>
      <c r="H314" s="29"/>
      <c r="I314" s="43" t="s">
        <v>26</v>
      </c>
      <c r="J314" s="56" t="s">
        <v>26</v>
      </c>
      <c r="K314" s="29" t="s">
        <v>26</v>
      </c>
      <c r="L314" s="44" t="s">
        <v>26</v>
      </c>
      <c r="M314" s="44" t="s">
        <v>26</v>
      </c>
      <c r="N314" s="44" t="s">
        <v>26</v>
      </c>
      <c r="O314" s="76" t="s">
        <v>26</v>
      </c>
      <c r="P314" s="21" t="s">
        <v>1449</v>
      </c>
      <c r="Q314" s="3">
        <v>9.61</v>
      </c>
      <c r="R314" s="17">
        <v>50</v>
      </c>
      <c r="S314" s="21" t="s">
        <v>1450</v>
      </c>
      <c r="T314" s="21"/>
      <c r="U314" s="29">
        <v>9.74</v>
      </c>
      <c r="V314" s="3">
        <v>50</v>
      </c>
      <c r="W314" s="4" t="s">
        <v>1377</v>
      </c>
      <c r="X314" s="46"/>
      <c r="Y314" s="21" t="s">
        <v>1451</v>
      </c>
      <c r="Z314" s="29"/>
      <c r="AA314" s="3">
        <v>25</v>
      </c>
      <c r="AB314" s="4" t="s">
        <v>1377</v>
      </c>
      <c r="AC314" s="46"/>
      <c r="AD314" s="17" t="s">
        <v>1425</v>
      </c>
      <c r="AE314" s="77" t="s">
        <v>1426</v>
      </c>
    </row>
    <row r="315" spans="1:31" s="3" customFormat="1">
      <c r="A315" s="3" t="s">
        <v>1443</v>
      </c>
      <c r="B315" s="3" t="s">
        <v>7</v>
      </c>
      <c r="C315" s="4" t="s">
        <v>1377</v>
      </c>
      <c r="D315" s="4" t="s">
        <v>1377</v>
      </c>
      <c r="E315" s="4"/>
      <c r="F315" s="17" t="s">
        <v>1452</v>
      </c>
      <c r="G315" s="29" t="s">
        <v>26</v>
      </c>
      <c r="H315" s="29"/>
      <c r="I315" s="43" t="s">
        <v>26</v>
      </c>
      <c r="J315" s="56" t="s">
        <v>26</v>
      </c>
      <c r="K315" s="29" t="s">
        <v>26</v>
      </c>
      <c r="L315" s="44" t="s">
        <v>26</v>
      </c>
      <c r="M315" s="44" t="s">
        <v>26</v>
      </c>
      <c r="N315" s="44" t="s">
        <v>26</v>
      </c>
      <c r="O315" s="76" t="s">
        <v>26</v>
      </c>
      <c r="P315" s="21" t="s">
        <v>1453</v>
      </c>
      <c r="Q315" s="29">
        <v>9.68</v>
      </c>
      <c r="R315" s="17">
        <v>50</v>
      </c>
      <c r="S315" s="21" t="s">
        <v>1454</v>
      </c>
      <c r="T315" s="21"/>
      <c r="U315" s="29">
        <v>10.01</v>
      </c>
      <c r="V315" s="3">
        <v>50</v>
      </c>
      <c r="W315" s="4" t="s">
        <v>1377</v>
      </c>
      <c r="X315" s="46"/>
      <c r="Y315" s="21" t="s">
        <v>1455</v>
      </c>
      <c r="Z315" s="29"/>
      <c r="AA315" s="3">
        <v>25</v>
      </c>
      <c r="AB315" s="4" t="s">
        <v>1377</v>
      </c>
      <c r="AC315" s="46"/>
      <c r="AD315" s="17" t="s">
        <v>1425</v>
      </c>
      <c r="AE315" s="77" t="s">
        <v>1426</v>
      </c>
    </row>
    <row r="316" spans="1:31" s="3" customFormat="1">
      <c r="A316" s="3" t="s">
        <v>1443</v>
      </c>
      <c r="B316" s="3" t="s">
        <v>8</v>
      </c>
      <c r="C316" s="4" t="s">
        <v>1377</v>
      </c>
      <c r="D316" s="4" t="s">
        <v>1377</v>
      </c>
      <c r="E316" s="4"/>
      <c r="F316" s="17" t="s">
        <v>1456</v>
      </c>
      <c r="G316" s="29" t="s">
        <v>26</v>
      </c>
      <c r="H316" s="29"/>
      <c r="I316" s="43" t="s">
        <v>26</v>
      </c>
      <c r="J316" s="56" t="s">
        <v>26</v>
      </c>
      <c r="K316" s="29" t="s">
        <v>26</v>
      </c>
      <c r="L316" s="44" t="s">
        <v>26</v>
      </c>
      <c r="M316" s="44" t="s">
        <v>26</v>
      </c>
      <c r="N316" s="44" t="s">
        <v>26</v>
      </c>
      <c r="O316" s="76" t="s">
        <v>26</v>
      </c>
      <c r="P316" s="21" t="s">
        <v>1457</v>
      </c>
      <c r="Q316" s="29">
        <v>10.29</v>
      </c>
      <c r="R316" s="17">
        <v>50</v>
      </c>
      <c r="S316" s="21" t="s">
        <v>1458</v>
      </c>
      <c r="T316" s="21"/>
      <c r="U316" s="29">
        <v>9.73</v>
      </c>
      <c r="V316" s="3">
        <v>50</v>
      </c>
      <c r="W316" s="4" t="s">
        <v>1377</v>
      </c>
      <c r="X316" s="46"/>
      <c r="Y316" s="21" t="s">
        <v>1459</v>
      </c>
      <c r="Z316" s="29"/>
      <c r="AA316" s="3">
        <v>25</v>
      </c>
      <c r="AB316" s="4" t="s">
        <v>1377</v>
      </c>
      <c r="AC316" s="46"/>
      <c r="AD316" s="17" t="s">
        <v>1425</v>
      </c>
      <c r="AE316" s="77" t="s">
        <v>1426</v>
      </c>
    </row>
    <row r="317" spans="1:31" s="3" customFormat="1">
      <c r="A317" s="3" t="s">
        <v>1443</v>
      </c>
      <c r="B317" s="3" t="s">
        <v>9</v>
      </c>
      <c r="C317" s="4" t="s">
        <v>1377</v>
      </c>
      <c r="D317" s="4" t="s">
        <v>1377</v>
      </c>
      <c r="E317" s="4"/>
      <c r="F317" s="17" t="s">
        <v>1460</v>
      </c>
      <c r="G317" s="29" t="s">
        <v>26</v>
      </c>
      <c r="H317" s="29"/>
      <c r="I317" s="43" t="s">
        <v>26</v>
      </c>
      <c r="J317" s="56" t="s">
        <v>26</v>
      </c>
      <c r="K317" s="29" t="s">
        <v>26</v>
      </c>
      <c r="L317" s="44" t="s">
        <v>26</v>
      </c>
      <c r="M317" s="44" t="s">
        <v>26</v>
      </c>
      <c r="N317" s="44" t="s">
        <v>26</v>
      </c>
      <c r="O317" s="76" t="s">
        <v>26</v>
      </c>
      <c r="P317" s="21" t="s">
        <v>1461</v>
      </c>
      <c r="Q317" s="29">
        <v>10.23</v>
      </c>
      <c r="R317" s="17">
        <v>50</v>
      </c>
      <c r="S317" s="21" t="s">
        <v>1462</v>
      </c>
      <c r="T317" s="21"/>
      <c r="U317" s="29">
        <v>10.5</v>
      </c>
      <c r="V317" s="3">
        <v>50</v>
      </c>
      <c r="W317" s="4" t="s">
        <v>1377</v>
      </c>
      <c r="X317" s="46"/>
      <c r="Y317" s="21" t="s">
        <v>1463</v>
      </c>
      <c r="Z317" s="29"/>
      <c r="AA317" s="3">
        <v>25</v>
      </c>
      <c r="AB317" s="4" t="s">
        <v>1377</v>
      </c>
      <c r="AC317" s="46"/>
      <c r="AD317" s="17" t="s">
        <v>1425</v>
      </c>
      <c r="AE317" s="77" t="s">
        <v>1426</v>
      </c>
    </row>
    <row r="318" spans="1:31" s="19" customFormat="1">
      <c r="F318" s="20"/>
      <c r="G318" s="28"/>
      <c r="H318" s="28"/>
      <c r="I318" s="42"/>
      <c r="J318" s="42"/>
      <c r="K318" s="28"/>
      <c r="L318" s="42"/>
      <c r="M318" s="42"/>
      <c r="N318" s="42"/>
      <c r="O318" s="75"/>
      <c r="Q318" s="28"/>
      <c r="R318" s="20"/>
      <c r="U318" s="28"/>
      <c r="X318" s="20"/>
      <c r="Z318" s="28"/>
      <c r="AC318" s="20"/>
      <c r="AD318" s="20"/>
    </row>
    <row r="319" spans="1:31" s="3" customFormat="1">
      <c r="A319" s="3" t="s">
        <v>1021</v>
      </c>
      <c r="B319" s="3" t="s">
        <v>5</v>
      </c>
      <c r="C319" s="4" t="s">
        <v>1464</v>
      </c>
      <c r="D319" s="4" t="s">
        <v>1464</v>
      </c>
      <c r="E319" s="4"/>
      <c r="F319" s="17" t="s">
        <v>1465</v>
      </c>
      <c r="G319" s="29">
        <v>185.88</v>
      </c>
      <c r="H319" s="29"/>
      <c r="I319">
        <v>151</v>
      </c>
      <c r="J319" s="56" t="s">
        <v>633</v>
      </c>
      <c r="K319" s="29">
        <f t="shared" ref="K319:K328" si="83">G319-$K$3</f>
        <v>182.79</v>
      </c>
      <c r="L319" s="55">
        <f t="shared" ref="L319:L328" si="84">I319-2.41</f>
        <v>148.59</v>
      </c>
      <c r="M319" s="43">
        <f t="shared" ref="M319:M328" si="85">K319-L319</f>
        <v>34.199999999999989</v>
      </c>
      <c r="N319" s="63">
        <f t="shared" ref="N319:N367" si="86">(K319-L319)/(L319)</f>
        <v>0.23016353725015135</v>
      </c>
      <c r="O319" s="76"/>
      <c r="P319" s="21" t="s">
        <v>1466</v>
      </c>
      <c r="Q319" s="3">
        <v>9.89</v>
      </c>
      <c r="R319" s="17">
        <v>50</v>
      </c>
      <c r="S319" s="21" t="s">
        <v>1467</v>
      </c>
      <c r="T319" s="21"/>
      <c r="U319" s="3">
        <v>10.4</v>
      </c>
      <c r="V319" s="3">
        <v>50</v>
      </c>
      <c r="W319" s="4" t="s">
        <v>1464</v>
      </c>
      <c r="X319" s="46"/>
      <c r="Y319" s="21" t="s">
        <v>1468</v>
      </c>
      <c r="Z319" s="29">
        <v>4.74</v>
      </c>
      <c r="AA319" s="3">
        <v>25</v>
      </c>
      <c r="AB319" s="4" t="s">
        <v>1464</v>
      </c>
      <c r="AC319" s="46"/>
      <c r="AD319" s="17"/>
    </row>
    <row r="320" spans="1:31" s="3" customFormat="1">
      <c r="A320" s="3" t="s">
        <v>1021</v>
      </c>
      <c r="B320" s="3" t="s">
        <v>6</v>
      </c>
      <c r="C320" s="4" t="s">
        <v>1464</v>
      </c>
      <c r="D320" s="4" t="s">
        <v>1464</v>
      </c>
      <c r="E320" s="4"/>
      <c r="F320" s="17" t="s">
        <v>1469</v>
      </c>
      <c r="G320" s="29">
        <v>171.83</v>
      </c>
      <c r="H320" s="29"/>
      <c r="I320">
        <v>138.69999999999999</v>
      </c>
      <c r="J320" s="56" t="s">
        <v>633</v>
      </c>
      <c r="K320" s="29">
        <f t="shared" si="83"/>
        <v>168.74</v>
      </c>
      <c r="L320" s="55">
        <f t="shared" si="84"/>
        <v>136.29</v>
      </c>
      <c r="M320" s="43">
        <f t="shared" si="85"/>
        <v>32.450000000000017</v>
      </c>
      <c r="N320" s="63">
        <f t="shared" si="86"/>
        <v>0.23809523809523822</v>
      </c>
      <c r="O320" s="76"/>
      <c r="P320" s="21" t="s">
        <v>1470</v>
      </c>
      <c r="Q320" s="29">
        <v>10.39</v>
      </c>
      <c r="R320" s="17">
        <v>50</v>
      </c>
      <c r="S320" s="21" t="s">
        <v>1471</v>
      </c>
      <c r="T320" s="21"/>
      <c r="U320" s="29">
        <v>10.050000000000001</v>
      </c>
      <c r="V320" s="3">
        <v>50</v>
      </c>
      <c r="W320" s="4" t="s">
        <v>1464</v>
      </c>
      <c r="X320" s="46"/>
      <c r="Y320" s="21" t="s">
        <v>1472</v>
      </c>
      <c r="Z320" s="29">
        <v>4.83</v>
      </c>
      <c r="AA320" s="3">
        <v>25</v>
      </c>
      <c r="AB320" s="4" t="s">
        <v>1464</v>
      </c>
      <c r="AC320" s="46"/>
      <c r="AD320" s="17"/>
    </row>
    <row r="321" spans="1:30" s="3" customFormat="1">
      <c r="A321" s="3" t="s">
        <v>1021</v>
      </c>
      <c r="B321" s="3" t="s">
        <v>7</v>
      </c>
      <c r="C321" s="4" t="s">
        <v>1464</v>
      </c>
      <c r="D321" s="4" t="s">
        <v>1464</v>
      </c>
      <c r="E321" s="4"/>
      <c r="F321" s="17" t="s">
        <v>1473</v>
      </c>
      <c r="G321" s="29">
        <v>140.74</v>
      </c>
      <c r="H321" s="29"/>
      <c r="I321">
        <v>113.9</v>
      </c>
      <c r="J321" s="56" t="s">
        <v>633</v>
      </c>
      <c r="K321" s="29">
        <f t="shared" si="83"/>
        <v>137.65</v>
      </c>
      <c r="L321" s="55">
        <f t="shared" si="84"/>
        <v>111.49000000000001</v>
      </c>
      <c r="M321" s="43">
        <f t="shared" si="85"/>
        <v>26.159999999999997</v>
      </c>
      <c r="N321" s="63">
        <f t="shared" si="86"/>
        <v>0.2346398780159655</v>
      </c>
      <c r="O321" s="76"/>
      <c r="P321" s="21" t="s">
        <v>1474</v>
      </c>
      <c r="Q321" s="29">
        <v>10.02</v>
      </c>
      <c r="R321" s="17">
        <v>50</v>
      </c>
      <c r="S321" s="21" t="s">
        <v>1475</v>
      </c>
      <c r="T321" s="21"/>
      <c r="U321" s="29">
        <v>9.77</v>
      </c>
      <c r="V321" s="3">
        <v>50</v>
      </c>
      <c r="W321" s="4" t="s">
        <v>1464</v>
      </c>
      <c r="X321" s="46"/>
      <c r="Y321" s="21" t="s">
        <v>1476</v>
      </c>
      <c r="Z321" s="29">
        <v>5.09</v>
      </c>
      <c r="AA321" s="3">
        <v>25</v>
      </c>
      <c r="AB321" s="4" t="s">
        <v>1464</v>
      </c>
      <c r="AC321" s="46"/>
      <c r="AD321" s="17"/>
    </row>
    <row r="322" spans="1:30" s="3" customFormat="1">
      <c r="A322" s="3" t="s">
        <v>1021</v>
      </c>
      <c r="B322" s="3" t="s">
        <v>8</v>
      </c>
      <c r="C322" s="4" t="s">
        <v>1464</v>
      </c>
      <c r="D322" s="4" t="s">
        <v>1464</v>
      </c>
      <c r="E322" s="4"/>
      <c r="F322" s="17" t="s">
        <v>1477</v>
      </c>
      <c r="G322" s="29">
        <v>132.59</v>
      </c>
      <c r="H322" s="29"/>
      <c r="I322">
        <v>106.9</v>
      </c>
      <c r="J322" s="56" t="s">
        <v>633</v>
      </c>
      <c r="K322" s="29">
        <f t="shared" si="83"/>
        <v>129.5</v>
      </c>
      <c r="L322" s="55">
        <f t="shared" si="84"/>
        <v>104.49000000000001</v>
      </c>
      <c r="M322" s="43">
        <f t="shared" si="85"/>
        <v>25.009999999999991</v>
      </c>
      <c r="N322" s="63">
        <f t="shared" si="86"/>
        <v>0.23935304813857775</v>
      </c>
      <c r="O322" s="76"/>
      <c r="P322" s="21" t="s">
        <v>1478</v>
      </c>
      <c r="Q322" s="29">
        <v>10.34</v>
      </c>
      <c r="R322" s="17">
        <v>50</v>
      </c>
      <c r="S322" s="21" t="s">
        <v>1479</v>
      </c>
      <c r="T322" s="21"/>
      <c r="U322" s="29">
        <v>9.94</v>
      </c>
      <c r="V322" s="3">
        <v>50</v>
      </c>
      <c r="W322" s="4" t="s">
        <v>1464</v>
      </c>
      <c r="X322" s="46"/>
      <c r="Y322" s="21" t="s">
        <v>1480</v>
      </c>
      <c r="Z322" s="29">
        <v>4.7699999999999996</v>
      </c>
      <c r="AA322" s="3">
        <v>25</v>
      </c>
      <c r="AB322" s="4" t="s">
        <v>1464</v>
      </c>
      <c r="AC322" s="46"/>
      <c r="AD322" s="17"/>
    </row>
    <row r="323" spans="1:30" s="3" customFormat="1">
      <c r="A323" s="3" t="s">
        <v>1021</v>
      </c>
      <c r="B323" s="3" t="s">
        <v>9</v>
      </c>
      <c r="C323" s="4" t="s">
        <v>1464</v>
      </c>
      <c r="D323" s="4" t="s">
        <v>1464</v>
      </c>
      <c r="E323" s="4"/>
      <c r="F323" s="17" t="s">
        <v>1481</v>
      </c>
      <c r="G323" s="29">
        <v>92.25</v>
      </c>
      <c r="H323" s="29"/>
      <c r="I323">
        <v>75.2</v>
      </c>
      <c r="J323" s="56" t="s">
        <v>633</v>
      </c>
      <c r="K323" s="29">
        <f t="shared" si="83"/>
        <v>89.16</v>
      </c>
      <c r="L323" s="55">
        <f t="shared" si="84"/>
        <v>72.790000000000006</v>
      </c>
      <c r="M323" s="43">
        <f t="shared" si="85"/>
        <v>16.36999999999999</v>
      </c>
      <c r="N323" s="63">
        <f t="shared" si="86"/>
        <v>0.22489352933095191</v>
      </c>
      <c r="O323" s="76"/>
      <c r="P323" s="21" t="s">
        <v>1482</v>
      </c>
      <c r="Q323" s="29">
        <v>9.9700000000000006</v>
      </c>
      <c r="R323" s="17">
        <v>50</v>
      </c>
      <c r="S323" s="21" t="s">
        <v>1483</v>
      </c>
      <c r="T323" s="21"/>
      <c r="U323" s="29">
        <v>10.25</v>
      </c>
      <c r="V323" s="3">
        <v>50</v>
      </c>
      <c r="W323" s="4" t="s">
        <v>1464</v>
      </c>
      <c r="X323" s="46"/>
      <c r="Y323" s="21" t="s">
        <v>1484</v>
      </c>
      <c r="Z323" s="29">
        <v>4.83</v>
      </c>
      <c r="AA323" s="3">
        <v>25</v>
      </c>
      <c r="AB323" s="4" t="s">
        <v>1464</v>
      </c>
      <c r="AC323" s="46"/>
      <c r="AD323" s="17" t="s">
        <v>1485</v>
      </c>
    </row>
    <row r="324" spans="1:30" s="3" customFormat="1">
      <c r="A324" s="3" t="s">
        <v>50</v>
      </c>
      <c r="B324" s="3" t="s">
        <v>5</v>
      </c>
      <c r="C324" s="4" t="s">
        <v>1464</v>
      </c>
      <c r="D324" s="4" t="s">
        <v>1464</v>
      </c>
      <c r="E324" s="4"/>
      <c r="F324" s="17" t="s">
        <v>1486</v>
      </c>
      <c r="G324" s="29">
        <v>131.72999999999999</v>
      </c>
      <c r="H324" s="29"/>
      <c r="I324">
        <v>111</v>
      </c>
      <c r="J324" s="56" t="s">
        <v>633</v>
      </c>
      <c r="K324" s="29">
        <f t="shared" si="83"/>
        <v>128.63999999999999</v>
      </c>
      <c r="L324" s="55">
        <f t="shared" si="84"/>
        <v>108.59</v>
      </c>
      <c r="M324" s="43">
        <f t="shared" si="85"/>
        <v>20.049999999999983</v>
      </c>
      <c r="N324" s="63">
        <f t="shared" si="86"/>
        <v>0.18463946956441646</v>
      </c>
      <c r="O324" s="76"/>
      <c r="P324" s="21" t="s">
        <v>1487</v>
      </c>
      <c r="Q324" s="29">
        <v>10.32</v>
      </c>
      <c r="R324" s="17">
        <v>50</v>
      </c>
      <c r="S324" s="21" t="s">
        <v>1488</v>
      </c>
      <c r="T324" s="21"/>
      <c r="U324" s="29">
        <v>9.65</v>
      </c>
      <c r="V324" s="3">
        <v>50</v>
      </c>
      <c r="W324" s="4" t="s">
        <v>1464</v>
      </c>
      <c r="X324" s="46"/>
      <c r="Y324" s="21" t="s">
        <v>1489</v>
      </c>
      <c r="Z324" s="29">
        <v>5.27</v>
      </c>
      <c r="AA324" s="3">
        <v>25</v>
      </c>
      <c r="AB324" s="4" t="s">
        <v>1464</v>
      </c>
      <c r="AC324" s="46"/>
      <c r="AD324" s="17" t="s">
        <v>1490</v>
      </c>
    </row>
    <row r="325" spans="1:30" s="3" customFormat="1">
      <c r="A325" s="3" t="s">
        <v>50</v>
      </c>
      <c r="B325" s="3" t="s">
        <v>6</v>
      </c>
      <c r="C325" s="4" t="s">
        <v>1464</v>
      </c>
      <c r="D325" s="4" t="s">
        <v>1464</v>
      </c>
      <c r="E325" s="4"/>
      <c r="F325" s="17" t="s">
        <v>1491</v>
      </c>
      <c r="G325" s="29">
        <v>150.86000000000001</v>
      </c>
      <c r="H325" s="29"/>
      <c r="I325">
        <v>127.5</v>
      </c>
      <c r="J325" s="56" t="s">
        <v>633</v>
      </c>
      <c r="K325" s="29">
        <f t="shared" si="83"/>
        <v>147.77000000000001</v>
      </c>
      <c r="L325" s="55">
        <f t="shared" si="84"/>
        <v>125.09</v>
      </c>
      <c r="M325" s="43">
        <f t="shared" si="85"/>
        <v>22.680000000000007</v>
      </c>
      <c r="N325" s="63">
        <f t="shared" si="86"/>
        <v>0.18130945719082267</v>
      </c>
      <c r="O325" s="76"/>
      <c r="P325" s="21" t="s">
        <v>1492</v>
      </c>
      <c r="Q325" s="3">
        <v>9.9</v>
      </c>
      <c r="R325" s="17">
        <v>50</v>
      </c>
      <c r="S325" s="21" t="s">
        <v>1493</v>
      </c>
      <c r="T325" s="21"/>
      <c r="U325" s="29">
        <v>10.37</v>
      </c>
      <c r="V325" s="3">
        <v>50</v>
      </c>
      <c r="W325" s="4" t="s">
        <v>1464</v>
      </c>
      <c r="X325" s="46"/>
      <c r="Y325" s="21" t="s">
        <v>1494</v>
      </c>
      <c r="Z325" s="29">
        <v>5.08</v>
      </c>
      <c r="AA325" s="3">
        <v>25</v>
      </c>
      <c r="AB325" s="4" t="s">
        <v>1464</v>
      </c>
      <c r="AC325" s="46"/>
      <c r="AD325" s="17" t="s">
        <v>1490</v>
      </c>
    </row>
    <row r="326" spans="1:30" s="3" customFormat="1">
      <c r="A326" s="3" t="s">
        <v>50</v>
      </c>
      <c r="B326" s="3" t="s">
        <v>7</v>
      </c>
      <c r="C326" s="4" t="s">
        <v>1464</v>
      </c>
      <c r="D326" s="4" t="s">
        <v>1464</v>
      </c>
      <c r="E326" s="4"/>
      <c r="F326" s="17" t="s">
        <v>1495</v>
      </c>
      <c r="G326" s="29">
        <v>157.06</v>
      </c>
      <c r="H326" s="29"/>
      <c r="I326">
        <v>131.6</v>
      </c>
      <c r="J326" s="56" t="s">
        <v>633</v>
      </c>
      <c r="K326" s="29">
        <f t="shared" si="83"/>
        <v>153.97</v>
      </c>
      <c r="L326" s="55">
        <f t="shared" si="84"/>
        <v>129.19</v>
      </c>
      <c r="M326" s="43">
        <f t="shared" si="85"/>
        <v>24.78</v>
      </c>
      <c r="N326" s="63">
        <f t="shared" si="86"/>
        <v>0.19181051164950849</v>
      </c>
      <c r="O326" s="76"/>
      <c r="P326" s="21" t="s">
        <v>1496</v>
      </c>
      <c r="Q326" s="29">
        <v>10.33</v>
      </c>
      <c r="R326" s="17">
        <v>50</v>
      </c>
      <c r="S326" s="21" t="s">
        <v>1497</v>
      </c>
      <c r="T326" s="21"/>
      <c r="U326" s="29">
        <v>9.77</v>
      </c>
      <c r="V326" s="3">
        <v>50</v>
      </c>
      <c r="W326" s="4" t="s">
        <v>1464</v>
      </c>
      <c r="X326" s="46"/>
      <c r="Y326" s="21" t="s">
        <v>1498</v>
      </c>
      <c r="Z326" s="29">
        <v>4.96</v>
      </c>
      <c r="AA326" s="3">
        <v>25</v>
      </c>
      <c r="AB326" s="4" t="s">
        <v>1464</v>
      </c>
      <c r="AC326" s="46"/>
      <c r="AD326" s="17" t="s">
        <v>1490</v>
      </c>
    </row>
    <row r="327" spans="1:30" s="3" customFormat="1">
      <c r="A327" s="3" t="s">
        <v>50</v>
      </c>
      <c r="B327" s="3" t="s">
        <v>8</v>
      </c>
      <c r="C327" s="4" t="s">
        <v>1464</v>
      </c>
      <c r="D327" s="4" t="s">
        <v>1464</v>
      </c>
      <c r="E327" s="4"/>
      <c r="F327" s="17" t="s">
        <v>1499</v>
      </c>
      <c r="G327" s="29">
        <v>124.72</v>
      </c>
      <c r="H327" s="29"/>
      <c r="I327">
        <v>105.1</v>
      </c>
      <c r="J327" s="56" t="s">
        <v>633</v>
      </c>
      <c r="K327" s="29">
        <f t="shared" si="83"/>
        <v>121.63</v>
      </c>
      <c r="L327" s="55">
        <f t="shared" si="84"/>
        <v>102.69</v>
      </c>
      <c r="M327" s="43">
        <f t="shared" si="85"/>
        <v>18.939999999999998</v>
      </c>
      <c r="N327" s="63">
        <f t="shared" si="86"/>
        <v>0.18443860161651571</v>
      </c>
      <c r="O327" s="76"/>
      <c r="P327" s="21" t="s">
        <v>1500</v>
      </c>
      <c r="Q327" s="29">
        <v>9.8699999999999992</v>
      </c>
      <c r="R327" s="17">
        <v>50</v>
      </c>
      <c r="S327" s="21" t="s">
        <v>1501</v>
      </c>
      <c r="T327" s="21"/>
      <c r="U327" s="29">
        <v>10.210000000000001</v>
      </c>
      <c r="V327" s="3">
        <v>50</v>
      </c>
      <c r="W327" s="4" t="s">
        <v>1464</v>
      </c>
      <c r="X327" s="46"/>
      <c r="Y327" s="21" t="s">
        <v>1502</v>
      </c>
      <c r="Z327" s="29">
        <v>5.01</v>
      </c>
      <c r="AA327" s="3">
        <v>25</v>
      </c>
      <c r="AB327" s="4" t="s">
        <v>1464</v>
      </c>
      <c r="AC327" s="46"/>
      <c r="AD327" s="17" t="s">
        <v>1490</v>
      </c>
    </row>
    <row r="328" spans="1:30" s="3" customFormat="1">
      <c r="A328" s="3" t="s">
        <v>50</v>
      </c>
      <c r="B328" s="3" t="s">
        <v>9</v>
      </c>
      <c r="C328" s="4" t="s">
        <v>1464</v>
      </c>
      <c r="D328" s="4" t="s">
        <v>1464</v>
      </c>
      <c r="E328" s="4"/>
      <c r="F328" s="17" t="s">
        <v>1503</v>
      </c>
      <c r="G328" s="29">
        <v>156.26</v>
      </c>
      <c r="H328" s="29"/>
      <c r="I328">
        <v>129.80000000000001</v>
      </c>
      <c r="J328" s="56" t="s">
        <v>633</v>
      </c>
      <c r="K328" s="29">
        <f t="shared" si="83"/>
        <v>153.16999999999999</v>
      </c>
      <c r="L328" s="55">
        <f t="shared" si="84"/>
        <v>127.39000000000001</v>
      </c>
      <c r="M328" s="43">
        <f t="shared" si="85"/>
        <v>25.779999999999973</v>
      </c>
      <c r="N328" s="63">
        <f t="shared" si="86"/>
        <v>0.20237067273726328</v>
      </c>
      <c r="O328" s="76"/>
      <c r="P328" s="21" t="s">
        <v>1504</v>
      </c>
      <c r="Q328" s="29">
        <v>10.14</v>
      </c>
      <c r="R328" s="17">
        <v>50</v>
      </c>
      <c r="S328" s="21" t="s">
        <v>1505</v>
      </c>
      <c r="T328" s="21"/>
      <c r="U328" s="29">
        <v>9.81</v>
      </c>
      <c r="V328" s="3">
        <v>50</v>
      </c>
      <c r="W328" s="4" t="s">
        <v>1464</v>
      </c>
      <c r="X328" s="46"/>
      <c r="Y328" s="21" t="s">
        <v>1506</v>
      </c>
      <c r="Z328" s="29">
        <v>4.9800000000000004</v>
      </c>
      <c r="AA328" s="3">
        <v>25</v>
      </c>
      <c r="AB328" s="4" t="s">
        <v>1464</v>
      </c>
      <c r="AC328" s="46"/>
      <c r="AD328" s="17" t="s">
        <v>1490</v>
      </c>
    </row>
    <row r="329" spans="1:30" s="3" customFormat="1">
      <c r="A329" s="3" t="s">
        <v>839</v>
      </c>
      <c r="B329" s="3" t="s">
        <v>26</v>
      </c>
      <c r="C329" s="3" t="s">
        <v>26</v>
      </c>
      <c r="D329" s="4" t="s">
        <v>1464</v>
      </c>
      <c r="E329" s="4"/>
      <c r="F329" s="17" t="s">
        <v>1507</v>
      </c>
      <c r="G329" s="29" t="s">
        <v>26</v>
      </c>
      <c r="H329" s="29"/>
      <c r="I329" s="43" t="s">
        <v>26</v>
      </c>
      <c r="J329" s="56" t="s">
        <v>26</v>
      </c>
      <c r="K329" s="29" t="s">
        <v>26</v>
      </c>
      <c r="L329" s="44" t="s">
        <v>26</v>
      </c>
      <c r="M329" s="44" t="s">
        <v>26</v>
      </c>
      <c r="N329" s="44" t="s">
        <v>26</v>
      </c>
      <c r="O329" s="76" t="s">
        <v>26</v>
      </c>
      <c r="P329" s="3" t="s">
        <v>1507</v>
      </c>
      <c r="Q329" s="29" t="s">
        <v>26</v>
      </c>
      <c r="R329" s="17">
        <v>50</v>
      </c>
      <c r="S329" s="3" t="s">
        <v>26</v>
      </c>
      <c r="U329" s="31" t="s">
        <v>26</v>
      </c>
      <c r="V329" s="31" t="s">
        <v>26</v>
      </c>
      <c r="W329" s="31" t="s">
        <v>26</v>
      </c>
      <c r="X329" s="17" t="s">
        <v>26</v>
      </c>
      <c r="Y329" s="3" t="s">
        <v>26</v>
      </c>
      <c r="Z329" s="31" t="s">
        <v>26</v>
      </c>
      <c r="AA329" s="31" t="s">
        <v>26</v>
      </c>
      <c r="AB329" s="31" t="s">
        <v>26</v>
      </c>
      <c r="AC329" s="17" t="s">
        <v>26</v>
      </c>
      <c r="AD329" s="17"/>
    </row>
    <row r="330" spans="1:30" s="3" customFormat="1">
      <c r="A330" s="3" t="s">
        <v>839</v>
      </c>
      <c r="B330" s="3" t="s">
        <v>26</v>
      </c>
      <c r="C330" s="3" t="s">
        <v>26</v>
      </c>
      <c r="D330" s="4" t="s">
        <v>1464</v>
      </c>
      <c r="E330" s="4"/>
      <c r="F330" s="17" t="s">
        <v>1507</v>
      </c>
      <c r="G330" s="29" t="s">
        <v>26</v>
      </c>
      <c r="H330" s="29"/>
      <c r="I330" s="43" t="s">
        <v>26</v>
      </c>
      <c r="J330" s="56" t="s">
        <v>26</v>
      </c>
      <c r="K330" s="29" t="s">
        <v>26</v>
      </c>
      <c r="L330" s="44" t="s">
        <v>26</v>
      </c>
      <c r="M330" s="44" t="s">
        <v>26</v>
      </c>
      <c r="N330" s="44" t="s">
        <v>26</v>
      </c>
      <c r="O330" s="76" t="s">
        <v>26</v>
      </c>
      <c r="P330" s="3" t="s">
        <v>1507</v>
      </c>
      <c r="Q330" s="29" t="s">
        <v>26</v>
      </c>
      <c r="R330" s="17">
        <v>50</v>
      </c>
      <c r="S330" s="3" t="s">
        <v>26</v>
      </c>
      <c r="U330" s="31" t="s">
        <v>26</v>
      </c>
      <c r="V330" s="31" t="s">
        <v>26</v>
      </c>
      <c r="W330" s="31" t="s">
        <v>26</v>
      </c>
      <c r="X330" s="17" t="s">
        <v>26</v>
      </c>
      <c r="Y330" s="3" t="s">
        <v>26</v>
      </c>
      <c r="Z330" s="31" t="s">
        <v>26</v>
      </c>
      <c r="AA330" s="31" t="s">
        <v>26</v>
      </c>
      <c r="AB330" s="31" t="s">
        <v>26</v>
      </c>
      <c r="AC330" s="17" t="s">
        <v>26</v>
      </c>
      <c r="AD330" s="17"/>
    </row>
    <row r="331" spans="1:30" s="3" customFormat="1">
      <c r="A331" s="3" t="s">
        <v>839</v>
      </c>
      <c r="B331" s="3" t="s">
        <v>26</v>
      </c>
      <c r="C331" s="3" t="s">
        <v>26</v>
      </c>
      <c r="D331" s="4" t="s">
        <v>1464</v>
      </c>
      <c r="E331" s="4"/>
      <c r="F331" s="17" t="s">
        <v>1507</v>
      </c>
      <c r="G331" s="29" t="s">
        <v>26</v>
      </c>
      <c r="H331" s="29"/>
      <c r="I331" s="43" t="s">
        <v>26</v>
      </c>
      <c r="J331" s="56" t="s">
        <v>26</v>
      </c>
      <c r="K331" s="29" t="s">
        <v>26</v>
      </c>
      <c r="L331" s="44" t="s">
        <v>26</v>
      </c>
      <c r="M331" s="44" t="s">
        <v>26</v>
      </c>
      <c r="N331" s="44" t="s">
        <v>26</v>
      </c>
      <c r="O331" s="76" t="s">
        <v>26</v>
      </c>
      <c r="P331" s="3" t="s">
        <v>1507</v>
      </c>
      <c r="Q331" s="29" t="s">
        <v>26</v>
      </c>
      <c r="R331" s="17">
        <v>50</v>
      </c>
      <c r="S331" s="3" t="s">
        <v>26</v>
      </c>
      <c r="U331" s="31" t="s">
        <v>26</v>
      </c>
      <c r="V331" s="31" t="s">
        <v>26</v>
      </c>
      <c r="W331" s="31" t="s">
        <v>26</v>
      </c>
      <c r="X331" s="17" t="s">
        <v>26</v>
      </c>
      <c r="Y331" s="3" t="s">
        <v>26</v>
      </c>
      <c r="Z331" s="31" t="s">
        <v>26</v>
      </c>
      <c r="AA331" s="31" t="s">
        <v>26</v>
      </c>
      <c r="AB331" s="31" t="s">
        <v>26</v>
      </c>
      <c r="AC331" s="17" t="s">
        <v>26</v>
      </c>
      <c r="AD331" s="17"/>
    </row>
    <row r="332" spans="1:30" s="3" customFormat="1">
      <c r="A332" s="3" t="s">
        <v>1508</v>
      </c>
      <c r="B332" s="3" t="s">
        <v>26</v>
      </c>
      <c r="C332" s="3" t="s">
        <v>26</v>
      </c>
      <c r="D332" s="4" t="s">
        <v>1464</v>
      </c>
      <c r="E332" s="4"/>
      <c r="F332" s="17" t="s">
        <v>1509</v>
      </c>
      <c r="G332" s="29" t="s">
        <v>26</v>
      </c>
      <c r="H332" s="29"/>
      <c r="I332" s="43" t="s">
        <v>26</v>
      </c>
      <c r="J332" s="56" t="s">
        <v>26</v>
      </c>
      <c r="K332" s="29" t="s">
        <v>26</v>
      </c>
      <c r="L332" s="44" t="s">
        <v>26</v>
      </c>
      <c r="M332" s="44" t="s">
        <v>26</v>
      </c>
      <c r="N332" s="44" t="s">
        <v>26</v>
      </c>
      <c r="O332" s="76" t="s">
        <v>26</v>
      </c>
      <c r="P332" s="3" t="s">
        <v>1509</v>
      </c>
      <c r="Q332" s="29" t="s">
        <v>26</v>
      </c>
      <c r="R332" s="17">
        <v>50</v>
      </c>
      <c r="S332" s="3" t="s">
        <v>26</v>
      </c>
      <c r="U332" s="31" t="s">
        <v>26</v>
      </c>
      <c r="V332" s="31" t="s">
        <v>26</v>
      </c>
      <c r="W332" s="31" t="s">
        <v>26</v>
      </c>
      <c r="X332" s="17" t="s">
        <v>26</v>
      </c>
      <c r="Y332" s="3" t="s">
        <v>26</v>
      </c>
      <c r="Z332" s="31" t="s">
        <v>26</v>
      </c>
      <c r="AA332" s="31" t="s">
        <v>26</v>
      </c>
      <c r="AB332" s="31" t="s">
        <v>26</v>
      </c>
      <c r="AC332" s="17" t="s">
        <v>26</v>
      </c>
      <c r="AD332" s="17" t="s">
        <v>1510</v>
      </c>
    </row>
    <row r="333" spans="1:30" s="3" customFormat="1">
      <c r="A333" s="3" t="s">
        <v>1508</v>
      </c>
      <c r="B333" s="3" t="s">
        <v>26</v>
      </c>
      <c r="C333" s="3" t="s">
        <v>26</v>
      </c>
      <c r="D333" s="4" t="s">
        <v>1464</v>
      </c>
      <c r="E333" s="4"/>
      <c r="F333" s="17" t="s">
        <v>1509</v>
      </c>
      <c r="G333" s="29" t="s">
        <v>26</v>
      </c>
      <c r="H333" s="29"/>
      <c r="I333" s="43" t="s">
        <v>26</v>
      </c>
      <c r="J333" s="56" t="s">
        <v>26</v>
      </c>
      <c r="K333" s="29" t="s">
        <v>26</v>
      </c>
      <c r="L333" s="44" t="s">
        <v>26</v>
      </c>
      <c r="M333" s="44" t="s">
        <v>26</v>
      </c>
      <c r="N333" s="44" t="s">
        <v>26</v>
      </c>
      <c r="O333" s="76" t="s">
        <v>26</v>
      </c>
      <c r="P333" s="3" t="s">
        <v>1509</v>
      </c>
      <c r="Q333" s="29" t="s">
        <v>26</v>
      </c>
      <c r="R333" s="17">
        <v>50</v>
      </c>
      <c r="S333" s="3" t="s">
        <v>26</v>
      </c>
      <c r="U333" s="31" t="s">
        <v>26</v>
      </c>
      <c r="V333" s="31" t="s">
        <v>26</v>
      </c>
      <c r="W333" s="31" t="s">
        <v>26</v>
      </c>
      <c r="X333" s="17" t="s">
        <v>26</v>
      </c>
      <c r="Y333" s="3" t="s">
        <v>26</v>
      </c>
      <c r="Z333" s="31" t="s">
        <v>26</v>
      </c>
      <c r="AA333" s="31" t="s">
        <v>26</v>
      </c>
      <c r="AB333" s="31" t="s">
        <v>26</v>
      </c>
      <c r="AC333" s="17" t="s">
        <v>26</v>
      </c>
      <c r="AD333" s="17"/>
    </row>
    <row r="334" spans="1:30" s="3" customFormat="1">
      <c r="A334" s="3" t="s">
        <v>1508</v>
      </c>
      <c r="B334" s="3" t="s">
        <v>26</v>
      </c>
      <c r="C334" s="3" t="s">
        <v>26</v>
      </c>
      <c r="D334" s="4" t="s">
        <v>1464</v>
      </c>
      <c r="E334" s="4"/>
      <c r="F334" s="17" t="s">
        <v>1509</v>
      </c>
      <c r="G334" s="29" t="s">
        <v>26</v>
      </c>
      <c r="H334" s="29"/>
      <c r="I334" s="43" t="s">
        <v>26</v>
      </c>
      <c r="J334" s="56" t="s">
        <v>26</v>
      </c>
      <c r="K334" s="29" t="s">
        <v>26</v>
      </c>
      <c r="L334" s="44" t="s">
        <v>26</v>
      </c>
      <c r="M334" s="44" t="s">
        <v>26</v>
      </c>
      <c r="N334" s="44" t="s">
        <v>26</v>
      </c>
      <c r="O334" s="76" t="s">
        <v>26</v>
      </c>
      <c r="P334" s="3" t="s">
        <v>1509</v>
      </c>
      <c r="Q334" s="29" t="s">
        <v>26</v>
      </c>
      <c r="R334" s="17">
        <v>50</v>
      </c>
      <c r="S334" s="3" t="s">
        <v>26</v>
      </c>
      <c r="U334" s="31" t="s">
        <v>26</v>
      </c>
      <c r="V334" s="31" t="s">
        <v>26</v>
      </c>
      <c r="W334" s="31" t="s">
        <v>26</v>
      </c>
      <c r="X334" s="17" t="s">
        <v>26</v>
      </c>
      <c r="Y334" s="3" t="s">
        <v>26</v>
      </c>
      <c r="Z334" s="31" t="s">
        <v>26</v>
      </c>
      <c r="AA334" s="31" t="s">
        <v>26</v>
      </c>
      <c r="AB334" s="31" t="s">
        <v>26</v>
      </c>
      <c r="AC334" s="17" t="s">
        <v>26</v>
      </c>
      <c r="AD334" s="17"/>
    </row>
    <row r="335" spans="1:30" s="19" customFormat="1">
      <c r="F335" s="20"/>
      <c r="G335" s="28"/>
      <c r="H335" s="28"/>
      <c r="I335" s="42"/>
      <c r="J335" s="42"/>
      <c r="K335" s="28"/>
      <c r="L335" s="42"/>
      <c r="M335" s="42"/>
      <c r="N335" s="42"/>
      <c r="O335" s="75"/>
      <c r="Q335" s="28"/>
      <c r="R335" s="20"/>
      <c r="U335" s="28"/>
      <c r="X335" s="20"/>
      <c r="Z335" s="28"/>
      <c r="AC335" s="20"/>
      <c r="AD335" s="20"/>
    </row>
    <row r="336" spans="1:30" s="3" customFormat="1">
      <c r="A336" s="3" t="s">
        <v>86</v>
      </c>
      <c r="B336" s="3" t="s">
        <v>5</v>
      </c>
      <c r="C336" s="4" t="s">
        <v>1511</v>
      </c>
      <c r="D336" s="4" t="s">
        <v>1511</v>
      </c>
      <c r="E336" s="4"/>
      <c r="F336" s="17" t="s">
        <v>1512</v>
      </c>
      <c r="G336" s="29">
        <v>131.47999999999999</v>
      </c>
      <c r="H336" s="29"/>
      <c r="I336">
        <v>105.7</v>
      </c>
      <c r="J336" s="56" t="s">
        <v>633</v>
      </c>
      <c r="K336" s="29">
        <f t="shared" ref="K336:K340" si="87">G336-$K$3</f>
        <v>128.38999999999999</v>
      </c>
      <c r="L336" s="55">
        <f t="shared" ref="L336:L340" si="88">I336-2.41</f>
        <v>103.29</v>
      </c>
      <c r="M336" s="43">
        <f t="shared" ref="M336:M340" si="89">K336-L336</f>
        <v>25.09999999999998</v>
      </c>
      <c r="N336" s="63">
        <f t="shared" si="86"/>
        <v>0.24300513118404471</v>
      </c>
      <c r="O336" s="76"/>
      <c r="P336" s="21" t="s">
        <v>1513</v>
      </c>
      <c r="Q336" s="29">
        <v>10.29</v>
      </c>
      <c r="R336" s="17">
        <v>50</v>
      </c>
      <c r="S336" s="21" t="s">
        <v>1514</v>
      </c>
      <c r="T336" s="21"/>
      <c r="U336" s="29">
        <v>10.1</v>
      </c>
      <c r="V336" s="3">
        <v>50</v>
      </c>
      <c r="W336" s="4" t="s">
        <v>1511</v>
      </c>
      <c r="X336" s="46"/>
      <c r="Y336" s="21" t="s">
        <v>1515</v>
      </c>
      <c r="Z336" s="29">
        <v>4.99</v>
      </c>
      <c r="AA336" s="3">
        <v>25</v>
      </c>
      <c r="AB336" s="4" t="s">
        <v>1511</v>
      </c>
      <c r="AC336" s="46"/>
      <c r="AD336" s="17"/>
    </row>
    <row r="337" spans="1:30" s="3" customFormat="1">
      <c r="A337" s="3" t="s">
        <v>86</v>
      </c>
      <c r="B337" s="3" t="s">
        <v>6</v>
      </c>
      <c r="C337" s="4" t="s">
        <v>1511</v>
      </c>
      <c r="D337" s="4" t="s">
        <v>1511</v>
      </c>
      <c r="E337" s="4"/>
      <c r="F337" s="17" t="s">
        <v>1516</v>
      </c>
      <c r="G337" s="29">
        <v>109.47</v>
      </c>
      <c r="H337" s="29"/>
      <c r="I337">
        <v>88.8</v>
      </c>
      <c r="J337" s="56" t="s">
        <v>633</v>
      </c>
      <c r="K337" s="29">
        <f t="shared" si="87"/>
        <v>106.38</v>
      </c>
      <c r="L337" s="55">
        <f t="shared" si="88"/>
        <v>86.39</v>
      </c>
      <c r="M337" s="43">
        <f t="shared" si="89"/>
        <v>19.989999999999995</v>
      </c>
      <c r="N337" s="63">
        <f t="shared" si="86"/>
        <v>0.23139252228267154</v>
      </c>
      <c r="O337" s="76"/>
      <c r="P337" s="21" t="s">
        <v>1517</v>
      </c>
      <c r="Q337" s="3">
        <v>9.59</v>
      </c>
      <c r="R337" s="17">
        <v>50</v>
      </c>
      <c r="S337" s="21" t="s">
        <v>1518</v>
      </c>
      <c r="T337" s="21"/>
      <c r="U337" s="29">
        <v>9.89</v>
      </c>
      <c r="V337" s="3">
        <v>50</v>
      </c>
      <c r="W337" s="4" t="s">
        <v>1511</v>
      </c>
      <c r="X337" s="46"/>
      <c r="Y337" s="21" t="s">
        <v>1519</v>
      </c>
      <c r="Z337" s="29">
        <v>5.24</v>
      </c>
      <c r="AA337" s="3">
        <v>25</v>
      </c>
      <c r="AB337" s="4" t="s">
        <v>1511</v>
      </c>
      <c r="AC337" s="46"/>
      <c r="AD337" s="17"/>
    </row>
    <row r="338" spans="1:30" s="3" customFormat="1">
      <c r="A338" s="3" t="s">
        <v>86</v>
      </c>
      <c r="B338" s="3" t="s">
        <v>7</v>
      </c>
      <c r="C338" s="4" t="s">
        <v>1511</v>
      </c>
      <c r="D338" s="4" t="s">
        <v>1511</v>
      </c>
      <c r="E338" s="4"/>
      <c r="F338" s="17" t="s">
        <v>1520</v>
      </c>
      <c r="G338" s="29">
        <v>182.48</v>
      </c>
      <c r="H338" s="29"/>
      <c r="I338">
        <v>148.19999999999999</v>
      </c>
      <c r="J338" s="56" t="s">
        <v>633</v>
      </c>
      <c r="K338" s="29">
        <f t="shared" si="87"/>
        <v>179.39</v>
      </c>
      <c r="L338" s="55">
        <f t="shared" si="88"/>
        <v>145.79</v>
      </c>
      <c r="M338" s="43">
        <f t="shared" si="89"/>
        <v>33.599999999999994</v>
      </c>
      <c r="N338" s="63">
        <f t="shared" si="86"/>
        <v>0.23046848206324161</v>
      </c>
      <c r="O338" s="76"/>
      <c r="P338" s="21" t="s">
        <v>1521</v>
      </c>
      <c r="Q338" s="29">
        <v>9.75</v>
      </c>
      <c r="R338" s="17">
        <v>50</v>
      </c>
      <c r="S338" s="21" t="s">
        <v>1522</v>
      </c>
      <c r="T338" s="21"/>
      <c r="U338" s="29">
        <v>10.08</v>
      </c>
      <c r="V338" s="3">
        <v>50</v>
      </c>
      <c r="W338" s="4" t="s">
        <v>1511</v>
      </c>
      <c r="X338" s="46"/>
      <c r="Y338" s="21" t="s">
        <v>1523</v>
      </c>
      <c r="Z338" s="29">
        <v>4.95</v>
      </c>
      <c r="AA338" s="3">
        <v>25</v>
      </c>
      <c r="AB338" s="4" t="s">
        <v>1511</v>
      </c>
      <c r="AC338" s="46"/>
      <c r="AD338" s="17"/>
    </row>
    <row r="339" spans="1:30" s="3" customFormat="1">
      <c r="A339" s="3" t="s">
        <v>86</v>
      </c>
      <c r="B339" s="3" t="s">
        <v>8</v>
      </c>
      <c r="C339" s="4" t="s">
        <v>1511</v>
      </c>
      <c r="D339" s="4" t="s">
        <v>1511</v>
      </c>
      <c r="E339" s="4"/>
      <c r="F339" s="17" t="s">
        <v>1524</v>
      </c>
      <c r="G339" s="29">
        <v>184.25</v>
      </c>
      <c r="H339" s="29"/>
      <c r="I339">
        <v>150.1</v>
      </c>
      <c r="J339" s="56" t="s">
        <v>633</v>
      </c>
      <c r="K339" s="29">
        <f t="shared" si="87"/>
        <v>181.16</v>
      </c>
      <c r="L339" s="55">
        <f t="shared" si="88"/>
        <v>147.69</v>
      </c>
      <c r="M339" s="43">
        <f t="shared" si="89"/>
        <v>33.47</v>
      </c>
      <c r="N339" s="63">
        <f t="shared" si="86"/>
        <v>0.22662333265623941</v>
      </c>
      <c r="O339" s="76"/>
      <c r="P339" s="21" t="s">
        <v>1525</v>
      </c>
      <c r="Q339" s="29">
        <v>10.28</v>
      </c>
      <c r="R339" s="17">
        <v>50</v>
      </c>
      <c r="S339" s="21" t="s">
        <v>1526</v>
      </c>
      <c r="T339" s="21"/>
      <c r="U339" s="29">
        <v>9.74</v>
      </c>
      <c r="V339" s="3">
        <v>50</v>
      </c>
      <c r="W339" s="4" t="s">
        <v>1511</v>
      </c>
      <c r="X339" s="46"/>
      <c r="Y339" s="21" t="s">
        <v>1527</v>
      </c>
      <c r="Z339" s="29">
        <v>4.96</v>
      </c>
      <c r="AA339" s="3">
        <v>25</v>
      </c>
      <c r="AB339" s="4" t="s">
        <v>1511</v>
      </c>
      <c r="AC339" s="46"/>
      <c r="AD339" s="17"/>
    </row>
    <row r="340" spans="1:30" s="3" customFormat="1">
      <c r="A340" s="3" t="s">
        <v>86</v>
      </c>
      <c r="B340" s="3" t="s">
        <v>9</v>
      </c>
      <c r="C340" s="4" t="s">
        <v>1511</v>
      </c>
      <c r="D340" s="4" t="s">
        <v>1511</v>
      </c>
      <c r="E340" s="4"/>
      <c r="F340" s="17" t="s">
        <v>1528</v>
      </c>
      <c r="G340" s="29">
        <v>127.34</v>
      </c>
      <c r="H340" s="29"/>
      <c r="I340">
        <v>99.9</v>
      </c>
      <c r="J340" s="56" t="s">
        <v>633</v>
      </c>
      <c r="K340" s="29">
        <f t="shared" si="87"/>
        <v>124.25</v>
      </c>
      <c r="L340" s="55">
        <f t="shared" si="88"/>
        <v>97.490000000000009</v>
      </c>
      <c r="M340" s="43">
        <f t="shared" si="89"/>
        <v>26.759999999999991</v>
      </c>
      <c r="N340" s="63">
        <f t="shared" si="86"/>
        <v>0.27448969125038453</v>
      </c>
      <c r="O340" s="76"/>
      <c r="P340" s="21" t="s">
        <v>1529</v>
      </c>
      <c r="Q340" s="29">
        <v>10.29</v>
      </c>
      <c r="R340" s="17">
        <v>50</v>
      </c>
      <c r="S340" s="21" t="s">
        <v>1530</v>
      </c>
      <c r="T340" s="21"/>
      <c r="U340" s="29">
        <v>9.99</v>
      </c>
      <c r="V340" s="3">
        <v>50</v>
      </c>
      <c r="W340" s="4" t="s">
        <v>1511</v>
      </c>
      <c r="X340" s="46"/>
      <c r="Y340" s="21" t="s">
        <v>1531</v>
      </c>
      <c r="Z340" s="29">
        <v>5.0199999999999996</v>
      </c>
      <c r="AA340" s="3">
        <v>25</v>
      </c>
      <c r="AB340" s="4" t="s">
        <v>1511</v>
      </c>
      <c r="AC340" s="46"/>
      <c r="AD340" s="17"/>
    </row>
    <row r="341" spans="1:30" s="3" customFormat="1">
      <c r="A341" s="3" t="s">
        <v>839</v>
      </c>
      <c r="B341" s="3" t="s">
        <v>26</v>
      </c>
      <c r="C341" s="3" t="s">
        <v>26</v>
      </c>
      <c r="D341" s="4" t="s">
        <v>1511</v>
      </c>
      <c r="E341" s="4"/>
      <c r="F341" s="17" t="s">
        <v>1532</v>
      </c>
      <c r="G341" s="29" t="s">
        <v>26</v>
      </c>
      <c r="H341" s="29"/>
      <c r="I341" s="43" t="s">
        <v>26</v>
      </c>
      <c r="J341" s="56" t="s">
        <v>26</v>
      </c>
      <c r="K341" s="29" t="s">
        <v>26</v>
      </c>
      <c r="L341" s="44" t="s">
        <v>26</v>
      </c>
      <c r="M341" s="44" t="s">
        <v>26</v>
      </c>
      <c r="N341" s="44" t="s">
        <v>26</v>
      </c>
      <c r="O341" s="76" t="s">
        <v>26</v>
      </c>
      <c r="P341" s="3" t="s">
        <v>1532</v>
      </c>
      <c r="Q341" s="29" t="s">
        <v>26</v>
      </c>
      <c r="R341" s="17">
        <v>50</v>
      </c>
      <c r="S341" s="3" t="s">
        <v>26</v>
      </c>
      <c r="U341" s="31" t="s">
        <v>26</v>
      </c>
      <c r="V341" s="31" t="s">
        <v>26</v>
      </c>
      <c r="W341" s="31" t="s">
        <v>26</v>
      </c>
      <c r="X341" s="17" t="s">
        <v>26</v>
      </c>
      <c r="Y341" s="3" t="s">
        <v>26</v>
      </c>
      <c r="Z341" s="31" t="s">
        <v>26</v>
      </c>
      <c r="AA341" s="31" t="s">
        <v>26</v>
      </c>
      <c r="AB341" s="31" t="s">
        <v>26</v>
      </c>
      <c r="AC341" s="17" t="s">
        <v>26</v>
      </c>
      <c r="AD341" s="17"/>
    </row>
    <row r="342" spans="1:30" s="3" customFormat="1">
      <c r="A342" s="3" t="s">
        <v>839</v>
      </c>
      <c r="B342" s="3" t="s">
        <v>26</v>
      </c>
      <c r="C342" s="3" t="s">
        <v>26</v>
      </c>
      <c r="D342" s="4" t="s">
        <v>1511</v>
      </c>
      <c r="E342" s="4"/>
      <c r="F342" s="17" t="s">
        <v>1532</v>
      </c>
      <c r="G342" s="29" t="s">
        <v>26</v>
      </c>
      <c r="H342" s="29"/>
      <c r="I342" s="43" t="s">
        <v>26</v>
      </c>
      <c r="J342" s="56" t="s">
        <v>26</v>
      </c>
      <c r="K342" s="29" t="s">
        <v>26</v>
      </c>
      <c r="L342" s="44" t="s">
        <v>26</v>
      </c>
      <c r="M342" s="44" t="s">
        <v>26</v>
      </c>
      <c r="N342" s="44" t="s">
        <v>26</v>
      </c>
      <c r="O342" s="76" t="s">
        <v>26</v>
      </c>
      <c r="P342" s="3" t="s">
        <v>1532</v>
      </c>
      <c r="Q342" s="29" t="s">
        <v>26</v>
      </c>
      <c r="R342" s="17">
        <v>50</v>
      </c>
      <c r="S342" s="3" t="s">
        <v>26</v>
      </c>
      <c r="U342" s="31" t="s">
        <v>26</v>
      </c>
      <c r="V342" s="31" t="s">
        <v>26</v>
      </c>
      <c r="W342" s="31" t="s">
        <v>26</v>
      </c>
      <c r="X342" s="17" t="s">
        <v>26</v>
      </c>
      <c r="Y342" s="3" t="s">
        <v>26</v>
      </c>
      <c r="Z342" s="31" t="s">
        <v>26</v>
      </c>
      <c r="AA342" s="31" t="s">
        <v>26</v>
      </c>
      <c r="AB342" s="31" t="s">
        <v>26</v>
      </c>
      <c r="AC342" s="17" t="s">
        <v>26</v>
      </c>
      <c r="AD342" s="17"/>
    </row>
    <row r="343" spans="1:30" s="3" customFormat="1">
      <c r="A343" s="3" t="s">
        <v>839</v>
      </c>
      <c r="B343" s="3" t="s">
        <v>26</v>
      </c>
      <c r="C343" s="3" t="s">
        <v>26</v>
      </c>
      <c r="D343" s="4" t="s">
        <v>1511</v>
      </c>
      <c r="E343" s="4"/>
      <c r="F343" s="17" t="s">
        <v>1532</v>
      </c>
      <c r="G343" s="29" t="s">
        <v>26</v>
      </c>
      <c r="H343" s="29"/>
      <c r="I343" s="43" t="s">
        <v>26</v>
      </c>
      <c r="J343" s="56" t="s">
        <v>26</v>
      </c>
      <c r="K343" s="29" t="s">
        <v>26</v>
      </c>
      <c r="L343" s="44" t="s">
        <v>26</v>
      </c>
      <c r="M343" s="44" t="s">
        <v>26</v>
      </c>
      <c r="N343" s="44" t="s">
        <v>26</v>
      </c>
      <c r="O343" s="76" t="s">
        <v>26</v>
      </c>
      <c r="P343" s="3" t="s">
        <v>1532</v>
      </c>
      <c r="Q343" s="29" t="s">
        <v>26</v>
      </c>
      <c r="R343" s="17">
        <v>50</v>
      </c>
      <c r="S343" s="3" t="s">
        <v>26</v>
      </c>
      <c r="U343" s="31" t="s">
        <v>26</v>
      </c>
      <c r="V343" s="31" t="s">
        <v>26</v>
      </c>
      <c r="W343" s="31" t="s">
        <v>26</v>
      </c>
      <c r="X343" s="17" t="s">
        <v>26</v>
      </c>
      <c r="Y343" s="3" t="s">
        <v>26</v>
      </c>
      <c r="Z343" s="31" t="s">
        <v>26</v>
      </c>
      <c r="AA343" s="31" t="s">
        <v>26</v>
      </c>
      <c r="AB343" s="31" t="s">
        <v>26</v>
      </c>
      <c r="AC343" s="17" t="s">
        <v>26</v>
      </c>
      <c r="AD343" s="17"/>
    </row>
    <row r="344" spans="1:30" s="19" customFormat="1">
      <c r="F344" s="20"/>
      <c r="G344" s="28"/>
      <c r="H344" s="28"/>
      <c r="I344" s="42"/>
      <c r="J344" s="42"/>
      <c r="K344" s="28"/>
      <c r="L344" s="42"/>
      <c r="M344" s="42"/>
      <c r="N344" s="42"/>
      <c r="O344" s="75"/>
      <c r="Q344" s="28"/>
      <c r="R344" s="20"/>
      <c r="U344" s="28"/>
      <c r="X344" s="20"/>
      <c r="Z344" s="28"/>
      <c r="AC344" s="20"/>
      <c r="AD344" s="20"/>
    </row>
    <row r="345" spans="1:30" s="3" customFormat="1">
      <c r="A345" s="3" t="s">
        <v>118</v>
      </c>
      <c r="B345" s="3" t="s">
        <v>5</v>
      </c>
      <c r="C345" s="4">
        <v>41643</v>
      </c>
      <c r="D345" s="4">
        <v>41674</v>
      </c>
      <c r="E345" s="4"/>
      <c r="F345" s="17" t="s">
        <v>1533</v>
      </c>
      <c r="G345" s="29">
        <v>183.88</v>
      </c>
      <c r="H345" s="29"/>
      <c r="I345">
        <v>137.19999999999999</v>
      </c>
      <c r="J345" s="56" t="s">
        <v>633</v>
      </c>
      <c r="K345" s="29">
        <f t="shared" ref="K345:K358" si="90">G345-$K$3</f>
        <v>180.79</v>
      </c>
      <c r="L345" s="55">
        <f t="shared" ref="L345:L358" si="91">I345-2.41</f>
        <v>134.79</v>
      </c>
      <c r="M345" s="43">
        <f t="shared" ref="M345:M358" si="92">K345-L345</f>
        <v>46</v>
      </c>
      <c r="N345" s="63">
        <f t="shared" si="86"/>
        <v>0.34127160768603015</v>
      </c>
      <c r="O345" s="76"/>
      <c r="P345" s="21" t="s">
        <v>1534</v>
      </c>
      <c r="Q345" s="3">
        <v>9.8000000000000007</v>
      </c>
      <c r="R345" s="17">
        <v>50</v>
      </c>
      <c r="S345" s="21" t="s">
        <v>1535</v>
      </c>
      <c r="T345" s="21"/>
      <c r="U345" s="3">
        <v>9.44</v>
      </c>
      <c r="V345" s="3">
        <v>50</v>
      </c>
      <c r="W345" s="4">
        <v>41674</v>
      </c>
      <c r="X345" s="46"/>
      <c r="Y345" s="21" t="s">
        <v>1536</v>
      </c>
      <c r="Z345" s="29">
        <v>4.88</v>
      </c>
      <c r="AA345" s="3">
        <v>25</v>
      </c>
      <c r="AB345" s="4">
        <v>41674</v>
      </c>
      <c r="AC345" s="46"/>
      <c r="AD345" s="17"/>
    </row>
    <row r="346" spans="1:30" s="3" customFormat="1">
      <c r="A346" s="3" t="s">
        <v>118</v>
      </c>
      <c r="B346" s="3" t="s">
        <v>6</v>
      </c>
      <c r="C346" s="4">
        <v>41643</v>
      </c>
      <c r="D346" s="4">
        <v>41674</v>
      </c>
      <c r="E346" s="4"/>
      <c r="F346" s="17" t="s">
        <v>1537</v>
      </c>
      <c r="G346" s="29">
        <v>192.55</v>
      </c>
      <c r="H346" s="29"/>
      <c r="I346">
        <v>141.6</v>
      </c>
      <c r="J346" s="56" t="s">
        <v>633</v>
      </c>
      <c r="K346" s="29">
        <f t="shared" si="90"/>
        <v>189.46</v>
      </c>
      <c r="L346" s="55">
        <f t="shared" si="91"/>
        <v>139.19</v>
      </c>
      <c r="M346" s="43">
        <f t="shared" si="92"/>
        <v>50.27000000000001</v>
      </c>
      <c r="N346" s="63">
        <f t="shared" si="86"/>
        <v>0.36116100294561398</v>
      </c>
      <c r="O346" s="76"/>
      <c r="P346" s="21" t="s">
        <v>1538</v>
      </c>
      <c r="Q346" s="29">
        <v>9.92</v>
      </c>
      <c r="R346" s="17">
        <v>50</v>
      </c>
      <c r="S346" s="21" t="s">
        <v>1539</v>
      </c>
      <c r="T346" s="21"/>
      <c r="U346" s="29">
        <v>9.6999999999999993</v>
      </c>
      <c r="V346" s="3">
        <v>50</v>
      </c>
      <c r="W346" s="4">
        <v>41674</v>
      </c>
      <c r="X346" s="46"/>
      <c r="Y346" s="21" t="s">
        <v>1540</v>
      </c>
      <c r="Z346" s="29">
        <v>5.34</v>
      </c>
      <c r="AA346" s="3">
        <v>25</v>
      </c>
      <c r="AB346" s="4">
        <v>41674</v>
      </c>
      <c r="AC346" s="46"/>
      <c r="AD346" s="17"/>
    </row>
    <row r="347" spans="1:30" s="3" customFormat="1">
      <c r="A347" s="3" t="s">
        <v>118</v>
      </c>
      <c r="B347" s="3" t="s">
        <v>7</v>
      </c>
      <c r="C347" s="4">
        <v>41643</v>
      </c>
      <c r="D347" s="4">
        <v>41674</v>
      </c>
      <c r="E347" s="4"/>
      <c r="F347" s="17" t="s">
        <v>1541</v>
      </c>
      <c r="G347" s="3">
        <v>139.93</v>
      </c>
      <c r="I347">
        <v>103.6</v>
      </c>
      <c r="J347" s="56" t="s">
        <v>633</v>
      </c>
      <c r="K347" s="29">
        <f>G349-$K$3</f>
        <v>151.62</v>
      </c>
      <c r="L347" s="55">
        <f t="shared" si="91"/>
        <v>101.19</v>
      </c>
      <c r="M347" s="43">
        <f t="shared" si="92"/>
        <v>50.430000000000007</v>
      </c>
      <c r="N347" s="63">
        <f t="shared" si="86"/>
        <v>0.49836940409131347</v>
      </c>
      <c r="O347" s="76"/>
      <c r="P347" s="21" t="s">
        <v>1542</v>
      </c>
      <c r="Q347" s="29">
        <v>9.8699999999999992</v>
      </c>
      <c r="R347" s="17">
        <v>50</v>
      </c>
      <c r="S347" s="21" t="s">
        <v>1543</v>
      </c>
      <c r="T347" s="21"/>
      <c r="U347" s="29">
        <v>9.85</v>
      </c>
      <c r="V347" s="3">
        <v>50</v>
      </c>
      <c r="W347" s="4">
        <v>41674</v>
      </c>
      <c r="X347" s="46"/>
      <c r="Y347" s="21" t="s">
        <v>1544</v>
      </c>
      <c r="Z347" s="29">
        <v>5.44</v>
      </c>
      <c r="AA347" s="3">
        <v>25</v>
      </c>
      <c r="AB347" s="4">
        <v>41674</v>
      </c>
      <c r="AC347" s="46"/>
      <c r="AD347" s="17"/>
    </row>
    <row r="348" spans="1:30" s="3" customFormat="1">
      <c r="A348" s="3" t="s">
        <v>118</v>
      </c>
      <c r="B348" s="3" t="s">
        <v>8</v>
      </c>
      <c r="C348" s="4">
        <v>41643</v>
      </c>
      <c r="D348" s="4">
        <v>41674</v>
      </c>
      <c r="E348" s="4"/>
      <c r="F348" s="17" t="s">
        <v>1545</v>
      </c>
      <c r="G348" s="29">
        <v>90.79</v>
      </c>
      <c r="H348" s="29"/>
      <c r="I348">
        <v>66.2</v>
      </c>
      <c r="J348" s="56" t="s">
        <v>633</v>
      </c>
      <c r="K348" s="29">
        <f t="shared" si="90"/>
        <v>87.7</v>
      </c>
      <c r="L348" s="55">
        <f t="shared" si="91"/>
        <v>63.790000000000006</v>
      </c>
      <c r="M348" s="43">
        <f t="shared" si="92"/>
        <v>23.909999999999997</v>
      </c>
      <c r="N348" s="63">
        <f t="shared" si="86"/>
        <v>0.37482364006897623</v>
      </c>
      <c r="O348" s="76"/>
      <c r="P348" s="21" t="s">
        <v>1546</v>
      </c>
      <c r="Q348" s="29">
        <v>9.35</v>
      </c>
      <c r="R348" s="17">
        <v>50</v>
      </c>
      <c r="S348" s="21" t="s">
        <v>1547</v>
      </c>
      <c r="T348" s="21"/>
      <c r="U348" s="29">
        <v>9.7899999999999991</v>
      </c>
      <c r="V348" s="3">
        <v>50</v>
      </c>
      <c r="W348" s="4">
        <v>41674</v>
      </c>
      <c r="X348" s="46"/>
      <c r="Y348" s="21" t="s">
        <v>1548</v>
      </c>
      <c r="Z348" s="29">
        <v>4.7300000000000004</v>
      </c>
      <c r="AA348" s="3">
        <v>25</v>
      </c>
      <c r="AB348" s="4">
        <v>41674</v>
      </c>
      <c r="AC348" s="46"/>
      <c r="AD348" s="17"/>
    </row>
    <row r="349" spans="1:30" s="3" customFormat="1">
      <c r="A349" s="3" t="s">
        <v>118</v>
      </c>
      <c r="B349" s="3" t="s">
        <v>9</v>
      </c>
      <c r="C349" s="4">
        <v>41643</v>
      </c>
      <c r="D349" s="4">
        <v>41674</v>
      </c>
      <c r="E349" s="4"/>
      <c r="F349" s="17" t="s">
        <v>1549</v>
      </c>
      <c r="G349" s="29">
        <v>154.71</v>
      </c>
      <c r="H349" s="29"/>
      <c r="I349">
        <v>114.7</v>
      </c>
      <c r="J349" s="56" t="s">
        <v>633</v>
      </c>
      <c r="K349" s="29">
        <f t="shared" si="90"/>
        <v>151.62</v>
      </c>
      <c r="L349" s="55">
        <f t="shared" si="91"/>
        <v>112.29</v>
      </c>
      <c r="M349" s="43">
        <f t="shared" si="92"/>
        <v>39.33</v>
      </c>
      <c r="N349" s="63">
        <f t="shared" si="86"/>
        <v>0.35025380710659892</v>
      </c>
      <c r="O349" s="76"/>
      <c r="P349" s="21" t="s">
        <v>1550</v>
      </c>
      <c r="Q349" s="29">
        <v>10.02</v>
      </c>
      <c r="R349" s="17">
        <v>50</v>
      </c>
      <c r="S349" s="21" t="s">
        <v>1551</v>
      </c>
      <c r="T349" s="21"/>
      <c r="U349" s="29">
        <v>10.54</v>
      </c>
      <c r="V349" s="3">
        <v>50</v>
      </c>
      <c r="W349" s="4">
        <v>41674</v>
      </c>
      <c r="X349" s="46"/>
      <c r="Y349" s="21" t="s">
        <v>1552</v>
      </c>
      <c r="Z349" s="29">
        <v>5.33</v>
      </c>
      <c r="AA349" s="3">
        <v>25</v>
      </c>
      <c r="AB349" s="4">
        <v>41674</v>
      </c>
      <c r="AC349" s="46"/>
      <c r="AD349" s="17"/>
    </row>
    <row r="350" spans="1:30" s="3" customFormat="1">
      <c r="A350" s="3" t="s">
        <v>135</v>
      </c>
      <c r="B350" s="3" t="s">
        <v>5</v>
      </c>
      <c r="C350" s="4">
        <v>41674</v>
      </c>
      <c r="D350" s="4">
        <v>41674</v>
      </c>
      <c r="E350" s="4"/>
      <c r="F350" s="17" t="s">
        <v>1553</v>
      </c>
      <c r="G350" s="29">
        <v>137.18</v>
      </c>
      <c r="H350" s="29"/>
      <c r="I350">
        <v>113.4</v>
      </c>
      <c r="J350" s="56" t="s">
        <v>633</v>
      </c>
      <c r="K350" s="29">
        <f>G350-$K$3</f>
        <v>134.09</v>
      </c>
      <c r="L350" s="55">
        <f t="shared" si="91"/>
        <v>110.99000000000001</v>
      </c>
      <c r="M350" s="43">
        <f>K350-L350</f>
        <v>23.099999999999994</v>
      </c>
      <c r="N350" s="63">
        <f t="shared" si="86"/>
        <v>0.20812685827552024</v>
      </c>
      <c r="O350" s="76"/>
      <c r="P350" s="21" t="s">
        <v>1554</v>
      </c>
      <c r="Q350" s="29">
        <v>10.33</v>
      </c>
      <c r="R350" s="17">
        <v>50</v>
      </c>
      <c r="S350" s="21" t="s">
        <v>1555</v>
      </c>
      <c r="T350" s="21"/>
      <c r="U350" s="29">
        <v>9.73</v>
      </c>
      <c r="V350" s="3">
        <v>50</v>
      </c>
      <c r="W350" s="4">
        <v>41674</v>
      </c>
      <c r="X350" s="46"/>
      <c r="Y350" s="21" t="s">
        <v>1556</v>
      </c>
      <c r="Z350" s="29">
        <v>5.12</v>
      </c>
      <c r="AA350" s="3">
        <v>25</v>
      </c>
      <c r="AB350" s="4">
        <v>41674</v>
      </c>
      <c r="AC350" s="46"/>
      <c r="AD350" s="17"/>
    </row>
    <row r="351" spans="1:30" s="3" customFormat="1">
      <c r="A351" s="3" t="s">
        <v>135</v>
      </c>
      <c r="B351" s="3" t="s">
        <v>6</v>
      </c>
      <c r="C351" s="4">
        <v>41674</v>
      </c>
      <c r="D351" s="4">
        <v>41674</v>
      </c>
      <c r="E351" s="4"/>
      <c r="F351" s="17" t="s">
        <v>1557</v>
      </c>
      <c r="G351" s="29">
        <v>172.35</v>
      </c>
      <c r="H351" s="29"/>
      <c r="I351">
        <v>144.30000000000001</v>
      </c>
      <c r="J351" s="56" t="s">
        <v>633</v>
      </c>
      <c r="K351" s="29">
        <f>G351-$K$3</f>
        <v>169.26</v>
      </c>
      <c r="L351" s="55">
        <f t="shared" si="91"/>
        <v>141.89000000000001</v>
      </c>
      <c r="M351" s="43">
        <f>K351-L351</f>
        <v>27.369999999999976</v>
      </c>
      <c r="N351" s="63">
        <f t="shared" si="86"/>
        <v>0.19289590527873687</v>
      </c>
      <c r="O351" s="76"/>
      <c r="P351" s="21" t="s">
        <v>1558</v>
      </c>
      <c r="Q351" s="3">
        <v>9.92</v>
      </c>
      <c r="R351" s="17">
        <v>50</v>
      </c>
      <c r="S351" s="21" t="s">
        <v>1559</v>
      </c>
      <c r="T351" s="21"/>
      <c r="U351" s="29">
        <v>10.039999999999999</v>
      </c>
      <c r="V351" s="3">
        <v>50</v>
      </c>
      <c r="W351" s="4">
        <v>41674</v>
      </c>
      <c r="X351" s="46"/>
      <c r="Y351" s="21" t="s">
        <v>1560</v>
      </c>
      <c r="Z351" s="29">
        <v>5.01</v>
      </c>
      <c r="AA351" s="3">
        <v>25</v>
      </c>
      <c r="AB351" s="4">
        <v>41674</v>
      </c>
      <c r="AC351" s="46"/>
      <c r="AD351" s="17"/>
    </row>
    <row r="352" spans="1:30" s="3" customFormat="1">
      <c r="A352" s="3" t="s">
        <v>135</v>
      </c>
      <c r="B352" s="3" t="s">
        <v>7</v>
      </c>
      <c r="C352" s="4">
        <v>41674</v>
      </c>
      <c r="D352" s="4">
        <v>41674</v>
      </c>
      <c r="E352" s="4"/>
      <c r="F352" s="17" t="s">
        <v>1561</v>
      </c>
      <c r="G352" s="29">
        <v>129.13</v>
      </c>
      <c r="H352" s="29"/>
      <c r="I352">
        <v>104.9</v>
      </c>
      <c r="J352" s="56" t="s">
        <v>633</v>
      </c>
      <c r="K352" s="29">
        <f>G352-$K$3</f>
        <v>126.03999999999999</v>
      </c>
      <c r="L352" s="55">
        <f t="shared" si="91"/>
        <v>102.49000000000001</v>
      </c>
      <c r="M352" s="43">
        <f>K352-L352</f>
        <v>23.549999999999983</v>
      </c>
      <c r="N352" s="63">
        <f t="shared" si="86"/>
        <v>0.22977851497707075</v>
      </c>
      <c r="O352" s="76"/>
      <c r="P352" s="21" t="s">
        <v>1562</v>
      </c>
      <c r="Q352" s="29">
        <v>10.16</v>
      </c>
      <c r="R352" s="17">
        <v>50</v>
      </c>
      <c r="S352" s="21" t="s">
        <v>1563</v>
      </c>
      <c r="T352" s="21"/>
      <c r="U352" s="29">
        <v>9.94</v>
      </c>
      <c r="V352" s="3">
        <v>50</v>
      </c>
      <c r="W352" s="4">
        <v>41674</v>
      </c>
      <c r="X352" s="46"/>
      <c r="Y352" s="21" t="s">
        <v>1564</v>
      </c>
      <c r="Z352" s="29">
        <v>5.25</v>
      </c>
      <c r="AA352" s="3">
        <v>25</v>
      </c>
      <c r="AB352" s="4">
        <v>41674</v>
      </c>
      <c r="AC352" s="46"/>
      <c r="AD352" s="17" t="s">
        <v>1565</v>
      </c>
    </row>
    <row r="353" spans="1:30" s="3" customFormat="1">
      <c r="A353" s="3" t="s">
        <v>135</v>
      </c>
      <c r="B353" s="3" t="s">
        <v>8</v>
      </c>
      <c r="C353" s="4">
        <v>41674</v>
      </c>
      <c r="D353" s="4">
        <v>41674</v>
      </c>
      <c r="E353" s="4"/>
      <c r="F353" s="17" t="s">
        <v>1566</v>
      </c>
      <c r="G353" s="29">
        <v>122.38</v>
      </c>
      <c r="H353" s="29"/>
      <c r="I353">
        <v>101</v>
      </c>
      <c r="J353" s="56" t="s">
        <v>633</v>
      </c>
      <c r="K353" s="29">
        <f>G353-$K$3</f>
        <v>119.28999999999999</v>
      </c>
      <c r="L353" s="55">
        <f t="shared" si="91"/>
        <v>98.59</v>
      </c>
      <c r="M353" s="43">
        <f>K353-L353</f>
        <v>20.699999999999989</v>
      </c>
      <c r="N353" s="63">
        <f t="shared" si="86"/>
        <v>0.20996044223552071</v>
      </c>
      <c r="O353" s="76"/>
      <c r="P353" s="21" t="s">
        <v>1567</v>
      </c>
      <c r="Q353" s="29">
        <v>10.45</v>
      </c>
      <c r="R353" s="17">
        <v>50</v>
      </c>
      <c r="S353" s="21" t="s">
        <v>1568</v>
      </c>
      <c r="T353" s="21"/>
      <c r="U353" s="29">
        <v>10.39</v>
      </c>
      <c r="V353" s="3">
        <v>50</v>
      </c>
      <c r="W353" s="4">
        <v>41674</v>
      </c>
      <c r="X353" s="46"/>
      <c r="Y353" s="21" t="s">
        <v>1569</v>
      </c>
      <c r="Z353" s="29">
        <v>4.41</v>
      </c>
      <c r="AA353" s="3">
        <v>25</v>
      </c>
      <c r="AB353" s="4">
        <v>41674</v>
      </c>
      <c r="AC353" s="46"/>
      <c r="AD353" s="17"/>
    </row>
    <row r="354" spans="1:30" s="3" customFormat="1">
      <c r="A354" s="3" t="s">
        <v>135</v>
      </c>
      <c r="B354" s="3" t="s">
        <v>9</v>
      </c>
      <c r="C354" s="4">
        <v>41674</v>
      </c>
      <c r="D354" s="4">
        <v>41674</v>
      </c>
      <c r="E354" s="4"/>
      <c r="F354" s="17" t="s">
        <v>1570</v>
      </c>
      <c r="G354" s="29">
        <v>107.77</v>
      </c>
      <c r="H354" s="29"/>
      <c r="I354">
        <v>89.6</v>
      </c>
      <c r="J354" s="56" t="s">
        <v>633</v>
      </c>
      <c r="K354" s="29">
        <f>G354-$K$3</f>
        <v>104.67999999999999</v>
      </c>
      <c r="L354" s="55">
        <f t="shared" si="91"/>
        <v>87.19</v>
      </c>
      <c r="M354" s="43">
        <f>K354-L354</f>
        <v>17.489999999999995</v>
      </c>
      <c r="N354" s="63">
        <f t="shared" si="86"/>
        <v>0.20059639866957216</v>
      </c>
      <c r="O354" s="76"/>
      <c r="P354" s="21" t="s">
        <v>1571</v>
      </c>
      <c r="Q354" s="29">
        <v>9.99</v>
      </c>
      <c r="R354" s="17">
        <v>50</v>
      </c>
      <c r="S354" s="21" t="s">
        <v>1572</v>
      </c>
      <c r="T354" s="21"/>
      <c r="U354" s="29">
        <v>9.81</v>
      </c>
      <c r="V354" s="3">
        <v>50</v>
      </c>
      <c r="W354" s="4">
        <v>41674</v>
      </c>
      <c r="X354" s="46"/>
      <c r="Y354" s="21" t="s">
        <v>1573</v>
      </c>
      <c r="Z354" s="29">
        <v>5.19</v>
      </c>
      <c r="AA354" s="3">
        <v>25</v>
      </c>
      <c r="AB354" s="4">
        <v>41674</v>
      </c>
      <c r="AC354" s="46"/>
      <c r="AD354" s="17"/>
    </row>
    <row r="355" spans="1:30" s="3" customFormat="1">
      <c r="A355" s="3" t="s">
        <v>102</v>
      </c>
      <c r="B355" s="3" t="s">
        <v>5</v>
      </c>
      <c r="C355" s="4">
        <v>41674</v>
      </c>
      <c r="D355" s="4">
        <v>41674</v>
      </c>
      <c r="E355" s="4"/>
      <c r="F355" s="17" t="s">
        <v>1574</v>
      </c>
      <c r="G355" s="29">
        <v>127.6</v>
      </c>
      <c r="H355" s="29"/>
      <c r="I355">
        <v>101.2</v>
      </c>
      <c r="J355" s="56" t="s">
        <v>633</v>
      </c>
      <c r="K355" s="29">
        <f t="shared" si="90"/>
        <v>124.50999999999999</v>
      </c>
      <c r="L355" s="55">
        <f t="shared" si="91"/>
        <v>98.79</v>
      </c>
      <c r="M355" s="43">
        <f t="shared" si="92"/>
        <v>25.719999999999985</v>
      </c>
      <c r="N355" s="63">
        <f t="shared" si="86"/>
        <v>0.26035023787832762</v>
      </c>
      <c r="O355" s="76"/>
      <c r="P355" s="21" t="s">
        <v>1575</v>
      </c>
      <c r="Q355" s="29">
        <v>10.36</v>
      </c>
      <c r="R355" s="17">
        <v>50</v>
      </c>
      <c r="S355" s="21" t="s">
        <v>1576</v>
      </c>
      <c r="T355" s="21"/>
      <c r="U355" s="29">
        <v>9.7899999999999991</v>
      </c>
      <c r="V355" s="3">
        <v>50</v>
      </c>
      <c r="W355" s="4">
        <v>41674</v>
      </c>
      <c r="X355" s="46"/>
      <c r="Y355" s="21" t="s">
        <v>1577</v>
      </c>
      <c r="Z355" s="29">
        <v>5.3</v>
      </c>
      <c r="AA355" s="3">
        <v>25</v>
      </c>
      <c r="AB355" s="4">
        <v>41674</v>
      </c>
      <c r="AC355" s="46"/>
      <c r="AD355" s="17"/>
    </row>
    <row r="356" spans="1:30" s="3" customFormat="1">
      <c r="A356" s="3" t="s">
        <v>102</v>
      </c>
      <c r="B356" s="3" t="s">
        <v>6</v>
      </c>
      <c r="C356" s="4">
        <v>41674</v>
      </c>
      <c r="D356" s="4">
        <v>41674</v>
      </c>
      <c r="E356" s="4"/>
      <c r="F356" s="17" t="s">
        <v>1578</v>
      </c>
      <c r="G356" s="29">
        <v>118.47</v>
      </c>
      <c r="H356" s="29"/>
      <c r="I356">
        <v>92</v>
      </c>
      <c r="J356" s="56" t="s">
        <v>633</v>
      </c>
      <c r="K356" s="29">
        <f t="shared" si="90"/>
        <v>115.38</v>
      </c>
      <c r="L356" s="55">
        <f t="shared" si="91"/>
        <v>89.59</v>
      </c>
      <c r="M356" s="43">
        <f t="shared" si="92"/>
        <v>25.789999999999992</v>
      </c>
      <c r="N356" s="63">
        <f t="shared" si="86"/>
        <v>0.28786694943632091</v>
      </c>
      <c r="O356" s="76"/>
      <c r="P356" s="21" t="s">
        <v>1579</v>
      </c>
      <c r="Q356" s="3">
        <v>9.44</v>
      </c>
      <c r="R356" s="17">
        <v>50</v>
      </c>
      <c r="S356" s="21" t="s">
        <v>1580</v>
      </c>
      <c r="T356" s="21"/>
      <c r="U356" s="29">
        <v>9.36</v>
      </c>
      <c r="V356" s="3">
        <v>50</v>
      </c>
      <c r="W356" s="4">
        <v>41674</v>
      </c>
      <c r="X356" s="46"/>
      <c r="Y356" s="21" t="s">
        <v>1581</v>
      </c>
      <c r="Z356" s="29">
        <v>5.03</v>
      </c>
      <c r="AA356" s="3">
        <v>25</v>
      </c>
      <c r="AB356" s="4">
        <v>41674</v>
      </c>
      <c r="AC356" s="46"/>
      <c r="AD356" s="17"/>
    </row>
    <row r="357" spans="1:30" s="3" customFormat="1">
      <c r="A357" s="3" t="s">
        <v>102</v>
      </c>
      <c r="B357" s="3" t="s">
        <v>7</v>
      </c>
      <c r="C357" s="4">
        <v>41674</v>
      </c>
      <c r="D357" s="4">
        <v>41674</v>
      </c>
      <c r="E357" s="4"/>
      <c r="F357" s="17" t="s">
        <v>1582</v>
      </c>
      <c r="G357" s="29">
        <v>116.66</v>
      </c>
      <c r="H357" s="29"/>
      <c r="I357">
        <v>91.6</v>
      </c>
      <c r="J357" s="56" t="s">
        <v>633</v>
      </c>
      <c r="K357" s="29">
        <f t="shared" si="90"/>
        <v>113.57</v>
      </c>
      <c r="L357" s="55">
        <f t="shared" si="91"/>
        <v>89.19</v>
      </c>
      <c r="M357" s="43">
        <f t="shared" si="92"/>
        <v>24.379999999999995</v>
      </c>
      <c r="N357" s="63">
        <f t="shared" si="86"/>
        <v>0.27334903016033185</v>
      </c>
      <c r="O357" s="76"/>
      <c r="P357" s="21" t="s">
        <v>1583</v>
      </c>
      <c r="Q357" s="29">
        <v>9.27</v>
      </c>
      <c r="R357" s="17">
        <v>50</v>
      </c>
      <c r="S357" s="21" t="s">
        <v>1584</v>
      </c>
      <c r="T357" s="21"/>
      <c r="U357" s="29">
        <v>9.51</v>
      </c>
      <c r="V357" s="3">
        <v>50</v>
      </c>
      <c r="W357" s="4">
        <v>41674</v>
      </c>
      <c r="X357" s="46"/>
      <c r="Y357" s="21" t="s">
        <v>1585</v>
      </c>
      <c r="Z357" s="29">
        <v>5.17</v>
      </c>
      <c r="AA357" s="3">
        <v>25</v>
      </c>
      <c r="AB357" s="4">
        <v>41674</v>
      </c>
      <c r="AC357" s="46"/>
      <c r="AD357" s="17"/>
    </row>
    <row r="358" spans="1:30" s="3" customFormat="1">
      <c r="A358" s="3" t="s">
        <v>102</v>
      </c>
      <c r="B358" s="3" t="s">
        <v>8</v>
      </c>
      <c r="C358" s="4">
        <v>41674</v>
      </c>
      <c r="D358" s="4">
        <v>41674</v>
      </c>
      <c r="E358" s="4"/>
      <c r="F358" s="17" t="s">
        <v>1586</v>
      </c>
      <c r="G358" s="29">
        <v>130.4</v>
      </c>
      <c r="H358" s="29"/>
      <c r="I358">
        <v>102.9</v>
      </c>
      <c r="J358" s="56" t="s">
        <v>633</v>
      </c>
      <c r="K358" s="29">
        <f t="shared" si="90"/>
        <v>127.31</v>
      </c>
      <c r="L358" s="55">
        <f t="shared" si="91"/>
        <v>100.49000000000001</v>
      </c>
      <c r="M358" s="43">
        <f t="shared" si="92"/>
        <v>26.819999999999993</v>
      </c>
      <c r="N358" s="63">
        <f t="shared" si="86"/>
        <v>0.26689222808239615</v>
      </c>
      <c r="O358" s="76"/>
      <c r="P358" s="21" t="s">
        <v>1587</v>
      </c>
      <c r="Q358" s="29">
        <v>10.33</v>
      </c>
      <c r="R358" s="17">
        <v>50</v>
      </c>
      <c r="S358" s="21" t="s">
        <v>1588</v>
      </c>
      <c r="T358" s="21"/>
      <c r="U358" s="29">
        <v>10.09</v>
      </c>
      <c r="V358" s="3">
        <v>50</v>
      </c>
      <c r="W358" s="4">
        <v>41674</v>
      </c>
      <c r="X358" s="46"/>
      <c r="Y358" s="21" t="s">
        <v>1589</v>
      </c>
      <c r="Z358" s="29">
        <v>4.6399999999999997</v>
      </c>
      <c r="AA358" s="3">
        <v>25</v>
      </c>
      <c r="AB358" s="4">
        <v>41674</v>
      </c>
      <c r="AC358" s="46"/>
      <c r="AD358" s="17"/>
    </row>
    <row r="359" spans="1:30" s="3" customFormat="1">
      <c r="A359" s="3" t="s">
        <v>102</v>
      </c>
      <c r="B359" s="3" t="s">
        <v>9</v>
      </c>
      <c r="C359" s="4">
        <v>41674</v>
      </c>
      <c r="D359" s="4">
        <v>41674</v>
      </c>
      <c r="E359" s="4"/>
      <c r="F359" s="17" t="s">
        <v>1590</v>
      </c>
      <c r="G359" s="29" t="s">
        <v>26</v>
      </c>
      <c r="H359" s="29"/>
      <c r="I359" s="29" t="s">
        <v>26</v>
      </c>
      <c r="J359" s="29" t="s">
        <v>26</v>
      </c>
      <c r="K359" s="29" t="s">
        <v>26</v>
      </c>
      <c r="L359" s="29" t="s">
        <v>26</v>
      </c>
      <c r="M359" s="29" t="s">
        <v>26</v>
      </c>
      <c r="N359" s="44" t="s">
        <v>26</v>
      </c>
      <c r="O359" s="76" t="s">
        <v>26</v>
      </c>
      <c r="P359" s="21" t="s">
        <v>1591</v>
      </c>
      <c r="Q359" s="29" t="s">
        <v>26</v>
      </c>
      <c r="R359" s="17">
        <v>50</v>
      </c>
      <c r="S359" s="21" t="s">
        <v>1592</v>
      </c>
      <c r="T359" s="21"/>
      <c r="U359" s="29" t="s">
        <v>26</v>
      </c>
      <c r="V359" s="3">
        <v>50</v>
      </c>
      <c r="W359" s="4">
        <v>41674</v>
      </c>
      <c r="X359" s="46"/>
      <c r="Y359" s="21" t="s">
        <v>1593</v>
      </c>
      <c r="Z359" s="29" t="s">
        <v>26</v>
      </c>
      <c r="AA359" s="3">
        <v>25</v>
      </c>
      <c r="AB359" s="4">
        <v>41674</v>
      </c>
      <c r="AC359" s="46"/>
      <c r="AD359" s="78" t="s">
        <v>1398</v>
      </c>
    </row>
    <row r="360" spans="1:30" s="3" customFormat="1">
      <c r="A360" s="3" t="s">
        <v>839</v>
      </c>
      <c r="B360" s="3" t="s">
        <v>26</v>
      </c>
      <c r="C360" s="3" t="s">
        <v>26</v>
      </c>
      <c r="D360" s="4">
        <v>41674</v>
      </c>
      <c r="E360" s="4"/>
      <c r="F360" s="17" t="s">
        <v>1594</v>
      </c>
      <c r="G360" s="29" t="s">
        <v>26</v>
      </c>
      <c r="H360" s="29"/>
      <c r="I360" s="43" t="s">
        <v>26</v>
      </c>
      <c r="J360" s="56" t="s">
        <v>26</v>
      </c>
      <c r="K360" s="29" t="s">
        <v>26</v>
      </c>
      <c r="L360" s="44" t="s">
        <v>26</v>
      </c>
      <c r="M360" s="44" t="s">
        <v>26</v>
      </c>
      <c r="N360" s="44" t="s">
        <v>26</v>
      </c>
      <c r="O360" s="76" t="s">
        <v>26</v>
      </c>
      <c r="P360" s="3" t="s">
        <v>1594</v>
      </c>
      <c r="Q360" s="29" t="s">
        <v>26</v>
      </c>
      <c r="R360" s="17">
        <v>50</v>
      </c>
      <c r="S360" s="3" t="s">
        <v>26</v>
      </c>
      <c r="U360" s="31" t="s">
        <v>26</v>
      </c>
      <c r="V360" s="31" t="s">
        <v>26</v>
      </c>
      <c r="W360" s="31" t="s">
        <v>26</v>
      </c>
      <c r="X360" s="17" t="s">
        <v>26</v>
      </c>
      <c r="Y360" s="3" t="s">
        <v>26</v>
      </c>
      <c r="Z360" s="31" t="s">
        <v>26</v>
      </c>
      <c r="AA360" s="31" t="s">
        <v>26</v>
      </c>
      <c r="AB360" s="31" t="s">
        <v>26</v>
      </c>
      <c r="AC360" s="17" t="s">
        <v>26</v>
      </c>
      <c r="AD360" s="17"/>
    </row>
    <row r="361" spans="1:30" s="3" customFormat="1">
      <c r="A361" s="3" t="s">
        <v>839</v>
      </c>
      <c r="B361" s="3" t="s">
        <v>26</v>
      </c>
      <c r="C361" s="3" t="s">
        <v>26</v>
      </c>
      <c r="D361" s="4">
        <v>41674</v>
      </c>
      <c r="E361" s="4"/>
      <c r="F361" s="17" t="s">
        <v>1594</v>
      </c>
      <c r="G361" s="29" t="s">
        <v>26</v>
      </c>
      <c r="H361" s="29"/>
      <c r="I361" s="43" t="s">
        <v>26</v>
      </c>
      <c r="J361" s="56" t="s">
        <v>26</v>
      </c>
      <c r="K361" s="29" t="s">
        <v>26</v>
      </c>
      <c r="L361" s="44" t="s">
        <v>26</v>
      </c>
      <c r="M361" s="44" t="s">
        <v>26</v>
      </c>
      <c r="N361" s="44" t="s">
        <v>26</v>
      </c>
      <c r="O361" s="76" t="s">
        <v>26</v>
      </c>
      <c r="P361" s="3" t="s">
        <v>1594</v>
      </c>
      <c r="Q361" s="29" t="s">
        <v>26</v>
      </c>
      <c r="R361" s="17">
        <v>50</v>
      </c>
      <c r="S361" s="3" t="s">
        <v>26</v>
      </c>
      <c r="U361" s="31" t="s">
        <v>26</v>
      </c>
      <c r="V361" s="31" t="s">
        <v>26</v>
      </c>
      <c r="W361" s="31" t="s">
        <v>26</v>
      </c>
      <c r="X361" s="17" t="s">
        <v>26</v>
      </c>
      <c r="Y361" s="3" t="s">
        <v>26</v>
      </c>
      <c r="Z361" s="31" t="s">
        <v>26</v>
      </c>
      <c r="AA361" s="31" t="s">
        <v>26</v>
      </c>
      <c r="AB361" s="31" t="s">
        <v>26</v>
      </c>
      <c r="AC361" s="17" t="s">
        <v>26</v>
      </c>
      <c r="AD361" s="17"/>
    </row>
    <row r="362" spans="1:30" s="3" customFormat="1">
      <c r="A362" s="3" t="s">
        <v>839</v>
      </c>
      <c r="B362" s="3" t="s">
        <v>26</v>
      </c>
      <c r="C362" s="3" t="s">
        <v>26</v>
      </c>
      <c r="D362" s="4">
        <v>41674</v>
      </c>
      <c r="E362" s="4"/>
      <c r="F362" s="17" t="s">
        <v>1594</v>
      </c>
      <c r="G362" s="29" t="s">
        <v>26</v>
      </c>
      <c r="H362" s="29"/>
      <c r="I362" s="43" t="s">
        <v>26</v>
      </c>
      <c r="J362" s="56" t="s">
        <v>26</v>
      </c>
      <c r="K362" s="29" t="s">
        <v>26</v>
      </c>
      <c r="L362" s="44" t="s">
        <v>26</v>
      </c>
      <c r="M362" s="44" t="s">
        <v>26</v>
      </c>
      <c r="N362" s="44" t="s">
        <v>26</v>
      </c>
      <c r="O362" s="76" t="s">
        <v>26</v>
      </c>
      <c r="P362" s="3" t="s">
        <v>1594</v>
      </c>
      <c r="Q362" s="29" t="s">
        <v>26</v>
      </c>
      <c r="R362" s="17">
        <v>50</v>
      </c>
      <c r="S362" s="3" t="s">
        <v>26</v>
      </c>
      <c r="U362" s="31" t="s">
        <v>26</v>
      </c>
      <c r="V362" s="31" t="s">
        <v>26</v>
      </c>
      <c r="W362" s="31" t="s">
        <v>26</v>
      </c>
      <c r="X362" s="17" t="s">
        <v>26</v>
      </c>
      <c r="Y362" s="3" t="s">
        <v>26</v>
      </c>
      <c r="Z362" s="31" t="s">
        <v>26</v>
      </c>
      <c r="AA362" s="31" t="s">
        <v>26</v>
      </c>
      <c r="AB362" s="31" t="s">
        <v>26</v>
      </c>
      <c r="AC362" s="17" t="s">
        <v>26</v>
      </c>
      <c r="AD362" s="17"/>
    </row>
    <row r="363" spans="1:30" s="19" customFormat="1">
      <c r="F363" s="20"/>
      <c r="G363" s="28"/>
      <c r="H363" s="28"/>
      <c r="I363" s="42"/>
      <c r="J363" s="42"/>
      <c r="K363" s="28"/>
      <c r="L363" s="42"/>
      <c r="M363" s="42"/>
      <c r="N363" s="42"/>
      <c r="O363" s="75"/>
      <c r="Q363" s="28"/>
      <c r="R363" s="20"/>
      <c r="U363" s="28"/>
      <c r="X363" s="20"/>
      <c r="Z363" s="28"/>
      <c r="AC363" s="20"/>
      <c r="AD363" s="20"/>
    </row>
    <row r="364" spans="1:30" s="3" customFormat="1">
      <c r="A364" s="3" t="s">
        <v>51</v>
      </c>
      <c r="B364" s="3" t="s">
        <v>5</v>
      </c>
      <c r="C364" s="4">
        <v>41702</v>
      </c>
      <c r="D364" s="4">
        <v>41702</v>
      </c>
      <c r="E364" s="4"/>
      <c r="F364" s="17" t="s">
        <v>1595</v>
      </c>
      <c r="G364" s="29">
        <v>118.28</v>
      </c>
      <c r="H364" s="29"/>
      <c r="I364">
        <v>94.5</v>
      </c>
      <c r="J364" s="56" t="s">
        <v>633</v>
      </c>
      <c r="K364" s="29">
        <f t="shared" ref="K364:K367" si="93">G364-$K$3</f>
        <v>115.19</v>
      </c>
      <c r="L364" s="55">
        <f t="shared" ref="L364:L367" si="94">I364-2.41</f>
        <v>92.09</v>
      </c>
      <c r="M364" s="43">
        <f t="shared" ref="M364:M367" si="95">K364-L364</f>
        <v>23.099999999999994</v>
      </c>
      <c r="N364" s="63">
        <f t="shared" si="86"/>
        <v>0.25084156803127367</v>
      </c>
      <c r="O364" s="76"/>
      <c r="P364" s="21" t="s">
        <v>1596</v>
      </c>
      <c r="Q364" s="29">
        <v>9.7200000000000006</v>
      </c>
      <c r="R364" s="17">
        <v>50</v>
      </c>
      <c r="S364" s="21" t="s">
        <v>1597</v>
      </c>
      <c r="T364" s="21"/>
      <c r="U364" s="29">
        <v>10.01</v>
      </c>
      <c r="V364" s="3">
        <v>50</v>
      </c>
      <c r="W364" s="4">
        <v>41702</v>
      </c>
      <c r="X364" s="46"/>
      <c r="Y364" s="21" t="s">
        <v>1598</v>
      </c>
      <c r="Z364" s="29">
        <v>4.75</v>
      </c>
      <c r="AA364" s="3">
        <v>25</v>
      </c>
      <c r="AB364" s="4">
        <v>41702</v>
      </c>
      <c r="AC364" s="46"/>
      <c r="AD364" s="17"/>
    </row>
    <row r="365" spans="1:30" s="3" customFormat="1">
      <c r="A365" s="3" t="s">
        <v>51</v>
      </c>
      <c r="B365" s="3" t="s">
        <v>6</v>
      </c>
      <c r="C365" s="4">
        <v>41702</v>
      </c>
      <c r="D365" s="4">
        <v>41702</v>
      </c>
      <c r="E365" s="4"/>
      <c r="F365" s="17" t="s">
        <v>1599</v>
      </c>
      <c r="G365" s="29">
        <v>114.15</v>
      </c>
      <c r="H365" s="29"/>
      <c r="I365">
        <v>91.4</v>
      </c>
      <c r="J365" s="56" t="s">
        <v>633</v>
      </c>
      <c r="K365" s="29">
        <f t="shared" si="93"/>
        <v>111.06</v>
      </c>
      <c r="L365" s="55">
        <f t="shared" si="94"/>
        <v>88.990000000000009</v>
      </c>
      <c r="M365" s="43">
        <f t="shared" si="95"/>
        <v>22.069999999999993</v>
      </c>
      <c r="N365" s="63">
        <f t="shared" si="86"/>
        <v>0.24800539386447906</v>
      </c>
      <c r="O365" s="76"/>
      <c r="P365" s="21" t="s">
        <v>1600</v>
      </c>
      <c r="Q365" s="3">
        <v>9.64</v>
      </c>
      <c r="R365" s="17">
        <v>50</v>
      </c>
      <c r="S365" s="21" t="s">
        <v>1601</v>
      </c>
      <c r="T365" s="21"/>
      <c r="U365" s="29">
        <v>9.7899999999999991</v>
      </c>
      <c r="V365" s="3">
        <v>50</v>
      </c>
      <c r="W365" s="4">
        <v>41702</v>
      </c>
      <c r="X365" s="46"/>
      <c r="Y365" s="21" t="s">
        <v>1602</v>
      </c>
      <c r="Z365" s="29">
        <v>4.9400000000000004</v>
      </c>
      <c r="AA365" s="3">
        <v>25</v>
      </c>
      <c r="AB365" s="4">
        <v>41702</v>
      </c>
      <c r="AC365" s="46"/>
      <c r="AD365" s="17"/>
    </row>
    <row r="366" spans="1:30" s="3" customFormat="1">
      <c r="A366" s="3" t="s">
        <v>51</v>
      </c>
      <c r="B366" s="3" t="s">
        <v>7</v>
      </c>
      <c r="C366" s="4">
        <v>41702</v>
      </c>
      <c r="D366" s="4">
        <v>41702</v>
      </c>
      <c r="E366" s="4"/>
      <c r="F366" s="17" t="s">
        <v>1603</v>
      </c>
      <c r="G366" s="29">
        <v>146.79</v>
      </c>
      <c r="H366" s="29"/>
      <c r="I366">
        <v>115.6</v>
      </c>
      <c r="J366" s="56" t="s">
        <v>633</v>
      </c>
      <c r="K366" s="29">
        <f t="shared" si="93"/>
        <v>143.69999999999999</v>
      </c>
      <c r="L366" s="55">
        <f t="shared" si="94"/>
        <v>113.19</v>
      </c>
      <c r="M366" s="43">
        <f t="shared" si="95"/>
        <v>30.509999999999991</v>
      </c>
      <c r="N366" s="63">
        <f t="shared" si="86"/>
        <v>0.26954677975086133</v>
      </c>
      <c r="O366" s="76"/>
      <c r="P366" s="21" t="s">
        <v>1604</v>
      </c>
      <c r="Q366" s="29">
        <v>9.81</v>
      </c>
      <c r="R366" s="17">
        <v>50</v>
      </c>
      <c r="S366" s="21" t="s">
        <v>1605</v>
      </c>
      <c r="T366" s="21"/>
      <c r="U366" s="29">
        <v>9.84</v>
      </c>
      <c r="V366" s="3">
        <v>50</v>
      </c>
      <c r="W366" s="4">
        <v>41702</v>
      </c>
      <c r="X366" s="46"/>
      <c r="Y366" s="21" t="s">
        <v>1606</v>
      </c>
      <c r="Z366" s="29">
        <v>5.28</v>
      </c>
      <c r="AA366" s="3">
        <v>25</v>
      </c>
      <c r="AB366" s="4">
        <v>41702</v>
      </c>
      <c r="AC366" s="46"/>
      <c r="AD366" s="17"/>
    </row>
    <row r="367" spans="1:30" s="3" customFormat="1">
      <c r="A367" s="3" t="s">
        <v>51</v>
      </c>
      <c r="B367" s="3" t="s">
        <v>8</v>
      </c>
      <c r="C367" s="4">
        <v>41702</v>
      </c>
      <c r="D367" s="4">
        <v>41702</v>
      </c>
      <c r="E367" s="4"/>
      <c r="F367" s="17" t="s">
        <v>1607</v>
      </c>
      <c r="G367" s="29">
        <v>132.37</v>
      </c>
      <c r="H367" s="29"/>
      <c r="I367">
        <v>106.7</v>
      </c>
      <c r="J367" s="56" t="s">
        <v>633</v>
      </c>
      <c r="K367" s="29">
        <f t="shared" si="93"/>
        <v>129.28</v>
      </c>
      <c r="L367" s="55">
        <f t="shared" si="94"/>
        <v>104.29</v>
      </c>
      <c r="M367" s="43">
        <f t="shared" si="95"/>
        <v>24.989999999999995</v>
      </c>
      <c r="N367" s="63">
        <f t="shared" si="86"/>
        <v>0.2396202895771406</v>
      </c>
      <c r="O367" s="76"/>
      <c r="P367" s="21" t="s">
        <v>1608</v>
      </c>
      <c r="Q367" s="29">
        <v>9.67</v>
      </c>
      <c r="R367" s="17">
        <v>50</v>
      </c>
      <c r="S367" s="21" t="s">
        <v>1609</v>
      </c>
      <c r="T367" s="21"/>
      <c r="U367" s="29">
        <v>10.130000000000001</v>
      </c>
      <c r="V367" s="3">
        <v>50</v>
      </c>
      <c r="W367" s="4">
        <v>41702</v>
      </c>
      <c r="X367" s="46"/>
      <c r="Y367" s="21" t="s">
        <v>1610</v>
      </c>
      <c r="Z367" s="29">
        <v>5.26</v>
      </c>
      <c r="AA367" s="3">
        <v>25</v>
      </c>
      <c r="AB367" s="4">
        <v>41702</v>
      </c>
      <c r="AC367" s="46"/>
      <c r="AD367" s="17"/>
    </row>
    <row r="368" spans="1:30" s="3" customFormat="1">
      <c r="A368" s="3" t="s">
        <v>51</v>
      </c>
      <c r="B368" s="3" t="s">
        <v>9</v>
      </c>
      <c r="C368" s="4">
        <v>41702</v>
      </c>
      <c r="D368" s="4">
        <v>41702</v>
      </c>
      <c r="E368" s="4"/>
      <c r="F368" s="17" t="s">
        <v>1611</v>
      </c>
      <c r="G368" s="29" t="s">
        <v>26</v>
      </c>
      <c r="H368" s="29"/>
      <c r="I368" s="29" t="s">
        <v>26</v>
      </c>
      <c r="J368" s="29" t="s">
        <v>26</v>
      </c>
      <c r="K368" s="29" t="s">
        <v>26</v>
      </c>
      <c r="L368" s="29" t="s">
        <v>26</v>
      </c>
      <c r="M368" s="29" t="s">
        <v>26</v>
      </c>
      <c r="N368" s="44" t="s">
        <v>26</v>
      </c>
      <c r="O368" s="76" t="s">
        <v>26</v>
      </c>
      <c r="P368" s="21" t="s">
        <v>1612</v>
      </c>
      <c r="Q368" s="29" t="s">
        <v>26</v>
      </c>
      <c r="R368" s="17">
        <v>50</v>
      </c>
      <c r="S368" s="21" t="s">
        <v>1613</v>
      </c>
      <c r="T368" s="21"/>
      <c r="U368" s="29" t="s">
        <v>26</v>
      </c>
      <c r="V368" s="3">
        <v>50</v>
      </c>
      <c r="W368" s="4">
        <v>41702</v>
      </c>
      <c r="X368" s="46"/>
      <c r="Y368" s="21" t="s">
        <v>1614</v>
      </c>
      <c r="Z368" s="29" t="s">
        <v>26</v>
      </c>
      <c r="AA368" s="3">
        <v>25</v>
      </c>
      <c r="AB368" s="4">
        <v>41702</v>
      </c>
      <c r="AC368" s="46"/>
      <c r="AD368" s="78" t="s">
        <v>1398</v>
      </c>
    </row>
    <row r="369" spans="1:30" s="3" customFormat="1">
      <c r="A369" s="3" t="s">
        <v>839</v>
      </c>
      <c r="B369" s="3" t="s">
        <v>26</v>
      </c>
      <c r="C369" s="3" t="s">
        <v>26</v>
      </c>
      <c r="D369" s="4">
        <v>41702</v>
      </c>
      <c r="E369" s="4"/>
      <c r="F369" s="17" t="s">
        <v>1615</v>
      </c>
      <c r="G369" s="29" t="s">
        <v>26</v>
      </c>
      <c r="H369" s="29"/>
      <c r="I369" s="43" t="s">
        <v>26</v>
      </c>
      <c r="J369" s="56" t="s">
        <v>26</v>
      </c>
      <c r="K369" s="29" t="s">
        <v>26</v>
      </c>
      <c r="L369" s="44" t="s">
        <v>26</v>
      </c>
      <c r="M369" s="44" t="s">
        <v>26</v>
      </c>
      <c r="N369" s="44" t="s">
        <v>26</v>
      </c>
      <c r="O369" s="76" t="s">
        <v>26</v>
      </c>
      <c r="P369" s="3" t="s">
        <v>1615</v>
      </c>
      <c r="Q369" s="29" t="s">
        <v>26</v>
      </c>
      <c r="R369" s="17">
        <v>50</v>
      </c>
      <c r="S369" s="3" t="s">
        <v>26</v>
      </c>
      <c r="U369" s="31" t="s">
        <v>26</v>
      </c>
      <c r="V369" s="31" t="s">
        <v>26</v>
      </c>
      <c r="W369" s="31" t="s">
        <v>26</v>
      </c>
      <c r="X369" s="17" t="s">
        <v>26</v>
      </c>
      <c r="Y369" s="3" t="s">
        <v>26</v>
      </c>
      <c r="Z369" s="31" t="s">
        <v>26</v>
      </c>
      <c r="AA369" s="31" t="s">
        <v>26</v>
      </c>
      <c r="AB369" s="31" t="s">
        <v>26</v>
      </c>
      <c r="AC369" s="17" t="s">
        <v>26</v>
      </c>
      <c r="AD369" s="17"/>
    </row>
    <row r="370" spans="1:30" s="3" customFormat="1">
      <c r="A370" s="3" t="s">
        <v>839</v>
      </c>
      <c r="B370" s="3" t="s">
        <v>26</v>
      </c>
      <c r="C370" s="3" t="s">
        <v>26</v>
      </c>
      <c r="D370" s="4">
        <v>41702</v>
      </c>
      <c r="E370" s="4"/>
      <c r="F370" s="17" t="s">
        <v>1615</v>
      </c>
      <c r="G370" s="29" t="s">
        <v>26</v>
      </c>
      <c r="H370" s="29"/>
      <c r="I370" s="43" t="s">
        <v>26</v>
      </c>
      <c r="J370" s="56" t="s">
        <v>26</v>
      </c>
      <c r="K370" s="29" t="s">
        <v>26</v>
      </c>
      <c r="L370" s="44" t="s">
        <v>26</v>
      </c>
      <c r="M370" s="44" t="s">
        <v>26</v>
      </c>
      <c r="N370" s="44" t="s">
        <v>26</v>
      </c>
      <c r="O370" s="76" t="s">
        <v>26</v>
      </c>
      <c r="P370" s="3" t="s">
        <v>1615</v>
      </c>
      <c r="Q370" s="29" t="s">
        <v>26</v>
      </c>
      <c r="R370" s="17">
        <v>50</v>
      </c>
      <c r="S370" s="3" t="s">
        <v>26</v>
      </c>
      <c r="U370" s="31" t="s">
        <v>26</v>
      </c>
      <c r="V370" s="31" t="s">
        <v>26</v>
      </c>
      <c r="W370" s="31" t="s">
        <v>26</v>
      </c>
      <c r="X370" s="17" t="s">
        <v>26</v>
      </c>
      <c r="Y370" s="3" t="s">
        <v>26</v>
      </c>
      <c r="Z370" s="31" t="s">
        <v>26</v>
      </c>
      <c r="AA370" s="31" t="s">
        <v>26</v>
      </c>
      <c r="AB370" s="31" t="s">
        <v>26</v>
      </c>
      <c r="AC370" s="17" t="s">
        <v>26</v>
      </c>
      <c r="AD370" s="17"/>
    </row>
    <row r="371" spans="1:30" s="3" customFormat="1">
      <c r="A371" s="3" t="s">
        <v>839</v>
      </c>
      <c r="B371" s="3" t="s">
        <v>26</v>
      </c>
      <c r="C371" s="3" t="s">
        <v>26</v>
      </c>
      <c r="D371" s="4">
        <v>41702</v>
      </c>
      <c r="E371" s="4"/>
      <c r="F371" s="17" t="s">
        <v>1615</v>
      </c>
      <c r="G371" s="29" t="s">
        <v>26</v>
      </c>
      <c r="H371" s="29"/>
      <c r="I371" s="43" t="s">
        <v>26</v>
      </c>
      <c r="J371" s="56" t="s">
        <v>26</v>
      </c>
      <c r="K371" s="29" t="s">
        <v>26</v>
      </c>
      <c r="L371" s="44" t="s">
        <v>26</v>
      </c>
      <c r="M371" s="44" t="s">
        <v>26</v>
      </c>
      <c r="N371" s="44" t="s">
        <v>26</v>
      </c>
      <c r="O371" s="76" t="s">
        <v>26</v>
      </c>
      <c r="P371" s="3" t="s">
        <v>1615</v>
      </c>
      <c r="Q371" s="29" t="s">
        <v>26</v>
      </c>
      <c r="R371" s="17">
        <v>50</v>
      </c>
      <c r="S371" s="3" t="s">
        <v>26</v>
      </c>
      <c r="U371" s="31" t="s">
        <v>26</v>
      </c>
      <c r="V371" s="31" t="s">
        <v>26</v>
      </c>
      <c r="W371" s="31" t="s">
        <v>26</v>
      </c>
      <c r="X371" s="17" t="s">
        <v>26</v>
      </c>
      <c r="Y371" s="3" t="s">
        <v>26</v>
      </c>
      <c r="Z371" s="31" t="s">
        <v>26</v>
      </c>
      <c r="AA371" s="31" t="s">
        <v>26</v>
      </c>
      <c r="AB371" s="31" t="s">
        <v>26</v>
      </c>
      <c r="AC371" s="17" t="s">
        <v>26</v>
      </c>
      <c r="AD371" s="17"/>
    </row>
    <row r="372" spans="1:30" s="19" customFormat="1">
      <c r="F372" s="20"/>
      <c r="G372" s="28"/>
      <c r="H372" s="28"/>
      <c r="I372" s="42"/>
      <c r="J372" s="42"/>
      <c r="K372" s="28"/>
      <c r="L372" s="42"/>
      <c r="M372" s="42"/>
      <c r="N372" s="74"/>
      <c r="O372" s="75"/>
      <c r="Q372" s="28"/>
      <c r="R372" s="20"/>
      <c r="U372" s="28"/>
      <c r="X372" s="20"/>
      <c r="Z372" s="28"/>
      <c r="AC372" s="20"/>
      <c r="AD372" s="20"/>
    </row>
    <row r="373" spans="1:30">
      <c r="A373" s="3" t="s">
        <v>27</v>
      </c>
      <c r="B373" s="3" t="s">
        <v>5</v>
      </c>
      <c r="C373" s="4">
        <v>41584</v>
      </c>
      <c r="D373" s="4">
        <v>41584</v>
      </c>
      <c r="E373" s="4">
        <v>41614</v>
      </c>
      <c r="F373" s="17" t="s">
        <v>28</v>
      </c>
      <c r="G373" s="29">
        <v>62.11</v>
      </c>
      <c r="H373" s="43">
        <v>61</v>
      </c>
      <c r="I373" s="43">
        <v>52.4</v>
      </c>
      <c r="J373" s="56" t="s">
        <v>633</v>
      </c>
      <c r="K373" s="29">
        <f>G373-$K$3</f>
        <v>59.019999999999996</v>
      </c>
      <c r="L373" s="55">
        <f t="shared" ref="L373" si="96">I373-2.41</f>
        <v>49.989999999999995</v>
      </c>
      <c r="M373" s="43">
        <f t="shared" ref="M373:M377" si="97">K373-L373</f>
        <v>9.0300000000000011</v>
      </c>
      <c r="N373" s="63">
        <f>(K373-L373)/(L373)</f>
        <v>0.18063612722544514</v>
      </c>
      <c r="O373" s="53"/>
      <c r="P373" s="21" t="s">
        <v>33</v>
      </c>
      <c r="Q373" s="30">
        <v>10.14</v>
      </c>
      <c r="R373" s="17">
        <v>50</v>
      </c>
      <c r="S373" s="21" t="s">
        <v>38</v>
      </c>
      <c r="T373" s="29">
        <v>67.069999999999993</v>
      </c>
      <c r="U373" s="29">
        <v>10.220000000000001</v>
      </c>
      <c r="V373" s="3">
        <v>50</v>
      </c>
      <c r="W373" s="3" t="s">
        <v>119</v>
      </c>
      <c r="X373" s="17" t="s">
        <v>186</v>
      </c>
      <c r="Y373" s="17"/>
      <c r="Z373" s="3"/>
      <c r="AA373" s="3"/>
      <c r="AB373" s="3"/>
      <c r="AC373" s="3"/>
    </row>
    <row r="374" spans="1:30">
      <c r="A374" s="3" t="s">
        <v>27</v>
      </c>
      <c r="B374" s="3" t="s">
        <v>6</v>
      </c>
      <c r="C374" s="4">
        <v>41584</v>
      </c>
      <c r="D374" s="4">
        <v>41584</v>
      </c>
      <c r="E374" s="4">
        <v>41614</v>
      </c>
      <c r="F374" s="17" t="s">
        <v>29</v>
      </c>
      <c r="G374" s="29">
        <v>73.459999999999994</v>
      </c>
      <c r="H374" s="43">
        <v>72.400000000000006</v>
      </c>
      <c r="I374" s="43">
        <v>61.1</v>
      </c>
      <c r="J374" s="56" t="s">
        <v>633</v>
      </c>
      <c r="K374" s="29">
        <f>G374-$K$3</f>
        <v>70.36999999999999</v>
      </c>
      <c r="L374" s="55">
        <f>I374-2.41</f>
        <v>58.69</v>
      </c>
      <c r="M374" s="43">
        <f>K374-L374</f>
        <v>11.679999999999993</v>
      </c>
      <c r="N374" s="63">
        <f t="shared" ref="N374:N377" si="98">(K374-L374)/(L374)</f>
        <v>0.19901175668768092</v>
      </c>
      <c r="O374" s="53"/>
      <c r="P374" s="21" t="s">
        <v>34</v>
      </c>
      <c r="Q374" s="29">
        <v>9.99</v>
      </c>
      <c r="R374" s="17">
        <v>50</v>
      </c>
      <c r="S374" s="21" t="s">
        <v>39</v>
      </c>
      <c r="T374" s="29">
        <v>43.01</v>
      </c>
      <c r="U374" s="29">
        <v>9.98</v>
      </c>
      <c r="V374" s="3">
        <v>50</v>
      </c>
      <c r="W374" s="3" t="s">
        <v>119</v>
      </c>
      <c r="X374" s="17" t="s">
        <v>186</v>
      </c>
      <c r="Y374" s="17"/>
      <c r="Z374" s="3"/>
      <c r="AA374" s="3"/>
      <c r="AB374" s="3"/>
      <c r="AC374" s="3"/>
    </row>
    <row r="375" spans="1:30">
      <c r="A375" s="3" t="s">
        <v>27</v>
      </c>
      <c r="B375" s="3" t="s">
        <v>7</v>
      </c>
      <c r="C375" s="4">
        <v>41584</v>
      </c>
      <c r="D375" s="4">
        <v>41584</v>
      </c>
      <c r="E375" s="4">
        <v>41614</v>
      </c>
      <c r="F375" s="17" t="s">
        <v>30</v>
      </c>
      <c r="G375" s="29">
        <v>38.840000000000003</v>
      </c>
      <c r="H375" s="43">
        <v>38.1</v>
      </c>
      <c r="I375" s="43">
        <v>32</v>
      </c>
      <c r="J375" s="56" t="s">
        <v>633</v>
      </c>
      <c r="K375" s="29">
        <f t="shared" ref="K375:K377" si="99">G375-$K$3</f>
        <v>35.75</v>
      </c>
      <c r="L375" s="55">
        <f t="shared" ref="L375:L377" si="100">I375-2.41</f>
        <v>29.59</v>
      </c>
      <c r="M375" s="43">
        <f t="shared" si="97"/>
        <v>6.16</v>
      </c>
      <c r="N375" s="63">
        <f t="shared" si="98"/>
        <v>0.20817843866171004</v>
      </c>
      <c r="O375" s="53"/>
      <c r="P375" s="21" t="s">
        <v>35</v>
      </c>
      <c r="Q375" s="29">
        <v>10.06</v>
      </c>
      <c r="R375" s="17">
        <v>50</v>
      </c>
      <c r="S375" s="21" t="s">
        <v>40</v>
      </c>
      <c r="T375" s="29">
        <v>55.84</v>
      </c>
      <c r="U375" s="29">
        <v>9.9700000000000006</v>
      </c>
      <c r="V375" s="3">
        <v>50</v>
      </c>
      <c r="W375" s="3" t="s">
        <v>119</v>
      </c>
      <c r="X375" s="17" t="s">
        <v>186</v>
      </c>
      <c r="Y375" s="17"/>
      <c r="Z375" s="3"/>
      <c r="AA375" s="3"/>
      <c r="AB375" s="3"/>
      <c r="AC375" s="3"/>
    </row>
    <row r="376" spans="1:30">
      <c r="A376" s="3" t="s">
        <v>27</v>
      </c>
      <c r="B376" s="3" t="s">
        <v>8</v>
      </c>
      <c r="C376" s="4">
        <v>41584</v>
      </c>
      <c r="D376" s="4">
        <v>41584</v>
      </c>
      <c r="E376" s="4">
        <v>41614</v>
      </c>
      <c r="F376" s="17" t="s">
        <v>31</v>
      </c>
      <c r="G376" s="29">
        <v>33.97</v>
      </c>
      <c r="H376" s="43">
        <v>33.1</v>
      </c>
      <c r="I376" s="43">
        <v>27.1</v>
      </c>
      <c r="J376" s="56" t="s">
        <v>633</v>
      </c>
      <c r="K376" s="29">
        <f t="shared" si="99"/>
        <v>30.88</v>
      </c>
      <c r="L376" s="55">
        <f t="shared" si="100"/>
        <v>24.69</v>
      </c>
      <c r="M376" s="43">
        <f t="shared" si="97"/>
        <v>6.1899999999999977</v>
      </c>
      <c r="N376" s="63">
        <f t="shared" si="98"/>
        <v>0.25070878898339399</v>
      </c>
      <c r="O376" s="53"/>
      <c r="P376" s="21" t="s">
        <v>36</v>
      </c>
      <c r="Q376" s="29">
        <v>9.86</v>
      </c>
      <c r="R376" s="17">
        <v>50</v>
      </c>
      <c r="S376" s="21" t="s">
        <v>41</v>
      </c>
      <c r="T376" s="29">
        <v>28.94</v>
      </c>
      <c r="U376" s="29">
        <v>10.06</v>
      </c>
      <c r="V376" s="3">
        <v>50</v>
      </c>
      <c r="W376" s="3" t="s">
        <v>119</v>
      </c>
      <c r="X376" s="17" t="s">
        <v>186</v>
      </c>
      <c r="Y376" s="17"/>
      <c r="Z376" s="3"/>
      <c r="AA376" s="3"/>
      <c r="AB376" s="3"/>
      <c r="AC376" s="3"/>
    </row>
    <row r="377" spans="1:30">
      <c r="A377" s="3" t="s">
        <v>27</v>
      </c>
      <c r="B377" s="3" t="s">
        <v>9</v>
      </c>
      <c r="C377" s="4">
        <v>41584</v>
      </c>
      <c r="D377" s="4">
        <v>41584</v>
      </c>
      <c r="E377" s="4">
        <v>41614</v>
      </c>
      <c r="F377" s="17" t="s">
        <v>32</v>
      </c>
      <c r="G377" s="29">
        <v>41.13</v>
      </c>
      <c r="H377" s="43">
        <v>40.1</v>
      </c>
      <c r="I377" s="43">
        <v>34.299999999999997</v>
      </c>
      <c r="J377" s="56" t="s">
        <v>633</v>
      </c>
      <c r="K377" s="29">
        <f t="shared" si="99"/>
        <v>38.040000000000006</v>
      </c>
      <c r="L377" s="55">
        <f t="shared" si="100"/>
        <v>31.889999999999997</v>
      </c>
      <c r="M377" s="43">
        <f t="shared" si="97"/>
        <v>6.1500000000000092</v>
      </c>
      <c r="N377" s="63">
        <f t="shared" si="98"/>
        <v>0.19285042333019786</v>
      </c>
      <c r="O377" s="53"/>
      <c r="P377" s="21" t="s">
        <v>37</v>
      </c>
      <c r="Q377" s="29">
        <v>9.9499999999999993</v>
      </c>
      <c r="R377" s="17">
        <v>50</v>
      </c>
      <c r="S377" s="21" t="s">
        <v>42</v>
      </c>
      <c r="T377" s="29">
        <v>56.26</v>
      </c>
      <c r="U377" s="29">
        <v>9.9600000000000009</v>
      </c>
      <c r="V377" s="3">
        <v>50</v>
      </c>
      <c r="W377" s="3" t="s">
        <v>119</v>
      </c>
      <c r="X377" s="17" t="s">
        <v>186</v>
      </c>
      <c r="Y377" s="17"/>
      <c r="Z377" s="3"/>
      <c r="AA377" s="3"/>
      <c r="AB377" s="3"/>
      <c r="AC377" s="3"/>
    </row>
    <row r="378" spans="1:30">
      <c r="A378" s="3" t="s">
        <v>47</v>
      </c>
      <c r="B378" s="3" t="s">
        <v>26</v>
      </c>
      <c r="C378" s="3" t="s">
        <v>26</v>
      </c>
      <c r="D378" s="4">
        <v>41584</v>
      </c>
      <c r="E378" s="4">
        <v>41614</v>
      </c>
      <c r="F378" s="17" t="s">
        <v>48</v>
      </c>
      <c r="G378" s="29" t="s">
        <v>26</v>
      </c>
      <c r="H378" s="43" t="s">
        <v>26</v>
      </c>
      <c r="I378" s="43" t="s">
        <v>26</v>
      </c>
      <c r="J378" s="56" t="s">
        <v>26</v>
      </c>
      <c r="K378" s="29" t="s">
        <v>26</v>
      </c>
      <c r="L378" s="44" t="s">
        <v>26</v>
      </c>
      <c r="M378" s="44" t="s">
        <v>26</v>
      </c>
      <c r="N378" s="44" t="s">
        <v>26</v>
      </c>
      <c r="O378" s="53" t="s">
        <v>26</v>
      </c>
      <c r="P378" s="3" t="s">
        <v>48</v>
      </c>
      <c r="Q378" s="29" t="s">
        <v>26</v>
      </c>
      <c r="R378" s="17">
        <v>50</v>
      </c>
      <c r="S378" s="3" t="s">
        <v>26</v>
      </c>
      <c r="T378" s="31" t="s">
        <v>26</v>
      </c>
      <c r="U378" s="31" t="s">
        <v>26</v>
      </c>
      <c r="V378" s="31" t="s">
        <v>26</v>
      </c>
      <c r="W378" s="31" t="s">
        <v>26</v>
      </c>
      <c r="X378" s="17" t="s">
        <v>26</v>
      </c>
      <c r="Y378" s="17"/>
      <c r="Z378" s="3"/>
      <c r="AA378" s="3"/>
      <c r="AB378" s="3"/>
      <c r="AC378" s="3"/>
    </row>
    <row r="379" spans="1:30">
      <c r="A379" s="3" t="s">
        <v>47</v>
      </c>
      <c r="B379" s="3" t="s">
        <v>26</v>
      </c>
      <c r="C379" s="3" t="s">
        <v>26</v>
      </c>
      <c r="D379" s="4">
        <v>41584</v>
      </c>
      <c r="E379" s="4">
        <v>41614</v>
      </c>
      <c r="F379" s="17" t="s">
        <v>48</v>
      </c>
      <c r="G379" s="29" t="s">
        <v>26</v>
      </c>
      <c r="H379" s="43" t="s">
        <v>26</v>
      </c>
      <c r="I379" s="43" t="s">
        <v>26</v>
      </c>
      <c r="J379" s="56" t="s">
        <v>26</v>
      </c>
      <c r="K379" s="29" t="s">
        <v>26</v>
      </c>
      <c r="L379" s="44" t="s">
        <v>26</v>
      </c>
      <c r="M379" s="44" t="s">
        <v>26</v>
      </c>
      <c r="N379" s="44" t="s">
        <v>26</v>
      </c>
      <c r="O379" s="53" t="s">
        <v>26</v>
      </c>
      <c r="P379" s="3" t="s">
        <v>48</v>
      </c>
      <c r="Q379" s="29" t="s">
        <v>26</v>
      </c>
      <c r="R379" s="17">
        <v>50</v>
      </c>
      <c r="S379" s="3" t="s">
        <v>26</v>
      </c>
      <c r="T379" s="31" t="s">
        <v>26</v>
      </c>
      <c r="U379" s="31" t="s">
        <v>26</v>
      </c>
      <c r="V379" s="31" t="s">
        <v>26</v>
      </c>
      <c r="W379" s="31" t="s">
        <v>26</v>
      </c>
      <c r="X379" s="17" t="s">
        <v>26</v>
      </c>
      <c r="Y379" s="17"/>
      <c r="Z379" s="3"/>
      <c r="AA379" s="3"/>
      <c r="AB379" s="3"/>
      <c r="AC379" s="3"/>
    </row>
    <row r="380" spans="1:30">
      <c r="A380" s="3" t="s">
        <v>47</v>
      </c>
      <c r="B380" s="3" t="s">
        <v>26</v>
      </c>
      <c r="C380" s="3" t="s">
        <v>26</v>
      </c>
      <c r="D380" s="4">
        <v>41584</v>
      </c>
      <c r="E380" s="4">
        <v>41614</v>
      </c>
      <c r="F380" s="17" t="s">
        <v>48</v>
      </c>
      <c r="G380" s="29" t="s">
        <v>26</v>
      </c>
      <c r="H380" s="43" t="s">
        <v>26</v>
      </c>
      <c r="I380" s="43" t="s">
        <v>26</v>
      </c>
      <c r="J380" s="56" t="s">
        <v>26</v>
      </c>
      <c r="K380" s="29" t="s">
        <v>26</v>
      </c>
      <c r="L380" s="44" t="s">
        <v>26</v>
      </c>
      <c r="M380" s="44" t="s">
        <v>26</v>
      </c>
      <c r="N380" s="44" t="s">
        <v>26</v>
      </c>
      <c r="O380" s="53" t="s">
        <v>26</v>
      </c>
      <c r="P380" s="3" t="s">
        <v>48</v>
      </c>
      <c r="Q380" s="29" t="s">
        <v>26</v>
      </c>
      <c r="R380" s="17">
        <v>50</v>
      </c>
      <c r="S380" s="3" t="s">
        <v>26</v>
      </c>
      <c r="T380" s="31" t="s">
        <v>26</v>
      </c>
      <c r="U380" s="31" t="s">
        <v>26</v>
      </c>
      <c r="V380" s="31" t="s">
        <v>26</v>
      </c>
      <c r="W380" s="31" t="s">
        <v>26</v>
      </c>
      <c r="X380" s="17" t="s">
        <v>26</v>
      </c>
      <c r="Y380" s="17"/>
      <c r="Z380" s="3"/>
      <c r="AA380" s="3"/>
      <c r="AB380" s="3"/>
      <c r="AC380" s="3"/>
    </row>
    <row r="381" spans="1:30">
      <c r="A381" s="19"/>
      <c r="B381" s="19"/>
      <c r="C381" s="19"/>
      <c r="D381" s="19"/>
      <c r="E381" s="19"/>
      <c r="F381" s="20"/>
      <c r="G381" s="28"/>
      <c r="H381" s="42"/>
      <c r="I381" s="42"/>
      <c r="J381" s="42"/>
      <c r="K381" s="28"/>
      <c r="L381" s="42"/>
      <c r="M381" s="42"/>
      <c r="N381" s="42"/>
      <c r="O381" s="52"/>
      <c r="P381" s="19"/>
      <c r="Q381" s="28"/>
      <c r="R381" s="20"/>
      <c r="S381" s="19"/>
      <c r="T381" s="28"/>
      <c r="U381" s="28"/>
      <c r="V381" s="19"/>
      <c r="W381" s="19"/>
      <c r="X381" s="20"/>
      <c r="Y381" s="20"/>
      <c r="Z381" s="19"/>
      <c r="AA381" s="19"/>
      <c r="AB381" s="19"/>
      <c r="AC381" s="19"/>
    </row>
    <row r="382" spans="1:30">
      <c r="A382" s="3" t="s">
        <v>50</v>
      </c>
      <c r="B382" s="3" t="s">
        <v>5</v>
      </c>
      <c r="C382" s="4" t="s">
        <v>52</v>
      </c>
      <c r="D382" s="4" t="s">
        <v>52</v>
      </c>
      <c r="E382" s="4" t="s">
        <v>84</v>
      </c>
      <c r="F382" s="17" t="s">
        <v>54</v>
      </c>
      <c r="G382" s="29">
        <v>124.7</v>
      </c>
      <c r="H382" s="43">
        <v>123.9</v>
      </c>
      <c r="I382" s="43">
        <v>111.9</v>
      </c>
      <c r="J382" s="56" t="s">
        <v>633</v>
      </c>
      <c r="K382" s="29">
        <f t="shared" ref="K382:K391" si="101">G382-$K$3</f>
        <v>121.61</v>
      </c>
      <c r="L382" s="55">
        <f>I382-2.41</f>
        <v>109.49000000000001</v>
      </c>
      <c r="M382" s="43">
        <f t="shared" ref="M382:M391" si="102">K382-L382</f>
        <v>12.11999999999999</v>
      </c>
      <c r="N382" s="63">
        <f>(K382-L382)/(L382)</f>
        <v>0.110695040642981</v>
      </c>
      <c r="O382" s="53"/>
      <c r="P382" s="21" t="s">
        <v>55</v>
      </c>
      <c r="Q382" s="30">
        <v>9.91</v>
      </c>
      <c r="R382" s="17">
        <v>50</v>
      </c>
      <c r="S382" s="21" t="s">
        <v>56</v>
      </c>
      <c r="T382" s="29">
        <v>57.29</v>
      </c>
      <c r="U382" s="29">
        <v>10.050000000000001</v>
      </c>
      <c r="V382" s="3">
        <v>50</v>
      </c>
      <c r="W382" s="4" t="s">
        <v>191</v>
      </c>
      <c r="X382" s="46" t="s">
        <v>332</v>
      </c>
      <c r="Y382" s="17"/>
      <c r="Z382" s="3"/>
      <c r="AA382" s="3"/>
      <c r="AB382" s="3"/>
      <c r="AC382" s="3"/>
    </row>
    <row r="383" spans="1:30">
      <c r="A383" s="3" t="s">
        <v>50</v>
      </c>
      <c r="B383" s="3" t="s">
        <v>6</v>
      </c>
      <c r="C383" s="4" t="s">
        <v>52</v>
      </c>
      <c r="D383" s="4" t="s">
        <v>52</v>
      </c>
      <c r="E383" s="4" t="s">
        <v>84</v>
      </c>
      <c r="F383" s="17" t="s">
        <v>57</v>
      </c>
      <c r="G383" s="29">
        <v>127.81</v>
      </c>
      <c r="H383" s="43">
        <v>127.1</v>
      </c>
      <c r="I383" s="43">
        <v>115.4</v>
      </c>
      <c r="J383" s="56" t="s">
        <v>633</v>
      </c>
      <c r="K383" s="29">
        <f t="shared" si="101"/>
        <v>124.72</v>
      </c>
      <c r="L383" s="55">
        <f t="shared" ref="L383:L387" si="103">I383-2.41</f>
        <v>112.99000000000001</v>
      </c>
      <c r="M383" s="43">
        <f t="shared" si="102"/>
        <v>11.72999999999999</v>
      </c>
      <c r="N383" s="63">
        <f t="shared" ref="N383:N391" si="104">(K383-L383)/(L383)</f>
        <v>0.10381449685812894</v>
      </c>
      <c r="O383" s="53"/>
      <c r="P383" s="21" t="s">
        <v>58</v>
      </c>
      <c r="Q383" s="29">
        <v>10.38</v>
      </c>
      <c r="R383" s="17">
        <v>50</v>
      </c>
      <c r="S383" s="21" t="s">
        <v>59</v>
      </c>
      <c r="T383" s="29">
        <v>53.85</v>
      </c>
      <c r="U383" s="29">
        <v>10.38</v>
      </c>
      <c r="V383" s="3">
        <v>50</v>
      </c>
      <c r="W383" s="4" t="s">
        <v>191</v>
      </c>
      <c r="X383" s="46" t="s">
        <v>332</v>
      </c>
      <c r="Y383" s="17"/>
      <c r="Z383" s="3"/>
      <c r="AA383" s="3"/>
      <c r="AB383" s="3"/>
      <c r="AC383" s="3"/>
    </row>
    <row r="384" spans="1:30">
      <c r="A384" s="3" t="s">
        <v>50</v>
      </c>
      <c r="B384" s="3" t="s">
        <v>7</v>
      </c>
      <c r="C384" s="4" t="s">
        <v>52</v>
      </c>
      <c r="D384" s="4" t="s">
        <v>52</v>
      </c>
      <c r="E384" s="4" t="s">
        <v>84</v>
      </c>
      <c r="F384" s="17" t="s">
        <v>60</v>
      </c>
      <c r="G384" s="29">
        <v>114.15</v>
      </c>
      <c r="H384" s="43">
        <v>113.4</v>
      </c>
      <c r="I384" s="43">
        <v>103.8</v>
      </c>
      <c r="J384" s="56" t="s">
        <v>633</v>
      </c>
      <c r="K384" s="29">
        <f t="shared" si="101"/>
        <v>111.06</v>
      </c>
      <c r="L384" s="55">
        <f t="shared" si="103"/>
        <v>101.39</v>
      </c>
      <c r="M384" s="43">
        <f t="shared" si="102"/>
        <v>9.6700000000000017</v>
      </c>
      <c r="N384" s="63">
        <f t="shared" si="104"/>
        <v>9.5374297267975167E-2</v>
      </c>
      <c r="O384" s="53"/>
      <c r="P384" s="21" t="s">
        <v>61</v>
      </c>
      <c r="Q384" s="29">
        <v>10.79</v>
      </c>
      <c r="R384" s="17">
        <v>50</v>
      </c>
      <c r="S384" s="21" t="s">
        <v>62</v>
      </c>
      <c r="T384" s="29">
        <v>54.7</v>
      </c>
      <c r="U384" s="29">
        <v>10.33</v>
      </c>
      <c r="V384" s="3">
        <v>50</v>
      </c>
      <c r="W384" s="4" t="s">
        <v>191</v>
      </c>
      <c r="X384" s="46" t="s">
        <v>332</v>
      </c>
      <c r="Y384" s="17"/>
      <c r="Z384" s="3"/>
      <c r="AA384" s="3"/>
      <c r="AB384" s="3"/>
      <c r="AC384" s="3"/>
    </row>
    <row r="385" spans="1:29">
      <c r="A385" s="3" t="s">
        <v>50</v>
      </c>
      <c r="B385" s="3" t="s">
        <v>8</v>
      </c>
      <c r="C385" s="4" t="s">
        <v>52</v>
      </c>
      <c r="D385" s="4" t="s">
        <v>52</v>
      </c>
      <c r="E385" s="4" t="s">
        <v>84</v>
      </c>
      <c r="F385" s="17" t="s">
        <v>63</v>
      </c>
      <c r="G385" s="29">
        <v>126.27</v>
      </c>
      <c r="H385" s="43">
        <v>125.4</v>
      </c>
      <c r="I385" s="43">
        <v>111.6</v>
      </c>
      <c r="J385" s="56" t="s">
        <v>633</v>
      </c>
      <c r="K385" s="29">
        <f t="shared" si="101"/>
        <v>123.17999999999999</v>
      </c>
      <c r="L385" s="55">
        <f t="shared" si="103"/>
        <v>109.19</v>
      </c>
      <c r="M385" s="43">
        <f t="shared" si="102"/>
        <v>13.989999999999995</v>
      </c>
      <c r="N385" s="63">
        <f t="shared" si="104"/>
        <v>0.12812528619836977</v>
      </c>
      <c r="O385" s="53"/>
      <c r="P385" s="21" t="s">
        <v>64</v>
      </c>
      <c r="Q385" s="29">
        <v>9.59</v>
      </c>
      <c r="R385" s="17">
        <v>50</v>
      </c>
      <c r="S385" s="21" t="s">
        <v>65</v>
      </c>
      <c r="T385" s="29">
        <v>57.31</v>
      </c>
      <c r="U385" s="29">
        <v>10.119999999999999</v>
      </c>
      <c r="V385" s="3">
        <v>50</v>
      </c>
      <c r="W385" s="4" t="s">
        <v>191</v>
      </c>
      <c r="X385" s="46" t="s">
        <v>332</v>
      </c>
      <c r="Y385" s="17"/>
      <c r="Z385" s="3"/>
      <c r="AA385" s="3"/>
      <c r="AB385" s="3"/>
      <c r="AC385" s="3"/>
    </row>
    <row r="386" spans="1:29">
      <c r="A386" s="3" t="s">
        <v>50</v>
      </c>
      <c r="B386" s="3" t="s">
        <v>9</v>
      </c>
      <c r="C386" s="4" t="s">
        <v>52</v>
      </c>
      <c r="D386" s="4" t="s">
        <v>52</v>
      </c>
      <c r="E386" s="4" t="s">
        <v>84</v>
      </c>
      <c r="F386" s="17" t="s">
        <v>66</v>
      </c>
      <c r="G386" s="29">
        <v>167.24</v>
      </c>
      <c r="H386" s="43">
        <v>166.2</v>
      </c>
      <c r="I386" s="43">
        <v>153.69999999999999</v>
      </c>
      <c r="J386" s="56" t="s">
        <v>633</v>
      </c>
      <c r="K386" s="29">
        <f t="shared" si="101"/>
        <v>164.15</v>
      </c>
      <c r="L386" s="55">
        <f t="shared" si="103"/>
        <v>151.29</v>
      </c>
      <c r="M386" s="43">
        <f t="shared" si="102"/>
        <v>12.860000000000014</v>
      </c>
      <c r="N386" s="63">
        <f t="shared" si="104"/>
        <v>8.5002313437768623E-2</v>
      </c>
      <c r="O386" s="53"/>
      <c r="P386" s="21" t="s">
        <v>67</v>
      </c>
      <c r="Q386" s="29">
        <v>10.039999999999999</v>
      </c>
      <c r="R386" s="17">
        <v>50</v>
      </c>
      <c r="S386" s="21" t="s">
        <v>68</v>
      </c>
      <c r="T386" s="29">
        <v>53.59</v>
      </c>
      <c r="U386" s="29">
        <v>9.9</v>
      </c>
      <c r="V386" s="3">
        <v>50</v>
      </c>
      <c r="W386" s="4" t="s">
        <v>191</v>
      </c>
      <c r="X386" s="46" t="s">
        <v>332</v>
      </c>
      <c r="Y386" s="17"/>
      <c r="Z386" s="3"/>
      <c r="AA386" s="3"/>
      <c r="AB386" s="3"/>
      <c r="AC386" s="3"/>
    </row>
    <row r="387" spans="1:29">
      <c r="A387" s="3" t="s">
        <v>51</v>
      </c>
      <c r="B387" s="3" t="s">
        <v>5</v>
      </c>
      <c r="C387" s="4" t="s">
        <v>52</v>
      </c>
      <c r="D387" s="4" t="s">
        <v>52</v>
      </c>
      <c r="E387" s="4" t="s">
        <v>84</v>
      </c>
      <c r="F387" s="17" t="s">
        <v>69</v>
      </c>
      <c r="G387" s="29">
        <v>120.39</v>
      </c>
      <c r="H387" s="43">
        <v>119.5</v>
      </c>
      <c r="I387" s="43">
        <v>103</v>
      </c>
      <c r="J387" s="56" t="s">
        <v>633</v>
      </c>
      <c r="K387" s="29">
        <f t="shared" si="101"/>
        <v>117.3</v>
      </c>
      <c r="L387" s="55">
        <f t="shared" si="103"/>
        <v>100.59</v>
      </c>
      <c r="M387" s="43">
        <f t="shared" si="102"/>
        <v>16.709999999999994</v>
      </c>
      <c r="N387" s="63">
        <f t="shared" si="104"/>
        <v>0.1661198926334625</v>
      </c>
      <c r="O387" s="53"/>
      <c r="P387" s="21" t="s">
        <v>70</v>
      </c>
      <c r="Q387" s="30">
        <v>10.35</v>
      </c>
      <c r="R387" s="17">
        <v>50</v>
      </c>
      <c r="S387" s="21" t="s">
        <v>71</v>
      </c>
      <c r="T387" s="29">
        <v>54.19</v>
      </c>
      <c r="U387" s="29">
        <v>10.06</v>
      </c>
      <c r="V387" s="3">
        <v>50</v>
      </c>
      <c r="W387" s="4" t="s">
        <v>191</v>
      </c>
      <c r="X387" s="46" t="s">
        <v>332</v>
      </c>
      <c r="Y387" s="17"/>
      <c r="Z387" s="3"/>
      <c r="AA387" s="3"/>
      <c r="AB387" s="3"/>
      <c r="AC387" s="3"/>
    </row>
    <row r="388" spans="1:29">
      <c r="A388" s="3" t="s">
        <v>51</v>
      </c>
      <c r="B388" s="3" t="s">
        <v>6</v>
      </c>
      <c r="C388" s="4" t="s">
        <v>52</v>
      </c>
      <c r="D388" s="4" t="s">
        <v>52</v>
      </c>
      <c r="E388" s="4" t="s">
        <v>84</v>
      </c>
      <c r="F388" s="17" t="s">
        <v>72</v>
      </c>
      <c r="G388" s="29">
        <v>151.68</v>
      </c>
      <c r="H388" s="43">
        <v>150.80000000000001</v>
      </c>
      <c r="I388" s="43">
        <v>128.6</v>
      </c>
      <c r="J388" s="56" t="s">
        <v>633</v>
      </c>
      <c r="K388" s="29">
        <f t="shared" si="101"/>
        <v>148.59</v>
      </c>
      <c r="L388" s="55">
        <f>I388-2.41</f>
        <v>126.19</v>
      </c>
      <c r="M388" s="43">
        <f t="shared" si="102"/>
        <v>22.400000000000006</v>
      </c>
      <c r="N388" s="63">
        <f t="shared" si="104"/>
        <v>0.17751010381171253</v>
      </c>
      <c r="O388" s="53"/>
      <c r="P388" s="21" t="s">
        <v>73</v>
      </c>
      <c r="Q388" s="29">
        <v>10.09</v>
      </c>
      <c r="R388" s="17">
        <v>50</v>
      </c>
      <c r="S388" s="21" t="s">
        <v>74</v>
      </c>
      <c r="T388" s="29">
        <v>50.6</v>
      </c>
      <c r="U388" s="29">
        <v>9.65</v>
      </c>
      <c r="V388" s="3">
        <v>50</v>
      </c>
      <c r="W388" s="4" t="s">
        <v>191</v>
      </c>
      <c r="X388" s="46" t="s">
        <v>332</v>
      </c>
      <c r="Y388" s="17"/>
      <c r="Z388" s="3"/>
      <c r="AA388" s="3"/>
      <c r="AB388" s="3"/>
      <c r="AC388" s="3"/>
    </row>
    <row r="389" spans="1:29">
      <c r="A389" s="3" t="s">
        <v>51</v>
      </c>
      <c r="B389" s="3" t="s">
        <v>7</v>
      </c>
      <c r="C389" s="4" t="s">
        <v>52</v>
      </c>
      <c r="D389" s="4" t="s">
        <v>52</v>
      </c>
      <c r="E389" s="4" t="s">
        <v>84</v>
      </c>
      <c r="F389" s="17" t="s">
        <v>75</v>
      </c>
      <c r="G389" s="29">
        <v>158.97999999999999</v>
      </c>
      <c r="H389" s="43">
        <v>157.80000000000001</v>
      </c>
      <c r="I389" s="43">
        <v>135.9</v>
      </c>
      <c r="J389" s="56" t="s">
        <v>633</v>
      </c>
      <c r="K389" s="29">
        <f t="shared" si="101"/>
        <v>155.88999999999999</v>
      </c>
      <c r="L389" s="55">
        <f t="shared" ref="L389:L391" si="105">I389-2.41</f>
        <v>133.49</v>
      </c>
      <c r="M389" s="43">
        <f t="shared" si="102"/>
        <v>22.399999999999977</v>
      </c>
      <c r="N389" s="63">
        <f t="shared" si="104"/>
        <v>0.16780283167278429</v>
      </c>
      <c r="O389" s="53"/>
      <c r="P389" s="21" t="s">
        <v>76</v>
      </c>
      <c r="Q389" s="29">
        <v>9.81</v>
      </c>
      <c r="R389" s="17">
        <v>50</v>
      </c>
      <c r="S389" s="21" t="s">
        <v>77</v>
      </c>
      <c r="T389" s="29">
        <v>51.35</v>
      </c>
      <c r="U389" s="29">
        <v>10.48</v>
      </c>
      <c r="V389" s="3">
        <v>50</v>
      </c>
      <c r="W389" s="4" t="s">
        <v>191</v>
      </c>
      <c r="X389" s="46" t="s">
        <v>332</v>
      </c>
      <c r="Y389" s="17"/>
      <c r="Z389" s="3"/>
      <c r="AA389" s="3"/>
      <c r="AB389" s="3"/>
      <c r="AC389" s="3"/>
    </row>
    <row r="390" spans="1:29">
      <c r="A390" s="3" t="s">
        <v>51</v>
      </c>
      <c r="B390" s="3" t="s">
        <v>8</v>
      </c>
      <c r="C390" s="4" t="s">
        <v>52</v>
      </c>
      <c r="D390" s="4" t="s">
        <v>52</v>
      </c>
      <c r="E390" s="4" t="s">
        <v>84</v>
      </c>
      <c r="F390" s="17" t="s">
        <v>78</v>
      </c>
      <c r="G390" s="29">
        <v>164.35</v>
      </c>
      <c r="H390" s="43">
        <v>163.19999999999999</v>
      </c>
      <c r="I390" s="43">
        <v>138.1</v>
      </c>
      <c r="J390" s="56" t="s">
        <v>633</v>
      </c>
      <c r="K390" s="29">
        <f t="shared" si="101"/>
        <v>161.26</v>
      </c>
      <c r="L390" s="55">
        <f t="shared" si="105"/>
        <v>135.69</v>
      </c>
      <c r="M390" s="43">
        <f t="shared" si="102"/>
        <v>25.569999999999993</v>
      </c>
      <c r="N390" s="63">
        <f t="shared" si="104"/>
        <v>0.18844424791804845</v>
      </c>
      <c r="O390" s="53"/>
      <c r="P390" s="21" t="s">
        <v>79</v>
      </c>
      <c r="Q390" s="29">
        <v>10.62</v>
      </c>
      <c r="R390" s="17">
        <v>50</v>
      </c>
      <c r="S390" s="21" t="s">
        <v>80</v>
      </c>
      <c r="T390" s="29">
        <v>54.54</v>
      </c>
      <c r="U390" s="29">
        <v>9.6300000000000008</v>
      </c>
      <c r="V390" s="3">
        <v>50</v>
      </c>
      <c r="W390" s="33" t="s">
        <v>191</v>
      </c>
      <c r="X390" s="47" t="s">
        <v>332</v>
      </c>
      <c r="Y390" s="17"/>
      <c r="Z390" s="3"/>
      <c r="AA390" s="3"/>
      <c r="AB390" s="3"/>
      <c r="AC390" s="3"/>
    </row>
    <row r="391" spans="1:29">
      <c r="A391" s="3" t="s">
        <v>51</v>
      </c>
      <c r="B391" s="3" t="s">
        <v>9</v>
      </c>
      <c r="C391" s="4" t="s">
        <v>52</v>
      </c>
      <c r="D391" s="4" t="s">
        <v>52</v>
      </c>
      <c r="E391" s="4" t="s">
        <v>84</v>
      </c>
      <c r="F391" s="17" t="s">
        <v>81</v>
      </c>
      <c r="G391" s="29">
        <v>154.5</v>
      </c>
      <c r="H391" s="43">
        <v>153.5</v>
      </c>
      <c r="I391" s="43">
        <v>131.9</v>
      </c>
      <c r="J391" s="56" t="s">
        <v>633</v>
      </c>
      <c r="K391" s="29">
        <f t="shared" si="101"/>
        <v>151.41</v>
      </c>
      <c r="L391" s="55">
        <f t="shared" si="105"/>
        <v>129.49</v>
      </c>
      <c r="M391" s="43">
        <f t="shared" si="102"/>
        <v>21.919999999999987</v>
      </c>
      <c r="N391" s="63">
        <f t="shared" si="104"/>
        <v>0.16927948104100693</v>
      </c>
      <c r="O391" s="53"/>
      <c r="P391" s="21" t="s">
        <v>82</v>
      </c>
      <c r="Q391" s="29">
        <v>10.63</v>
      </c>
      <c r="R391" s="17">
        <v>50</v>
      </c>
      <c r="S391" s="21" t="s">
        <v>83</v>
      </c>
      <c r="T391" s="29">
        <v>56.9</v>
      </c>
      <c r="U391" s="29">
        <v>10.07</v>
      </c>
      <c r="V391" s="3">
        <v>50</v>
      </c>
      <c r="W391" s="33" t="s">
        <v>191</v>
      </c>
      <c r="X391" s="47" t="s">
        <v>332</v>
      </c>
      <c r="Y391" s="17"/>
      <c r="Z391" s="3"/>
      <c r="AA391" s="3"/>
      <c r="AB391" s="3"/>
      <c r="AC391" s="3"/>
    </row>
    <row r="392" spans="1:29">
      <c r="A392" s="3" t="s">
        <v>47</v>
      </c>
      <c r="B392" s="3" t="s">
        <v>26</v>
      </c>
      <c r="C392" s="3" t="s">
        <v>26</v>
      </c>
      <c r="D392" s="4" t="s">
        <v>52</v>
      </c>
      <c r="E392" s="4" t="s">
        <v>84</v>
      </c>
      <c r="F392" s="17" t="s">
        <v>53</v>
      </c>
      <c r="G392" s="29" t="s">
        <v>26</v>
      </c>
      <c r="H392" s="43" t="s">
        <v>26</v>
      </c>
      <c r="I392" s="43" t="s">
        <v>26</v>
      </c>
      <c r="J392" s="56" t="s">
        <v>26</v>
      </c>
      <c r="K392" s="29" t="s">
        <v>26</v>
      </c>
      <c r="L392" s="44" t="s">
        <v>26</v>
      </c>
      <c r="M392" s="44" t="s">
        <v>26</v>
      </c>
      <c r="N392" s="44" t="s">
        <v>26</v>
      </c>
      <c r="O392" s="53" t="s">
        <v>26</v>
      </c>
      <c r="P392" s="3" t="s">
        <v>48</v>
      </c>
      <c r="Q392" s="29" t="s">
        <v>26</v>
      </c>
      <c r="R392" s="17">
        <v>50</v>
      </c>
      <c r="S392" s="3" t="s">
        <v>26</v>
      </c>
      <c r="T392" s="31" t="s">
        <v>26</v>
      </c>
      <c r="U392" s="31" t="s">
        <v>26</v>
      </c>
      <c r="V392" s="31" t="s">
        <v>26</v>
      </c>
      <c r="W392" s="31" t="s">
        <v>26</v>
      </c>
      <c r="X392" s="17" t="s">
        <v>26</v>
      </c>
      <c r="Y392" s="17"/>
      <c r="Z392" s="3"/>
      <c r="AA392" s="3"/>
      <c r="AB392" s="3"/>
      <c r="AC392" s="3"/>
    </row>
    <row r="393" spans="1:29">
      <c r="A393" s="3" t="s">
        <v>47</v>
      </c>
      <c r="B393" s="3" t="s">
        <v>26</v>
      </c>
      <c r="C393" s="3" t="s">
        <v>26</v>
      </c>
      <c r="D393" s="4" t="s">
        <v>52</v>
      </c>
      <c r="E393" s="4" t="s">
        <v>84</v>
      </c>
      <c r="F393" s="17" t="s">
        <v>53</v>
      </c>
      <c r="G393" s="29" t="s">
        <v>26</v>
      </c>
      <c r="H393" s="43" t="s">
        <v>26</v>
      </c>
      <c r="I393" s="43" t="s">
        <v>26</v>
      </c>
      <c r="J393" s="56" t="s">
        <v>26</v>
      </c>
      <c r="K393" s="29" t="s">
        <v>26</v>
      </c>
      <c r="L393" s="44" t="s">
        <v>26</v>
      </c>
      <c r="M393" s="44" t="s">
        <v>26</v>
      </c>
      <c r="N393" s="44" t="s">
        <v>26</v>
      </c>
      <c r="O393" s="53" t="s">
        <v>26</v>
      </c>
      <c r="P393" s="3" t="s">
        <v>48</v>
      </c>
      <c r="Q393" s="29" t="s">
        <v>26</v>
      </c>
      <c r="R393" s="17">
        <v>50</v>
      </c>
      <c r="S393" s="3" t="s">
        <v>26</v>
      </c>
      <c r="T393" s="31" t="s">
        <v>26</v>
      </c>
      <c r="U393" s="31" t="s">
        <v>26</v>
      </c>
      <c r="V393" s="31" t="s">
        <v>26</v>
      </c>
      <c r="W393" s="31" t="s">
        <v>26</v>
      </c>
      <c r="X393" s="17" t="s">
        <v>26</v>
      </c>
      <c r="Y393" s="17"/>
      <c r="Z393" s="3"/>
      <c r="AA393" s="3"/>
      <c r="AB393" s="3"/>
      <c r="AC393" s="3"/>
    </row>
    <row r="394" spans="1:29">
      <c r="A394" s="3" t="s">
        <v>47</v>
      </c>
      <c r="B394" s="3" t="s">
        <v>26</v>
      </c>
      <c r="C394" s="3" t="s">
        <v>26</v>
      </c>
      <c r="D394" s="4" t="s">
        <v>52</v>
      </c>
      <c r="E394" s="4" t="s">
        <v>84</v>
      </c>
      <c r="F394" s="17" t="s">
        <v>53</v>
      </c>
      <c r="G394" s="29" t="s">
        <v>26</v>
      </c>
      <c r="H394" s="43" t="s">
        <v>26</v>
      </c>
      <c r="I394" s="43" t="s">
        <v>26</v>
      </c>
      <c r="J394" s="56" t="s">
        <v>26</v>
      </c>
      <c r="K394" s="29" t="s">
        <v>26</v>
      </c>
      <c r="L394" s="44" t="s">
        <v>26</v>
      </c>
      <c r="M394" s="44" t="s">
        <v>26</v>
      </c>
      <c r="N394" s="44" t="s">
        <v>26</v>
      </c>
      <c r="O394" s="53" t="s">
        <v>26</v>
      </c>
      <c r="P394" s="3" t="s">
        <v>48</v>
      </c>
      <c r="Q394" s="29" t="s">
        <v>26</v>
      </c>
      <c r="R394" s="17">
        <v>50</v>
      </c>
      <c r="S394" s="3" t="s">
        <v>26</v>
      </c>
      <c r="T394" s="31" t="s">
        <v>26</v>
      </c>
      <c r="U394" s="31" t="s">
        <v>26</v>
      </c>
      <c r="V394" s="31" t="s">
        <v>26</v>
      </c>
      <c r="W394" s="31" t="s">
        <v>26</v>
      </c>
      <c r="X394" s="17" t="s">
        <v>26</v>
      </c>
      <c r="Y394" s="17"/>
      <c r="Z394" s="3"/>
      <c r="AA394" s="3"/>
      <c r="AB394" s="3"/>
      <c r="AC394" s="3"/>
    </row>
    <row r="395" spans="1:29">
      <c r="A395" s="19"/>
      <c r="B395" s="19"/>
      <c r="C395" s="19"/>
      <c r="D395" s="19"/>
      <c r="E395" s="19"/>
      <c r="F395" s="20"/>
      <c r="G395" s="28"/>
      <c r="H395" s="42"/>
      <c r="I395" s="42"/>
      <c r="J395" s="42"/>
      <c r="K395" s="28"/>
      <c r="L395" s="42"/>
      <c r="M395" s="42"/>
      <c r="N395" s="42"/>
      <c r="O395" s="52"/>
      <c r="P395" s="19"/>
      <c r="Q395" s="28"/>
      <c r="R395" s="20"/>
      <c r="S395" s="19"/>
      <c r="T395" s="28"/>
      <c r="U395" s="28"/>
      <c r="V395" s="19"/>
      <c r="W395" s="19"/>
      <c r="X395" s="20"/>
      <c r="Y395" s="20"/>
      <c r="Z395" s="19"/>
      <c r="AA395" s="19"/>
      <c r="AB395" s="19"/>
      <c r="AC395" s="19"/>
    </row>
    <row r="396" spans="1:29">
      <c r="A396" s="3" t="s">
        <v>86</v>
      </c>
      <c r="B396" s="3" t="s">
        <v>5</v>
      </c>
      <c r="C396" s="4" t="s">
        <v>84</v>
      </c>
      <c r="D396" s="4" t="s">
        <v>84</v>
      </c>
      <c r="E396" s="4" t="s">
        <v>168</v>
      </c>
      <c r="F396" s="17" t="s">
        <v>87</v>
      </c>
      <c r="G396" s="29">
        <v>166.71</v>
      </c>
      <c r="H396" s="43">
        <v>166</v>
      </c>
      <c r="I396" s="43">
        <v>146.19999999999999</v>
      </c>
      <c r="J396" s="56" t="s">
        <v>633</v>
      </c>
      <c r="K396" s="29">
        <f t="shared" ref="K396:K405" si="106">G396-$K$3</f>
        <v>163.62</v>
      </c>
      <c r="L396" s="55">
        <f>I396-2.41</f>
        <v>143.79</v>
      </c>
      <c r="M396" s="43">
        <f t="shared" ref="M396:M405" si="107">K396-L396</f>
        <v>19.830000000000013</v>
      </c>
      <c r="N396" s="63">
        <f t="shared" ref="N396:N405" si="108">(K396-L396)/(L396)</f>
        <v>0.13790945128312132</v>
      </c>
      <c r="O396" s="53"/>
      <c r="P396" s="21" t="s">
        <v>88</v>
      </c>
      <c r="Q396" s="29">
        <v>9.82</v>
      </c>
      <c r="R396" s="17">
        <v>50</v>
      </c>
      <c r="S396" s="21" t="s">
        <v>89</v>
      </c>
      <c r="T396" s="29">
        <v>51.65</v>
      </c>
      <c r="U396" s="29">
        <v>9.8800000000000008</v>
      </c>
      <c r="V396" s="3">
        <v>50</v>
      </c>
      <c r="W396" s="4" t="s">
        <v>332</v>
      </c>
      <c r="X396" s="46" t="s">
        <v>333</v>
      </c>
      <c r="Y396" s="17"/>
      <c r="Z396" s="3"/>
      <c r="AA396" s="3"/>
      <c r="AB396" s="3"/>
      <c r="AC396" s="3"/>
    </row>
    <row r="397" spans="1:29">
      <c r="A397" s="3" t="s">
        <v>86</v>
      </c>
      <c r="B397" s="3" t="s">
        <v>6</v>
      </c>
      <c r="C397" s="4" t="s">
        <v>84</v>
      </c>
      <c r="D397" s="4" t="s">
        <v>84</v>
      </c>
      <c r="E397" s="4" t="s">
        <v>168</v>
      </c>
      <c r="F397" s="17" t="s">
        <v>90</v>
      </c>
      <c r="G397" s="29">
        <v>151.96</v>
      </c>
      <c r="H397" s="43">
        <v>151.30000000000001</v>
      </c>
      <c r="I397" s="43">
        <v>127.6</v>
      </c>
      <c r="J397" s="56" t="s">
        <v>633</v>
      </c>
      <c r="K397" s="29">
        <f t="shared" si="106"/>
        <v>148.87</v>
      </c>
      <c r="L397" s="55">
        <f t="shared" ref="L397:L401" si="109">I397-2.41</f>
        <v>125.19</v>
      </c>
      <c r="M397" s="43">
        <f t="shared" si="107"/>
        <v>23.680000000000007</v>
      </c>
      <c r="N397" s="63">
        <f t="shared" si="108"/>
        <v>0.18915248821790884</v>
      </c>
      <c r="O397" s="53"/>
      <c r="P397" s="21" t="s">
        <v>91</v>
      </c>
      <c r="Q397" s="29">
        <v>10.33</v>
      </c>
      <c r="R397" s="17">
        <v>50</v>
      </c>
      <c r="S397" s="21" t="s">
        <v>92</v>
      </c>
      <c r="T397" s="29">
        <v>51.36</v>
      </c>
      <c r="U397" s="29">
        <v>10.75</v>
      </c>
      <c r="V397" s="3">
        <v>50</v>
      </c>
      <c r="W397" s="4" t="s">
        <v>332</v>
      </c>
      <c r="X397" s="46" t="s">
        <v>333</v>
      </c>
      <c r="Y397" s="17"/>
      <c r="Z397" s="3"/>
      <c r="AA397" s="3"/>
      <c r="AB397" s="3"/>
      <c r="AC397" s="3"/>
    </row>
    <row r="398" spans="1:29">
      <c r="A398" s="3" t="s">
        <v>86</v>
      </c>
      <c r="B398" s="3" t="s">
        <v>7</v>
      </c>
      <c r="C398" s="4" t="s">
        <v>84</v>
      </c>
      <c r="D398" s="4" t="s">
        <v>84</v>
      </c>
      <c r="E398" s="4" t="s">
        <v>168</v>
      </c>
      <c r="F398" s="17" t="s">
        <v>93</v>
      </c>
      <c r="G398" s="29">
        <v>195.23</v>
      </c>
      <c r="H398" s="43">
        <v>194.6</v>
      </c>
      <c r="I398" s="43">
        <v>168.2</v>
      </c>
      <c r="J398" s="56" t="s">
        <v>633</v>
      </c>
      <c r="K398" s="29">
        <f t="shared" si="106"/>
        <v>192.14</v>
      </c>
      <c r="L398" s="55">
        <f t="shared" si="109"/>
        <v>165.79</v>
      </c>
      <c r="M398" s="43">
        <f t="shared" si="107"/>
        <v>26.349999999999994</v>
      </c>
      <c r="N398" s="63">
        <f t="shared" si="108"/>
        <v>0.15893600337776703</v>
      </c>
      <c r="O398" s="53"/>
      <c r="P398" s="21" t="s">
        <v>94</v>
      </c>
      <c r="Q398" s="29">
        <v>10.57</v>
      </c>
      <c r="R398" s="17">
        <v>50</v>
      </c>
      <c r="S398" s="21" t="s">
        <v>95</v>
      </c>
      <c r="T398" s="29">
        <v>53.49</v>
      </c>
      <c r="U398" s="29">
        <v>10.3</v>
      </c>
      <c r="V398" s="3">
        <v>50</v>
      </c>
      <c r="W398" s="4" t="s">
        <v>332</v>
      </c>
      <c r="X398" s="46" t="s">
        <v>333</v>
      </c>
      <c r="Y398" s="17"/>
      <c r="Z398" s="3"/>
      <c r="AA398" s="3"/>
      <c r="AB398" s="3"/>
      <c r="AC398" s="3"/>
    </row>
    <row r="399" spans="1:29">
      <c r="A399" s="3" t="s">
        <v>86</v>
      </c>
      <c r="B399" s="3" t="s">
        <v>8</v>
      </c>
      <c r="C399" s="4" t="s">
        <v>84</v>
      </c>
      <c r="D399" s="4" t="s">
        <v>84</v>
      </c>
      <c r="E399" s="4" t="s">
        <v>168</v>
      </c>
      <c r="F399" s="17" t="s">
        <v>96</v>
      </c>
      <c r="G399" s="29">
        <v>152.19</v>
      </c>
      <c r="H399" s="43">
        <v>151.6</v>
      </c>
      <c r="I399" s="43">
        <v>129.5</v>
      </c>
      <c r="J399" s="56" t="s">
        <v>633</v>
      </c>
      <c r="K399" s="29">
        <f t="shared" si="106"/>
        <v>149.1</v>
      </c>
      <c r="L399" s="55">
        <f t="shared" si="109"/>
        <v>127.09</v>
      </c>
      <c r="M399" s="43">
        <f t="shared" si="107"/>
        <v>22.009999999999991</v>
      </c>
      <c r="N399" s="63">
        <f t="shared" si="108"/>
        <v>0.17318435754189937</v>
      </c>
      <c r="O399" s="53"/>
      <c r="P399" s="21" t="s">
        <v>97</v>
      </c>
      <c r="Q399" s="29">
        <v>9.56</v>
      </c>
      <c r="R399" s="17">
        <v>50</v>
      </c>
      <c r="S399" s="21" t="s">
        <v>98</v>
      </c>
      <c r="T399" s="29">
        <v>60.49</v>
      </c>
      <c r="U399" s="29">
        <v>10.93</v>
      </c>
      <c r="V399" s="3">
        <v>50</v>
      </c>
      <c r="W399" s="4" t="s">
        <v>332</v>
      </c>
      <c r="X399" s="46" t="s">
        <v>333</v>
      </c>
      <c r="Y399" s="17"/>
      <c r="Z399" s="3"/>
      <c r="AA399" s="3"/>
      <c r="AB399" s="3"/>
      <c r="AC399" s="3"/>
    </row>
    <row r="400" spans="1:29">
      <c r="A400" s="3" t="s">
        <v>86</v>
      </c>
      <c r="B400" s="3" t="s">
        <v>9</v>
      </c>
      <c r="C400" s="4" t="s">
        <v>84</v>
      </c>
      <c r="D400" s="4" t="s">
        <v>84</v>
      </c>
      <c r="E400" s="4" t="s">
        <v>168</v>
      </c>
      <c r="F400" s="17" t="s">
        <v>99</v>
      </c>
      <c r="G400" s="29">
        <v>147.66999999999999</v>
      </c>
      <c r="H400" s="43">
        <v>147</v>
      </c>
      <c r="I400" s="43">
        <v>128.30000000000001</v>
      </c>
      <c r="J400" s="56" t="s">
        <v>633</v>
      </c>
      <c r="K400" s="29">
        <f t="shared" si="106"/>
        <v>144.57999999999998</v>
      </c>
      <c r="L400" s="55">
        <f t="shared" si="109"/>
        <v>125.89000000000001</v>
      </c>
      <c r="M400" s="43">
        <f t="shared" si="107"/>
        <v>18.689999999999969</v>
      </c>
      <c r="N400" s="63">
        <f>(K400-L400)/(L400)</f>
        <v>0.14846294383985995</v>
      </c>
      <c r="O400" s="53"/>
      <c r="P400" s="21" t="s">
        <v>100</v>
      </c>
      <c r="Q400" s="29">
        <v>10.26</v>
      </c>
      <c r="R400" s="17">
        <v>50</v>
      </c>
      <c r="S400" s="21" t="s">
        <v>101</v>
      </c>
      <c r="T400" s="29">
        <v>54.83</v>
      </c>
      <c r="U400" s="29">
        <v>10.24</v>
      </c>
      <c r="V400" s="3">
        <v>50</v>
      </c>
      <c r="W400" s="4" t="s">
        <v>332</v>
      </c>
      <c r="X400" s="46" t="s">
        <v>333</v>
      </c>
      <c r="Y400" s="17"/>
      <c r="Z400" s="3"/>
      <c r="AA400" s="3"/>
      <c r="AB400" s="3"/>
      <c r="AC400" s="3"/>
    </row>
    <row r="401" spans="1:29">
      <c r="A401" s="3" t="s">
        <v>102</v>
      </c>
      <c r="B401" s="3" t="s">
        <v>5</v>
      </c>
      <c r="C401" s="4" t="s">
        <v>84</v>
      </c>
      <c r="D401" s="4" t="s">
        <v>84</v>
      </c>
      <c r="E401" s="4" t="s">
        <v>168</v>
      </c>
      <c r="F401" s="17" t="s">
        <v>103</v>
      </c>
      <c r="G401" s="29">
        <v>153.76</v>
      </c>
      <c r="H401" s="43">
        <v>152.9</v>
      </c>
      <c r="I401" s="43">
        <v>130</v>
      </c>
      <c r="J401" s="56" t="s">
        <v>633</v>
      </c>
      <c r="K401" s="29">
        <f t="shared" si="106"/>
        <v>150.66999999999999</v>
      </c>
      <c r="L401" s="55">
        <f t="shared" si="109"/>
        <v>127.59</v>
      </c>
      <c r="M401" s="43">
        <f t="shared" si="107"/>
        <v>23.079999999999984</v>
      </c>
      <c r="N401" s="63">
        <f t="shared" si="108"/>
        <v>0.18089191942942223</v>
      </c>
      <c r="O401" s="53"/>
      <c r="P401" s="21" t="s">
        <v>104</v>
      </c>
      <c r="Q401" s="30">
        <v>10.7</v>
      </c>
      <c r="R401" s="17">
        <v>50</v>
      </c>
      <c r="S401" s="21" t="s">
        <v>105</v>
      </c>
      <c r="T401" s="29">
        <v>55.57</v>
      </c>
      <c r="U401" s="29">
        <v>10.56</v>
      </c>
      <c r="V401" s="3">
        <v>50</v>
      </c>
      <c r="W401" s="4" t="s">
        <v>332</v>
      </c>
      <c r="X401" s="46" t="s">
        <v>333</v>
      </c>
      <c r="Y401" s="17"/>
      <c r="Z401" s="3"/>
      <c r="AA401" s="3"/>
      <c r="AB401" s="3"/>
      <c r="AC401" s="3"/>
    </row>
    <row r="402" spans="1:29">
      <c r="A402" s="3" t="s">
        <v>102</v>
      </c>
      <c r="B402" s="3" t="s">
        <v>6</v>
      </c>
      <c r="C402" s="4" t="s">
        <v>84</v>
      </c>
      <c r="D402" s="4" t="s">
        <v>84</v>
      </c>
      <c r="E402" s="4" t="s">
        <v>168</v>
      </c>
      <c r="F402" s="17" t="s">
        <v>106</v>
      </c>
      <c r="G402" s="29">
        <v>149.96</v>
      </c>
      <c r="H402" s="43">
        <v>149.19999999999999</v>
      </c>
      <c r="I402" s="43">
        <v>126.3</v>
      </c>
      <c r="J402" s="56" t="s">
        <v>633</v>
      </c>
      <c r="K402" s="29">
        <f t="shared" si="106"/>
        <v>146.87</v>
      </c>
      <c r="L402" s="55">
        <f>I402-2.41</f>
        <v>123.89</v>
      </c>
      <c r="M402" s="43">
        <f t="shared" si="107"/>
        <v>22.980000000000004</v>
      </c>
      <c r="N402" s="63">
        <f t="shared" si="108"/>
        <v>0.18548712567600295</v>
      </c>
      <c r="O402" s="53"/>
      <c r="P402" s="21" t="s">
        <v>107</v>
      </c>
      <c r="Q402" s="29">
        <v>9.8800000000000008</v>
      </c>
      <c r="R402" s="17">
        <v>50</v>
      </c>
      <c r="S402" s="21" t="s">
        <v>108</v>
      </c>
      <c r="T402" s="29">
        <v>58.07</v>
      </c>
      <c r="U402" s="29">
        <v>10.71</v>
      </c>
      <c r="V402" s="3">
        <v>50</v>
      </c>
      <c r="W402" s="4" t="s">
        <v>332</v>
      </c>
      <c r="X402" s="46" t="s">
        <v>333</v>
      </c>
      <c r="Y402" s="17"/>
      <c r="Z402" s="3"/>
      <c r="AA402" s="3"/>
      <c r="AB402" s="3"/>
      <c r="AC402" s="3"/>
    </row>
    <row r="403" spans="1:29">
      <c r="A403" s="3" t="s">
        <v>102</v>
      </c>
      <c r="B403" s="3" t="s">
        <v>7</v>
      </c>
      <c r="C403" s="4" t="s">
        <v>84</v>
      </c>
      <c r="D403" s="4" t="s">
        <v>84</v>
      </c>
      <c r="E403" s="4" t="s">
        <v>168</v>
      </c>
      <c r="F403" s="17" t="s">
        <v>109</v>
      </c>
      <c r="G403" s="29">
        <v>180.22</v>
      </c>
      <c r="H403" s="43">
        <v>179.3</v>
      </c>
      <c r="I403" s="43">
        <v>153.19999999999999</v>
      </c>
      <c r="J403" s="56" t="s">
        <v>633</v>
      </c>
      <c r="K403" s="29">
        <f t="shared" si="106"/>
        <v>177.13</v>
      </c>
      <c r="L403" s="55">
        <f t="shared" ref="L403:L405" si="110">I403-2.41</f>
        <v>150.79</v>
      </c>
      <c r="M403" s="43">
        <f t="shared" si="107"/>
        <v>26.340000000000003</v>
      </c>
      <c r="N403" s="63">
        <f t="shared" si="108"/>
        <v>0.17468001856887064</v>
      </c>
      <c r="O403" s="53"/>
      <c r="P403" s="21" t="s">
        <v>110</v>
      </c>
      <c r="Q403" s="29">
        <v>10.24</v>
      </c>
      <c r="R403" s="17">
        <v>50</v>
      </c>
      <c r="S403" s="21" t="s">
        <v>111</v>
      </c>
      <c r="T403" s="29">
        <v>49.86</v>
      </c>
      <c r="U403" s="29">
        <v>9.74</v>
      </c>
      <c r="V403" s="3">
        <v>50</v>
      </c>
      <c r="W403" s="4" t="s">
        <v>332</v>
      </c>
      <c r="X403" s="46" t="s">
        <v>333</v>
      </c>
      <c r="Y403" s="17"/>
      <c r="Z403" s="3"/>
      <c r="AA403" s="3"/>
      <c r="AB403" s="3"/>
      <c r="AC403" s="3"/>
    </row>
    <row r="404" spans="1:29">
      <c r="A404" s="3" t="s">
        <v>102</v>
      </c>
      <c r="B404" s="3" t="s">
        <v>8</v>
      </c>
      <c r="C404" s="4" t="s">
        <v>84</v>
      </c>
      <c r="D404" s="4" t="s">
        <v>84</v>
      </c>
      <c r="E404" s="4" t="s">
        <v>168</v>
      </c>
      <c r="F404" s="17" t="s">
        <v>112</v>
      </c>
      <c r="G404" s="29">
        <v>172.38</v>
      </c>
      <c r="H404" s="43">
        <v>171.6</v>
      </c>
      <c r="I404" s="43">
        <v>146.9</v>
      </c>
      <c r="J404" s="56" t="s">
        <v>633</v>
      </c>
      <c r="K404" s="29">
        <f t="shared" si="106"/>
        <v>169.29</v>
      </c>
      <c r="L404" s="55">
        <f t="shared" si="110"/>
        <v>144.49</v>
      </c>
      <c r="M404" s="43">
        <f t="shared" si="107"/>
        <v>24.799999999999983</v>
      </c>
      <c r="N404" s="63">
        <f t="shared" si="108"/>
        <v>0.17163817565229414</v>
      </c>
      <c r="O404" s="53"/>
      <c r="P404" s="21" t="s">
        <v>113</v>
      </c>
      <c r="Q404" s="29">
        <v>10.02</v>
      </c>
      <c r="R404" s="17">
        <v>50</v>
      </c>
      <c r="S404" s="21" t="s">
        <v>114</v>
      </c>
      <c r="T404" s="29">
        <v>52.29</v>
      </c>
      <c r="U404" s="29">
        <v>9.8000000000000007</v>
      </c>
      <c r="V404" s="3">
        <v>50</v>
      </c>
      <c r="W404" s="33" t="s">
        <v>332</v>
      </c>
      <c r="X404" s="47" t="s">
        <v>333</v>
      </c>
      <c r="Y404" s="17"/>
      <c r="Z404" s="3"/>
      <c r="AA404" s="3"/>
      <c r="AB404" s="3"/>
      <c r="AC404" s="3"/>
    </row>
    <row r="405" spans="1:29">
      <c r="A405" s="3" t="s">
        <v>102</v>
      </c>
      <c r="B405" s="3" t="s">
        <v>9</v>
      </c>
      <c r="C405" s="4" t="s">
        <v>84</v>
      </c>
      <c r="D405" s="4" t="s">
        <v>84</v>
      </c>
      <c r="E405" s="4" t="s">
        <v>168</v>
      </c>
      <c r="F405" s="17" t="s">
        <v>115</v>
      </c>
      <c r="G405" s="29">
        <v>163.08000000000001</v>
      </c>
      <c r="H405" s="43">
        <v>162.19999999999999</v>
      </c>
      <c r="I405" s="43">
        <v>140.30000000000001</v>
      </c>
      <c r="J405" s="56" t="s">
        <v>633</v>
      </c>
      <c r="K405" s="29">
        <f t="shared" si="106"/>
        <v>159.99</v>
      </c>
      <c r="L405" s="55">
        <f t="shared" si="110"/>
        <v>137.89000000000001</v>
      </c>
      <c r="M405" s="43">
        <f t="shared" si="107"/>
        <v>22.099999999999994</v>
      </c>
      <c r="N405" s="63">
        <f t="shared" si="108"/>
        <v>0.16027268112263393</v>
      </c>
      <c r="O405" s="53"/>
      <c r="P405" s="21" t="s">
        <v>116</v>
      </c>
      <c r="Q405" s="29">
        <v>10.29</v>
      </c>
      <c r="R405" s="17">
        <v>50</v>
      </c>
      <c r="S405" s="21" t="s">
        <v>117</v>
      </c>
      <c r="T405" s="29">
        <v>49.27</v>
      </c>
      <c r="U405" s="29">
        <v>10.199999999999999</v>
      </c>
      <c r="V405" s="3">
        <v>50</v>
      </c>
      <c r="W405" s="33" t="s">
        <v>332</v>
      </c>
      <c r="X405" s="47" t="s">
        <v>333</v>
      </c>
      <c r="Y405" s="17"/>
      <c r="Z405" s="3"/>
      <c r="AA405" s="3"/>
      <c r="AB405" s="3"/>
      <c r="AC405" s="3"/>
    </row>
    <row r="406" spans="1:29">
      <c r="A406" s="3" t="s">
        <v>47</v>
      </c>
      <c r="B406" s="3" t="s">
        <v>26</v>
      </c>
      <c r="C406" s="3" t="s">
        <v>26</v>
      </c>
      <c r="D406" s="4" t="s">
        <v>84</v>
      </c>
      <c r="E406" s="4" t="s">
        <v>168</v>
      </c>
      <c r="F406" s="17" t="s">
        <v>85</v>
      </c>
      <c r="G406" s="29" t="s">
        <v>26</v>
      </c>
      <c r="H406" s="43" t="s">
        <v>26</v>
      </c>
      <c r="I406" s="43" t="s">
        <v>26</v>
      </c>
      <c r="J406" s="56" t="s">
        <v>26</v>
      </c>
      <c r="K406" s="29" t="s">
        <v>26</v>
      </c>
      <c r="L406" s="44" t="s">
        <v>26</v>
      </c>
      <c r="M406" s="44" t="s">
        <v>26</v>
      </c>
      <c r="N406" s="44" t="s">
        <v>26</v>
      </c>
      <c r="O406" s="53" t="s">
        <v>26</v>
      </c>
      <c r="P406" s="3" t="s">
        <v>85</v>
      </c>
      <c r="Q406" s="29" t="s">
        <v>26</v>
      </c>
      <c r="R406" s="17">
        <v>50</v>
      </c>
      <c r="S406" s="3" t="s">
        <v>26</v>
      </c>
      <c r="T406" s="31" t="s">
        <v>26</v>
      </c>
      <c r="U406" s="31" t="s">
        <v>26</v>
      </c>
      <c r="V406" s="31" t="s">
        <v>26</v>
      </c>
      <c r="W406" s="31" t="s">
        <v>26</v>
      </c>
      <c r="X406" s="17" t="s">
        <v>26</v>
      </c>
      <c r="Y406" s="17"/>
      <c r="Z406" s="3"/>
      <c r="AA406" s="3"/>
      <c r="AB406" s="3"/>
      <c r="AC406" s="3"/>
    </row>
    <row r="407" spans="1:29">
      <c r="A407" s="3" t="s">
        <v>47</v>
      </c>
      <c r="B407" s="3" t="s">
        <v>26</v>
      </c>
      <c r="C407" s="3" t="s">
        <v>26</v>
      </c>
      <c r="D407" s="4" t="s">
        <v>84</v>
      </c>
      <c r="E407" s="4" t="s">
        <v>168</v>
      </c>
      <c r="F407" s="17" t="s">
        <v>85</v>
      </c>
      <c r="G407" s="29" t="s">
        <v>26</v>
      </c>
      <c r="H407" s="43" t="s">
        <v>26</v>
      </c>
      <c r="I407" s="43" t="s">
        <v>26</v>
      </c>
      <c r="J407" s="56" t="s">
        <v>26</v>
      </c>
      <c r="K407" s="29" t="s">
        <v>26</v>
      </c>
      <c r="L407" s="44" t="s">
        <v>26</v>
      </c>
      <c r="M407" s="44" t="s">
        <v>26</v>
      </c>
      <c r="N407" s="44" t="s">
        <v>26</v>
      </c>
      <c r="O407" s="53" t="s">
        <v>26</v>
      </c>
      <c r="P407" s="3" t="s">
        <v>85</v>
      </c>
      <c r="Q407" s="29" t="s">
        <v>26</v>
      </c>
      <c r="R407" s="17">
        <v>50</v>
      </c>
      <c r="S407" s="3" t="s">
        <v>26</v>
      </c>
      <c r="T407" s="31" t="s">
        <v>26</v>
      </c>
      <c r="U407" s="31" t="s">
        <v>26</v>
      </c>
      <c r="V407" s="31" t="s">
        <v>26</v>
      </c>
      <c r="W407" s="31" t="s">
        <v>26</v>
      </c>
      <c r="X407" s="17" t="s">
        <v>26</v>
      </c>
      <c r="Y407" s="17"/>
      <c r="Z407" s="3"/>
      <c r="AA407" s="3"/>
      <c r="AB407" s="3"/>
      <c r="AC407" s="3"/>
    </row>
    <row r="408" spans="1:29">
      <c r="A408" s="3" t="s">
        <v>47</v>
      </c>
      <c r="B408" s="3" t="s">
        <v>26</v>
      </c>
      <c r="C408" s="3" t="s">
        <v>26</v>
      </c>
      <c r="D408" s="4" t="s">
        <v>84</v>
      </c>
      <c r="E408" s="4" t="s">
        <v>168</v>
      </c>
      <c r="F408" s="17" t="s">
        <v>85</v>
      </c>
      <c r="G408" s="29" t="s">
        <v>26</v>
      </c>
      <c r="H408" s="43" t="s">
        <v>26</v>
      </c>
      <c r="I408" s="43" t="s">
        <v>26</v>
      </c>
      <c r="J408" s="56" t="s">
        <v>26</v>
      </c>
      <c r="K408" s="29" t="s">
        <v>26</v>
      </c>
      <c r="L408" s="44" t="s">
        <v>26</v>
      </c>
      <c r="M408" s="44" t="s">
        <v>26</v>
      </c>
      <c r="N408" s="44" t="s">
        <v>26</v>
      </c>
      <c r="O408" s="53" t="s">
        <v>26</v>
      </c>
      <c r="P408" s="3" t="s">
        <v>85</v>
      </c>
      <c r="Q408" s="29" t="s">
        <v>26</v>
      </c>
      <c r="R408" s="17">
        <v>50</v>
      </c>
      <c r="S408" s="3" t="s">
        <v>26</v>
      </c>
      <c r="T408" s="31" t="s">
        <v>26</v>
      </c>
      <c r="U408" s="31" t="s">
        <v>26</v>
      </c>
      <c r="V408" s="31" t="s">
        <v>26</v>
      </c>
      <c r="W408" s="31" t="s">
        <v>26</v>
      </c>
      <c r="X408" s="17" t="s">
        <v>26</v>
      </c>
      <c r="Y408" s="17"/>
      <c r="Z408" s="3"/>
      <c r="AA408" s="3"/>
      <c r="AB408" s="3"/>
      <c r="AC408" s="3"/>
    </row>
    <row r="409" spans="1:29">
      <c r="A409" s="19"/>
      <c r="B409" s="19"/>
      <c r="C409" s="19"/>
      <c r="D409" s="19"/>
      <c r="E409" s="19"/>
      <c r="F409" s="20"/>
      <c r="G409" s="28"/>
      <c r="H409" s="42"/>
      <c r="I409" s="42"/>
      <c r="J409" s="42"/>
      <c r="K409" s="28"/>
      <c r="L409" s="42"/>
      <c r="M409" s="42"/>
      <c r="N409" s="42"/>
      <c r="O409" s="52"/>
      <c r="P409" s="19"/>
      <c r="Q409" s="28"/>
      <c r="R409" s="20"/>
      <c r="S409" s="19"/>
      <c r="T409" s="28"/>
      <c r="U409" s="28"/>
      <c r="V409" s="19"/>
      <c r="W409" s="19"/>
      <c r="X409" s="20"/>
      <c r="Y409" s="20"/>
      <c r="Z409" s="19"/>
      <c r="AA409" s="19"/>
      <c r="AB409" s="19"/>
      <c r="AC409" s="19"/>
    </row>
    <row r="410" spans="1:29">
      <c r="A410" s="3" t="s">
        <v>118</v>
      </c>
      <c r="B410" s="3" t="s">
        <v>5</v>
      </c>
      <c r="C410" s="4" t="s">
        <v>119</v>
      </c>
      <c r="D410" s="4" t="s">
        <v>119</v>
      </c>
      <c r="E410" s="4" t="s">
        <v>186</v>
      </c>
      <c r="F410" s="17" t="s">
        <v>120</v>
      </c>
      <c r="G410" s="29">
        <v>88.58</v>
      </c>
      <c r="H410" s="43">
        <v>87.4</v>
      </c>
      <c r="I410" s="43">
        <v>76</v>
      </c>
      <c r="J410" s="56" t="s">
        <v>633</v>
      </c>
      <c r="K410" s="29">
        <f t="shared" ref="K410:K424" si="111">G410-$K$3</f>
        <v>85.49</v>
      </c>
      <c r="L410" s="55">
        <f>I410-2.41</f>
        <v>73.59</v>
      </c>
      <c r="M410" s="43">
        <f t="shared" ref="M410:M424" si="112">K410-L410</f>
        <v>11.899999999999991</v>
      </c>
      <c r="N410" s="63">
        <f>(K410-L410)/(L410)</f>
        <v>0.16170675363500464</v>
      </c>
      <c r="O410" s="53"/>
      <c r="P410" s="21" t="s">
        <v>121</v>
      </c>
      <c r="Q410" s="29">
        <v>10.06</v>
      </c>
      <c r="R410" s="17">
        <v>50</v>
      </c>
      <c r="S410" s="21" t="s">
        <v>122</v>
      </c>
      <c r="T410" s="29">
        <v>9.92</v>
      </c>
      <c r="U410" s="29">
        <v>9.92</v>
      </c>
      <c r="V410" s="3">
        <v>50</v>
      </c>
      <c r="W410" s="4" t="s">
        <v>238</v>
      </c>
      <c r="X410" s="46" t="s">
        <v>337</v>
      </c>
      <c r="Y410" s="17"/>
      <c r="Z410" s="3"/>
      <c r="AA410" s="3"/>
      <c r="AB410" s="3"/>
      <c r="AC410" s="3"/>
    </row>
    <row r="411" spans="1:29">
      <c r="A411" s="3" t="s">
        <v>118</v>
      </c>
      <c r="B411" s="3" t="s">
        <v>6</v>
      </c>
      <c r="C411" s="4" t="s">
        <v>119</v>
      </c>
      <c r="D411" s="4" t="s">
        <v>119</v>
      </c>
      <c r="E411" s="4" t="s">
        <v>186</v>
      </c>
      <c r="F411" s="17" t="s">
        <v>123</v>
      </c>
      <c r="G411" s="29">
        <v>110.23</v>
      </c>
      <c r="H411" s="43">
        <v>109.1</v>
      </c>
      <c r="I411" s="43">
        <v>93.9</v>
      </c>
      <c r="J411" s="56" t="s">
        <v>633</v>
      </c>
      <c r="K411" s="29">
        <f t="shared" si="111"/>
        <v>107.14</v>
      </c>
      <c r="L411" s="55">
        <f t="shared" ref="L411:L419" si="113">I411-2.41</f>
        <v>91.490000000000009</v>
      </c>
      <c r="M411" s="43">
        <f t="shared" si="112"/>
        <v>15.649999999999991</v>
      </c>
      <c r="N411" s="63">
        <f t="shared" ref="N411:N424" si="114">(K411-L411)/(L411)</f>
        <v>0.17105694611432931</v>
      </c>
      <c r="O411" s="53"/>
      <c r="P411" s="21" t="s">
        <v>124</v>
      </c>
      <c r="Q411" s="29">
        <v>10.96</v>
      </c>
      <c r="R411" s="17">
        <v>50</v>
      </c>
      <c r="S411" s="21" t="s">
        <v>125</v>
      </c>
      <c r="T411" s="29">
        <v>10.26</v>
      </c>
      <c r="U411" s="29">
        <v>10.26</v>
      </c>
      <c r="V411" s="3">
        <v>50</v>
      </c>
      <c r="W411" s="4" t="s">
        <v>238</v>
      </c>
      <c r="X411" s="46" t="s">
        <v>337</v>
      </c>
      <c r="Y411" s="17"/>
      <c r="Z411" s="3"/>
      <c r="AA411" s="3"/>
      <c r="AB411" s="3"/>
      <c r="AC411" s="3"/>
    </row>
    <row r="412" spans="1:29">
      <c r="A412" s="3" t="s">
        <v>118</v>
      </c>
      <c r="B412" s="3" t="s">
        <v>7</v>
      </c>
      <c r="C412" s="4" t="s">
        <v>119</v>
      </c>
      <c r="D412" s="4" t="s">
        <v>119</v>
      </c>
      <c r="E412" s="4" t="s">
        <v>186</v>
      </c>
      <c r="F412" s="17" t="s">
        <v>126</v>
      </c>
      <c r="G412" s="29">
        <v>126.4</v>
      </c>
      <c r="H412" s="43">
        <v>125</v>
      </c>
      <c r="I412" s="43">
        <v>109</v>
      </c>
      <c r="J412" s="56" t="s">
        <v>633</v>
      </c>
      <c r="K412" s="29">
        <f t="shared" si="111"/>
        <v>123.31</v>
      </c>
      <c r="L412" s="55">
        <f t="shared" si="113"/>
        <v>106.59</v>
      </c>
      <c r="M412" s="43">
        <f t="shared" si="112"/>
        <v>16.72</v>
      </c>
      <c r="N412" s="63">
        <f t="shared" si="114"/>
        <v>0.15686274509803921</v>
      </c>
      <c r="O412" s="53"/>
      <c r="P412" s="21" t="s">
        <v>127</v>
      </c>
      <c r="Q412" s="29">
        <v>9.9499999999999993</v>
      </c>
      <c r="R412" s="17">
        <v>50</v>
      </c>
      <c r="S412" s="21" t="s">
        <v>128</v>
      </c>
      <c r="T412" s="29">
        <v>10.37</v>
      </c>
      <c r="U412" s="29">
        <v>10.37</v>
      </c>
      <c r="V412" s="3">
        <v>50</v>
      </c>
      <c r="W412" s="4" t="s">
        <v>238</v>
      </c>
      <c r="X412" s="46" t="s">
        <v>337</v>
      </c>
      <c r="Y412" s="17"/>
      <c r="Z412" s="3"/>
      <c r="AA412" s="3"/>
      <c r="AB412" s="3"/>
      <c r="AC412" s="3"/>
    </row>
    <row r="413" spans="1:29">
      <c r="A413" s="3" t="s">
        <v>118</v>
      </c>
      <c r="B413" s="3" t="s">
        <v>8</v>
      </c>
      <c r="C413" s="4" t="s">
        <v>119</v>
      </c>
      <c r="D413" s="4" t="s">
        <v>119</v>
      </c>
      <c r="E413" s="4" t="s">
        <v>186</v>
      </c>
      <c r="F413" s="17" t="s">
        <v>129</v>
      </c>
      <c r="G413" s="29">
        <v>111.69</v>
      </c>
      <c r="H413" s="43">
        <v>110.4</v>
      </c>
      <c r="I413" s="43">
        <v>95.3</v>
      </c>
      <c r="J413" s="56" t="s">
        <v>633</v>
      </c>
      <c r="K413" s="29">
        <f t="shared" si="111"/>
        <v>108.6</v>
      </c>
      <c r="L413" s="55">
        <f t="shared" si="113"/>
        <v>92.89</v>
      </c>
      <c r="M413" s="43">
        <f t="shared" si="112"/>
        <v>15.709999999999994</v>
      </c>
      <c r="N413" s="63">
        <f t="shared" si="114"/>
        <v>0.16912477123479377</v>
      </c>
      <c r="O413" s="53"/>
      <c r="P413" s="21" t="s">
        <v>130</v>
      </c>
      <c r="Q413" s="29">
        <v>10.24</v>
      </c>
      <c r="R413" s="17">
        <v>50</v>
      </c>
      <c r="S413" s="21" t="s">
        <v>131</v>
      </c>
      <c r="T413" s="29">
        <v>10.19</v>
      </c>
      <c r="U413" s="29">
        <v>10.19</v>
      </c>
      <c r="V413" s="3">
        <v>50</v>
      </c>
      <c r="W413" s="4" t="s">
        <v>238</v>
      </c>
      <c r="X413" s="46" t="s">
        <v>337</v>
      </c>
      <c r="Y413" s="17"/>
      <c r="Z413" s="3"/>
      <c r="AA413" s="3"/>
      <c r="AB413" s="3"/>
      <c r="AC413" s="3"/>
    </row>
    <row r="414" spans="1:29">
      <c r="A414" s="3" t="s">
        <v>118</v>
      </c>
      <c r="B414" s="3" t="s">
        <v>9</v>
      </c>
      <c r="C414" s="4" t="s">
        <v>119</v>
      </c>
      <c r="D414" s="4" t="s">
        <v>119</v>
      </c>
      <c r="E414" s="4" t="s">
        <v>186</v>
      </c>
      <c r="F414" s="17" t="s">
        <v>132</v>
      </c>
      <c r="G414" s="29">
        <v>112.38</v>
      </c>
      <c r="H414" s="43">
        <v>111.2</v>
      </c>
      <c r="I414" s="43">
        <v>95.5</v>
      </c>
      <c r="J414" s="56" t="s">
        <v>633</v>
      </c>
      <c r="K414" s="29">
        <f t="shared" si="111"/>
        <v>109.28999999999999</v>
      </c>
      <c r="L414" s="55">
        <f t="shared" si="113"/>
        <v>93.09</v>
      </c>
      <c r="M414" s="43">
        <f t="shared" si="112"/>
        <v>16.199999999999989</v>
      </c>
      <c r="N414" s="63">
        <f t="shared" si="114"/>
        <v>0.17402513696422803</v>
      </c>
      <c r="O414" s="53"/>
      <c r="P414" s="21" t="s">
        <v>133</v>
      </c>
      <c r="Q414" s="29">
        <v>10.07</v>
      </c>
      <c r="R414" s="17">
        <v>50</v>
      </c>
      <c r="S414" s="21" t="s">
        <v>134</v>
      </c>
      <c r="T414" s="29">
        <v>9.98</v>
      </c>
      <c r="U414" s="29">
        <v>9.98</v>
      </c>
      <c r="V414" s="3">
        <v>50</v>
      </c>
      <c r="W414" s="4" t="s">
        <v>238</v>
      </c>
      <c r="X414" s="46" t="s">
        <v>337</v>
      </c>
      <c r="Y414" s="17"/>
      <c r="Z414" s="3"/>
      <c r="AA414" s="3"/>
      <c r="AB414" s="3"/>
      <c r="AC414" s="3"/>
    </row>
    <row r="415" spans="1:29">
      <c r="A415" s="3" t="s">
        <v>135</v>
      </c>
      <c r="B415" s="3" t="s">
        <v>5</v>
      </c>
      <c r="C415" s="4" t="s">
        <v>119</v>
      </c>
      <c r="D415" s="4" t="s">
        <v>119</v>
      </c>
      <c r="E415" s="4" t="s">
        <v>186</v>
      </c>
      <c r="F415" s="17" t="s">
        <v>136</v>
      </c>
      <c r="G415" s="29">
        <v>134.15</v>
      </c>
      <c r="H415" s="43">
        <v>132.69999999999999</v>
      </c>
      <c r="I415" s="43">
        <v>118.7</v>
      </c>
      <c r="J415" s="56" t="s">
        <v>633</v>
      </c>
      <c r="K415" s="29">
        <f t="shared" si="111"/>
        <v>131.06</v>
      </c>
      <c r="L415" s="55">
        <f t="shared" si="113"/>
        <v>116.29</v>
      </c>
      <c r="M415" s="43">
        <f t="shared" si="112"/>
        <v>14.769999999999996</v>
      </c>
      <c r="N415" s="63">
        <f t="shared" si="114"/>
        <v>0.12701006105426085</v>
      </c>
      <c r="O415" s="53"/>
      <c r="P415" s="21" t="s">
        <v>137</v>
      </c>
      <c r="Q415" s="30">
        <v>9.99</v>
      </c>
      <c r="R415" s="17">
        <v>50</v>
      </c>
      <c r="S415" s="21" t="s">
        <v>138</v>
      </c>
      <c r="T415" s="29">
        <v>10.29</v>
      </c>
      <c r="U415" s="29">
        <v>10.29</v>
      </c>
      <c r="V415" s="3">
        <v>50</v>
      </c>
      <c r="W415" s="4" t="s">
        <v>238</v>
      </c>
      <c r="X415" s="46" t="s">
        <v>337</v>
      </c>
      <c r="Y415" s="17"/>
      <c r="Z415" s="3"/>
      <c r="AA415" s="3"/>
      <c r="AB415" s="3"/>
      <c r="AC415" s="3"/>
    </row>
    <row r="416" spans="1:29">
      <c r="A416" s="3" t="s">
        <v>135</v>
      </c>
      <c r="B416" s="3" t="s">
        <v>6</v>
      </c>
      <c r="C416" s="4" t="s">
        <v>119</v>
      </c>
      <c r="D416" s="4" t="s">
        <v>119</v>
      </c>
      <c r="E416" s="4" t="s">
        <v>186</v>
      </c>
      <c r="F416" s="17" t="s">
        <v>139</v>
      </c>
      <c r="G416" s="29">
        <v>186.23</v>
      </c>
      <c r="H416" s="43">
        <v>184.5</v>
      </c>
      <c r="I416" s="43">
        <v>164.1</v>
      </c>
      <c r="J416" s="56" t="s">
        <v>633</v>
      </c>
      <c r="K416" s="29">
        <f t="shared" si="111"/>
        <v>183.14</v>
      </c>
      <c r="L416" s="55">
        <f t="shared" si="113"/>
        <v>161.69</v>
      </c>
      <c r="M416" s="43">
        <f t="shared" si="112"/>
        <v>21.449999999999989</v>
      </c>
      <c r="N416" s="63">
        <f>(K416-L416)/(L416)</f>
        <v>0.13266126538437745</v>
      </c>
      <c r="O416" s="53"/>
      <c r="P416" s="21" t="s">
        <v>140</v>
      </c>
      <c r="Q416" s="29">
        <v>10.039999999999999</v>
      </c>
      <c r="R416" s="17">
        <v>50</v>
      </c>
      <c r="S416" s="21" t="s">
        <v>141</v>
      </c>
      <c r="T416" s="29">
        <v>10.15</v>
      </c>
      <c r="U416" s="29">
        <v>10.15</v>
      </c>
      <c r="V416" s="3">
        <v>50</v>
      </c>
      <c r="W416" s="4" t="s">
        <v>238</v>
      </c>
      <c r="X416" s="46" t="s">
        <v>337</v>
      </c>
      <c r="Y416" s="17"/>
      <c r="Z416" s="3"/>
      <c r="AA416" s="3"/>
      <c r="AB416" s="3"/>
      <c r="AC416" s="3"/>
    </row>
    <row r="417" spans="1:29">
      <c r="A417" s="3" t="s">
        <v>135</v>
      </c>
      <c r="B417" s="3" t="s">
        <v>7</v>
      </c>
      <c r="C417" s="4" t="s">
        <v>119</v>
      </c>
      <c r="D417" s="4" t="s">
        <v>119</v>
      </c>
      <c r="E417" s="4" t="s">
        <v>186</v>
      </c>
      <c r="F417" s="17" t="s">
        <v>142</v>
      </c>
      <c r="G417" s="29">
        <v>171.52</v>
      </c>
      <c r="H417" s="43">
        <v>170.1</v>
      </c>
      <c r="I417" s="43">
        <v>152.19999999999999</v>
      </c>
      <c r="J417" s="56" t="s">
        <v>633</v>
      </c>
      <c r="K417" s="29">
        <f t="shared" si="111"/>
        <v>168.43</v>
      </c>
      <c r="L417" s="55">
        <f t="shared" si="113"/>
        <v>149.79</v>
      </c>
      <c r="M417" s="43">
        <f t="shared" si="112"/>
        <v>18.640000000000015</v>
      </c>
      <c r="N417" s="63">
        <f t="shared" si="114"/>
        <v>0.12444088390413256</v>
      </c>
      <c r="O417" s="53"/>
      <c r="P417" s="21" t="s">
        <v>143</v>
      </c>
      <c r="Q417" s="29">
        <v>9.9600000000000009</v>
      </c>
      <c r="R417" s="17">
        <v>50</v>
      </c>
      <c r="S417" s="21" t="s">
        <v>144</v>
      </c>
      <c r="T417" s="29">
        <v>9.92</v>
      </c>
      <c r="U417" s="29">
        <v>9.92</v>
      </c>
      <c r="V417" s="3">
        <v>50</v>
      </c>
      <c r="W417" s="4" t="s">
        <v>238</v>
      </c>
      <c r="X417" s="46" t="s">
        <v>337</v>
      </c>
      <c r="Y417" s="17"/>
      <c r="Z417" s="3"/>
      <c r="AA417" s="3"/>
      <c r="AB417" s="3"/>
      <c r="AC417" s="3"/>
    </row>
    <row r="418" spans="1:29">
      <c r="A418" s="3" t="s">
        <v>135</v>
      </c>
      <c r="B418" s="3" t="s">
        <v>8</v>
      </c>
      <c r="C418" s="4" t="s">
        <v>119</v>
      </c>
      <c r="D418" s="4" t="s">
        <v>119</v>
      </c>
      <c r="E418" s="4" t="s">
        <v>186</v>
      </c>
      <c r="F418" s="17" t="s">
        <v>145</v>
      </c>
      <c r="G418" s="29">
        <v>171.001</v>
      </c>
      <c r="H418" s="43">
        <v>169.4</v>
      </c>
      <c r="I418" s="43">
        <v>151.4</v>
      </c>
      <c r="J418" s="56" t="s">
        <v>633</v>
      </c>
      <c r="K418" s="29">
        <f t="shared" si="111"/>
        <v>167.911</v>
      </c>
      <c r="L418" s="55">
        <f t="shared" si="113"/>
        <v>148.99</v>
      </c>
      <c r="M418" s="43">
        <f t="shared" si="112"/>
        <v>18.920999999999992</v>
      </c>
      <c r="N418" s="63">
        <f t="shared" si="114"/>
        <v>0.1269951003423048</v>
      </c>
      <c r="O418" s="53"/>
      <c r="P418" s="21" t="s">
        <v>146</v>
      </c>
      <c r="Q418" s="29">
        <v>9.92</v>
      </c>
      <c r="R418" s="17">
        <v>50</v>
      </c>
      <c r="S418" s="21" t="s">
        <v>147</v>
      </c>
      <c r="T418" s="29">
        <v>10.119999999999999</v>
      </c>
      <c r="U418" s="29">
        <v>10.119999999999999</v>
      </c>
      <c r="V418" s="3">
        <v>50</v>
      </c>
      <c r="W418" s="4" t="s">
        <v>238</v>
      </c>
      <c r="X418" s="46" t="s">
        <v>337</v>
      </c>
      <c r="Y418" s="17"/>
      <c r="Z418" s="3"/>
      <c r="AA418" s="3"/>
      <c r="AB418" s="3"/>
      <c r="AC418" s="3"/>
    </row>
    <row r="419" spans="1:29">
      <c r="A419" s="3" t="s">
        <v>135</v>
      </c>
      <c r="B419" s="3" t="s">
        <v>9</v>
      </c>
      <c r="C419" s="4" t="s">
        <v>119</v>
      </c>
      <c r="D419" s="4" t="s">
        <v>119</v>
      </c>
      <c r="E419" s="4" t="s">
        <v>186</v>
      </c>
      <c r="F419" s="17" t="s">
        <v>148</v>
      </c>
      <c r="G419" s="29">
        <v>168.37</v>
      </c>
      <c r="H419" s="43">
        <v>167</v>
      </c>
      <c r="I419" s="43">
        <v>148.19999999999999</v>
      </c>
      <c r="J419" s="56" t="s">
        <v>633</v>
      </c>
      <c r="K419" s="29">
        <f t="shared" si="111"/>
        <v>165.28</v>
      </c>
      <c r="L419" s="55">
        <f t="shared" si="113"/>
        <v>145.79</v>
      </c>
      <c r="M419" s="43">
        <f t="shared" si="112"/>
        <v>19.490000000000009</v>
      </c>
      <c r="N419" s="63">
        <f t="shared" si="114"/>
        <v>0.1336854379587078</v>
      </c>
      <c r="O419" s="53"/>
      <c r="P419" s="21" t="s">
        <v>149</v>
      </c>
      <c r="Q419" s="29">
        <v>9.9600000000000009</v>
      </c>
      <c r="R419" s="17">
        <v>50</v>
      </c>
      <c r="S419" s="21" t="s">
        <v>150</v>
      </c>
      <c r="T419" s="29">
        <v>10.16</v>
      </c>
      <c r="U419" s="29">
        <v>10.16</v>
      </c>
      <c r="V419" s="3">
        <v>50</v>
      </c>
      <c r="W419" s="4" t="s">
        <v>238</v>
      </c>
      <c r="X419" s="46" t="s">
        <v>337</v>
      </c>
      <c r="Y419" s="17"/>
      <c r="Z419" s="3"/>
      <c r="AA419" s="3"/>
      <c r="AB419" s="3"/>
      <c r="AC419" s="3"/>
    </row>
    <row r="420" spans="1:29">
      <c r="A420" s="3" t="s">
        <v>151</v>
      </c>
      <c r="B420" s="3" t="s">
        <v>5</v>
      </c>
      <c r="C420" s="4" t="s">
        <v>119</v>
      </c>
      <c r="D420" s="4" t="s">
        <v>119</v>
      </c>
      <c r="E420" s="4" t="s">
        <v>186</v>
      </c>
      <c r="F420" s="17" t="s">
        <v>152</v>
      </c>
      <c r="G420" s="29">
        <v>140.57</v>
      </c>
      <c r="H420" s="43">
        <v>139.19999999999999</v>
      </c>
      <c r="I420" s="43">
        <v>129</v>
      </c>
      <c r="J420" s="56" t="s">
        <v>633</v>
      </c>
      <c r="K420" s="29">
        <f t="shared" si="111"/>
        <v>137.47999999999999</v>
      </c>
      <c r="L420" s="55">
        <f>I420-2.41</f>
        <v>126.59</v>
      </c>
      <c r="M420" s="43">
        <f t="shared" si="112"/>
        <v>10.889999999999986</v>
      </c>
      <c r="N420" s="63">
        <f t="shared" si="114"/>
        <v>8.6025752429101709E-2</v>
      </c>
      <c r="O420" s="53"/>
      <c r="P420" s="21" t="s">
        <v>153</v>
      </c>
      <c r="Q420" s="30">
        <v>10.220000000000001</v>
      </c>
      <c r="R420" s="17">
        <v>50</v>
      </c>
      <c r="S420" s="21" t="s">
        <v>154</v>
      </c>
      <c r="T420" s="29">
        <v>10.14</v>
      </c>
      <c r="U420" s="29">
        <v>10.14</v>
      </c>
      <c r="V420" s="3">
        <v>50</v>
      </c>
      <c r="W420" s="4" t="s">
        <v>238</v>
      </c>
      <c r="X420" s="46" t="s">
        <v>337</v>
      </c>
      <c r="Y420" s="17"/>
      <c r="Z420" s="3"/>
      <c r="AA420" s="3"/>
      <c r="AB420" s="3"/>
      <c r="AC420" s="3"/>
    </row>
    <row r="421" spans="1:29">
      <c r="A421" s="3" t="s">
        <v>151</v>
      </c>
      <c r="B421" s="3" t="s">
        <v>6</v>
      </c>
      <c r="C421" s="4" t="s">
        <v>119</v>
      </c>
      <c r="D421" s="4" t="s">
        <v>119</v>
      </c>
      <c r="E421" s="4" t="s">
        <v>186</v>
      </c>
      <c r="F421" s="17" t="s">
        <v>155</v>
      </c>
      <c r="G421" s="29">
        <v>165.87</v>
      </c>
      <c r="H421" s="43">
        <v>164.4</v>
      </c>
      <c r="I421" s="43">
        <v>152.5</v>
      </c>
      <c r="J421" s="56" t="s">
        <v>633</v>
      </c>
      <c r="K421" s="29">
        <f t="shared" si="111"/>
        <v>162.78</v>
      </c>
      <c r="L421" s="55">
        <f t="shared" ref="L421:L424" si="115">I421-2.41</f>
        <v>150.09</v>
      </c>
      <c r="M421" s="43">
        <f t="shared" si="112"/>
        <v>12.689999999999998</v>
      </c>
      <c r="N421" s="63">
        <f t="shared" si="114"/>
        <v>8.4549270437737342E-2</v>
      </c>
      <c r="O421" s="53"/>
      <c r="P421" s="21" t="s">
        <v>156</v>
      </c>
      <c r="Q421" s="29">
        <v>10.25</v>
      </c>
      <c r="R421" s="17">
        <v>50</v>
      </c>
      <c r="S421" s="21" t="s">
        <v>157</v>
      </c>
      <c r="T421" s="29">
        <v>10.130000000000001</v>
      </c>
      <c r="U421" s="29">
        <v>10.130000000000001</v>
      </c>
      <c r="V421" s="3">
        <v>50</v>
      </c>
      <c r="W421" s="4" t="s">
        <v>238</v>
      </c>
      <c r="X421" s="46" t="s">
        <v>337</v>
      </c>
      <c r="Y421" s="17"/>
      <c r="Z421" s="3"/>
      <c r="AA421" s="3"/>
      <c r="AB421" s="3"/>
      <c r="AC421" s="3"/>
    </row>
    <row r="422" spans="1:29">
      <c r="A422" s="3" t="s">
        <v>151</v>
      </c>
      <c r="B422" s="3" t="s">
        <v>7</v>
      </c>
      <c r="C422" s="4" t="s">
        <v>119</v>
      </c>
      <c r="D422" s="4" t="s">
        <v>119</v>
      </c>
      <c r="E422" s="4" t="s">
        <v>186</v>
      </c>
      <c r="F422" s="17" t="s">
        <v>158</v>
      </c>
      <c r="G422" s="29">
        <v>188.95</v>
      </c>
      <c r="H422" s="43">
        <v>187.4</v>
      </c>
      <c r="I422" s="43">
        <v>174.6</v>
      </c>
      <c r="J422" s="56" t="s">
        <v>633</v>
      </c>
      <c r="K422" s="29">
        <f t="shared" si="111"/>
        <v>185.85999999999999</v>
      </c>
      <c r="L422" s="55">
        <f t="shared" si="115"/>
        <v>172.19</v>
      </c>
      <c r="M422" s="43">
        <f t="shared" si="112"/>
        <v>13.669999999999987</v>
      </c>
      <c r="N422" s="63">
        <f t="shared" si="114"/>
        <v>7.9389046982983838E-2</v>
      </c>
      <c r="O422" s="53"/>
      <c r="P422" s="21" t="s">
        <v>159</v>
      </c>
      <c r="Q422" s="29">
        <v>10.17</v>
      </c>
      <c r="R422" s="17">
        <v>50</v>
      </c>
      <c r="S422" s="21" t="s">
        <v>160</v>
      </c>
      <c r="T422" s="29">
        <v>10.35</v>
      </c>
      <c r="U422" s="29">
        <v>10.35</v>
      </c>
      <c r="V422" s="3">
        <v>50</v>
      </c>
      <c r="W422" s="4" t="s">
        <v>238</v>
      </c>
      <c r="X422" s="46" t="s">
        <v>337</v>
      </c>
      <c r="Y422" s="17"/>
      <c r="Z422" s="3"/>
      <c r="AA422" s="3"/>
      <c r="AB422" s="3"/>
      <c r="AC422" s="3"/>
    </row>
    <row r="423" spans="1:29">
      <c r="A423" s="3" t="s">
        <v>151</v>
      </c>
      <c r="B423" s="3" t="s">
        <v>8</v>
      </c>
      <c r="C423" s="4" t="s">
        <v>119</v>
      </c>
      <c r="D423" s="4" t="s">
        <v>119</v>
      </c>
      <c r="E423" s="4" t="s">
        <v>186</v>
      </c>
      <c r="F423" s="17" t="s">
        <v>161</v>
      </c>
      <c r="G423" s="29">
        <v>192.53</v>
      </c>
      <c r="H423" s="43">
        <v>190.9</v>
      </c>
      <c r="I423" s="43">
        <v>178.1</v>
      </c>
      <c r="J423" s="56" t="s">
        <v>633</v>
      </c>
      <c r="K423" s="29">
        <f t="shared" si="111"/>
        <v>189.44</v>
      </c>
      <c r="L423" s="55">
        <f t="shared" si="115"/>
        <v>175.69</v>
      </c>
      <c r="M423" s="43">
        <f t="shared" si="112"/>
        <v>13.75</v>
      </c>
      <c r="N423" s="63">
        <f t="shared" si="114"/>
        <v>7.8262849336900225E-2</v>
      </c>
      <c r="O423" s="53"/>
      <c r="P423" s="21" t="s">
        <v>162</v>
      </c>
      <c r="Q423" s="29">
        <v>10.15</v>
      </c>
      <c r="R423" s="17">
        <v>50</v>
      </c>
      <c r="S423" s="21" t="s">
        <v>163</v>
      </c>
      <c r="T423" s="29">
        <v>9.99</v>
      </c>
      <c r="U423" s="29">
        <v>9.99</v>
      </c>
      <c r="V423" s="3">
        <v>50</v>
      </c>
      <c r="W423" s="4" t="s">
        <v>238</v>
      </c>
      <c r="X423" s="46" t="s">
        <v>337</v>
      </c>
      <c r="Y423" s="17"/>
      <c r="Z423" s="3"/>
      <c r="AA423" s="3"/>
      <c r="AB423" s="3"/>
      <c r="AC423" s="3"/>
    </row>
    <row r="424" spans="1:29">
      <c r="A424" s="3" t="s">
        <v>151</v>
      </c>
      <c r="B424" s="3" t="s">
        <v>9</v>
      </c>
      <c r="C424" s="4" t="s">
        <v>119</v>
      </c>
      <c r="D424" s="4" t="s">
        <v>119</v>
      </c>
      <c r="E424" s="4" t="s">
        <v>186</v>
      </c>
      <c r="F424" s="17" t="s">
        <v>164</v>
      </c>
      <c r="G424" s="29">
        <v>147.1</v>
      </c>
      <c r="H424" s="43">
        <v>145.69999999999999</v>
      </c>
      <c r="I424" s="43">
        <v>135.4</v>
      </c>
      <c r="J424" s="56" t="s">
        <v>633</v>
      </c>
      <c r="K424" s="29">
        <f t="shared" si="111"/>
        <v>144.01</v>
      </c>
      <c r="L424" s="55">
        <f t="shared" si="115"/>
        <v>132.99</v>
      </c>
      <c r="M424" s="43">
        <f t="shared" si="112"/>
        <v>11.019999999999982</v>
      </c>
      <c r="N424" s="63">
        <f t="shared" si="114"/>
        <v>8.2863373185953687E-2</v>
      </c>
      <c r="O424" s="53"/>
      <c r="P424" s="21" t="s">
        <v>165</v>
      </c>
      <c r="Q424" s="29">
        <v>10.11</v>
      </c>
      <c r="R424" s="17">
        <v>50</v>
      </c>
      <c r="S424" s="21" t="s">
        <v>166</v>
      </c>
      <c r="T424" s="29">
        <v>10.07</v>
      </c>
      <c r="U424" s="29">
        <v>10.07</v>
      </c>
      <c r="V424" s="3">
        <v>50</v>
      </c>
      <c r="W424" s="4" t="s">
        <v>238</v>
      </c>
      <c r="X424" s="46" t="s">
        <v>337</v>
      </c>
      <c r="Y424" s="17"/>
      <c r="Z424" s="3"/>
      <c r="AA424" s="3"/>
      <c r="AB424" s="3"/>
      <c r="AC424" s="3"/>
    </row>
    <row r="425" spans="1:29">
      <c r="A425" s="3" t="s">
        <v>47</v>
      </c>
      <c r="B425" s="3" t="s">
        <v>26</v>
      </c>
      <c r="C425" s="3" t="s">
        <v>26</v>
      </c>
      <c r="D425" s="4" t="s">
        <v>119</v>
      </c>
      <c r="E425" s="4" t="s">
        <v>186</v>
      </c>
      <c r="F425" s="17" t="s">
        <v>167</v>
      </c>
      <c r="G425" s="29" t="s">
        <v>26</v>
      </c>
      <c r="H425" s="44" t="s">
        <v>26</v>
      </c>
      <c r="I425" s="44" t="s">
        <v>26</v>
      </c>
      <c r="J425" s="56" t="s">
        <v>26</v>
      </c>
      <c r="K425" s="31" t="s">
        <v>26</v>
      </c>
      <c r="L425" s="56" t="s">
        <v>26</v>
      </c>
      <c r="M425" s="44" t="s">
        <v>26</v>
      </c>
      <c r="N425" s="44" t="s">
        <v>26</v>
      </c>
      <c r="O425" s="54" t="s">
        <v>26</v>
      </c>
      <c r="P425" s="3" t="s">
        <v>167</v>
      </c>
      <c r="Q425" s="29" t="s">
        <v>26</v>
      </c>
      <c r="R425" s="17">
        <v>50</v>
      </c>
      <c r="S425" s="3" t="s">
        <v>26</v>
      </c>
      <c r="T425" s="31" t="s">
        <v>26</v>
      </c>
      <c r="U425" s="31" t="s">
        <v>26</v>
      </c>
      <c r="V425" s="31" t="s">
        <v>26</v>
      </c>
      <c r="W425" s="31" t="s">
        <v>26</v>
      </c>
      <c r="X425" s="37" t="s">
        <v>26</v>
      </c>
      <c r="Y425" s="17"/>
      <c r="Z425" s="3"/>
      <c r="AA425" s="3"/>
      <c r="AB425" s="3"/>
      <c r="AC425" s="3"/>
    </row>
    <row r="426" spans="1:29">
      <c r="A426" s="3" t="s">
        <v>47</v>
      </c>
      <c r="B426" s="3" t="s">
        <v>26</v>
      </c>
      <c r="C426" s="3" t="s">
        <v>26</v>
      </c>
      <c r="D426" s="4" t="s">
        <v>119</v>
      </c>
      <c r="E426" s="4" t="s">
        <v>186</v>
      </c>
      <c r="F426" s="17" t="s">
        <v>167</v>
      </c>
      <c r="G426" s="29" t="s">
        <v>26</v>
      </c>
      <c r="H426" s="44" t="s">
        <v>26</v>
      </c>
      <c r="I426" s="44" t="s">
        <v>26</v>
      </c>
      <c r="J426" s="56" t="s">
        <v>26</v>
      </c>
      <c r="K426" s="31" t="s">
        <v>26</v>
      </c>
      <c r="L426" s="56" t="s">
        <v>26</v>
      </c>
      <c r="M426" s="44" t="s">
        <v>26</v>
      </c>
      <c r="N426" s="44" t="s">
        <v>26</v>
      </c>
      <c r="O426" s="54" t="s">
        <v>26</v>
      </c>
      <c r="P426" s="3" t="s">
        <v>167</v>
      </c>
      <c r="Q426" s="29" t="s">
        <v>26</v>
      </c>
      <c r="R426" s="17">
        <v>50</v>
      </c>
      <c r="S426" s="3" t="s">
        <v>26</v>
      </c>
      <c r="T426" s="31" t="s">
        <v>26</v>
      </c>
      <c r="U426" s="31" t="s">
        <v>26</v>
      </c>
      <c r="V426" s="31" t="s">
        <v>26</v>
      </c>
      <c r="W426" s="31" t="s">
        <v>26</v>
      </c>
      <c r="X426" s="37" t="s">
        <v>26</v>
      </c>
      <c r="Y426" s="17"/>
      <c r="Z426" s="3"/>
      <c r="AA426" s="3"/>
      <c r="AB426" s="3"/>
      <c r="AC426" s="3"/>
    </row>
    <row r="427" spans="1:29">
      <c r="A427" s="3" t="s">
        <v>47</v>
      </c>
      <c r="B427" s="3" t="s">
        <v>26</v>
      </c>
      <c r="C427" s="3" t="s">
        <v>26</v>
      </c>
      <c r="D427" s="4" t="s">
        <v>119</v>
      </c>
      <c r="E427" s="4" t="s">
        <v>186</v>
      </c>
      <c r="F427" s="17" t="s">
        <v>167</v>
      </c>
      <c r="G427" s="29" t="s">
        <v>26</v>
      </c>
      <c r="H427" s="44" t="s">
        <v>26</v>
      </c>
      <c r="I427" s="44" t="s">
        <v>26</v>
      </c>
      <c r="J427" s="56" t="s">
        <v>26</v>
      </c>
      <c r="K427" s="31" t="s">
        <v>26</v>
      </c>
      <c r="L427" s="56" t="s">
        <v>26</v>
      </c>
      <c r="M427" s="44" t="s">
        <v>26</v>
      </c>
      <c r="N427" s="44" t="s">
        <v>26</v>
      </c>
      <c r="O427" s="54" t="s">
        <v>26</v>
      </c>
      <c r="P427" s="3" t="s">
        <v>167</v>
      </c>
      <c r="Q427" s="29" t="s">
        <v>26</v>
      </c>
      <c r="R427" s="17">
        <v>50</v>
      </c>
      <c r="S427" s="3" t="s">
        <v>26</v>
      </c>
      <c r="T427" s="31" t="s">
        <v>26</v>
      </c>
      <c r="U427" s="31" t="s">
        <v>26</v>
      </c>
      <c r="V427" s="31" t="s">
        <v>26</v>
      </c>
      <c r="W427" s="31" t="s">
        <v>26</v>
      </c>
      <c r="X427" s="37" t="s">
        <v>26</v>
      </c>
      <c r="Y427" s="17"/>
      <c r="Z427" s="3"/>
      <c r="AA427" s="3"/>
      <c r="AB427" s="3"/>
      <c r="AC427" s="3"/>
    </row>
    <row r="428" spans="1:29">
      <c r="A428" s="19"/>
      <c r="B428" s="19"/>
      <c r="C428" s="19"/>
      <c r="D428" s="19"/>
      <c r="E428" s="19"/>
      <c r="F428" s="20"/>
      <c r="G428" s="28"/>
      <c r="H428" s="42"/>
      <c r="I428" s="42"/>
      <c r="J428" s="42"/>
      <c r="K428" s="28"/>
      <c r="L428" s="42"/>
      <c r="M428" s="42"/>
      <c r="N428" s="42"/>
      <c r="O428" s="52"/>
      <c r="P428" s="19"/>
      <c r="Q428" s="28"/>
      <c r="R428" s="20"/>
      <c r="S428" s="19"/>
      <c r="T428" s="28"/>
      <c r="U428" s="28"/>
      <c r="V428" s="19"/>
      <c r="W428" s="19"/>
      <c r="X428" s="20"/>
      <c r="Y428" s="20"/>
      <c r="Z428" s="19"/>
      <c r="AA428" s="19"/>
      <c r="AB428" s="19"/>
      <c r="AC428" s="19"/>
    </row>
    <row r="429" spans="1:29">
      <c r="A429" s="3" t="s">
        <v>169</v>
      </c>
      <c r="B429" s="3" t="s">
        <v>5</v>
      </c>
      <c r="C429" s="4" t="s">
        <v>186</v>
      </c>
      <c r="D429" s="4" t="s">
        <v>186</v>
      </c>
      <c r="E429" s="4" t="s">
        <v>191</v>
      </c>
      <c r="F429" s="17" t="s">
        <v>170</v>
      </c>
      <c r="G429" s="29">
        <v>153.57</v>
      </c>
      <c r="H429" s="43">
        <v>152.19999999999999</v>
      </c>
      <c r="I429" s="43">
        <v>131.1</v>
      </c>
      <c r="J429" s="56" t="s">
        <v>633</v>
      </c>
      <c r="K429" s="29">
        <f>G429-$K$3</f>
        <v>150.47999999999999</v>
      </c>
      <c r="L429" s="55">
        <f>I429-2.41</f>
        <v>128.69</v>
      </c>
      <c r="M429" s="43">
        <f t="shared" ref="M429:M433" si="116">K429-L429</f>
        <v>21.789999999999992</v>
      </c>
      <c r="N429" s="63">
        <f t="shared" ref="N429:N433" si="117">(K429-L429)/(L429)</f>
        <v>0.16932162561193559</v>
      </c>
      <c r="O429" s="53"/>
      <c r="P429" s="21" t="s">
        <v>171</v>
      </c>
      <c r="Q429" s="30">
        <v>9.7200000000000006</v>
      </c>
      <c r="R429" s="17">
        <v>50</v>
      </c>
      <c r="S429" s="21" t="s">
        <v>172</v>
      </c>
      <c r="T429" s="29">
        <v>10.73</v>
      </c>
      <c r="U429" s="29">
        <v>10.73</v>
      </c>
      <c r="V429" s="3">
        <v>50</v>
      </c>
      <c r="W429" s="4" t="s">
        <v>337</v>
      </c>
      <c r="X429" s="17"/>
      <c r="Y429" s="17"/>
      <c r="Z429" s="3"/>
      <c r="AA429" s="3"/>
      <c r="AB429" s="3"/>
      <c r="AC429" s="3"/>
    </row>
    <row r="430" spans="1:29">
      <c r="A430" s="3" t="s">
        <v>169</v>
      </c>
      <c r="B430" s="3" t="s">
        <v>6</v>
      </c>
      <c r="C430" s="4" t="s">
        <v>186</v>
      </c>
      <c r="D430" s="4" t="s">
        <v>186</v>
      </c>
      <c r="E430" s="4" t="s">
        <v>191</v>
      </c>
      <c r="F430" s="17" t="s">
        <v>173</v>
      </c>
      <c r="G430" s="29">
        <v>183.36</v>
      </c>
      <c r="H430" s="43">
        <v>181.8</v>
      </c>
      <c r="I430" s="43">
        <v>154.19999999999999</v>
      </c>
      <c r="J430" s="56" t="s">
        <v>633</v>
      </c>
      <c r="K430" s="29">
        <f>G430-$K$3</f>
        <v>180.27</v>
      </c>
      <c r="L430" s="55">
        <f t="shared" ref="L430:L433" si="118">I430-2.41</f>
        <v>151.79</v>
      </c>
      <c r="M430" s="43">
        <f t="shared" si="116"/>
        <v>28.480000000000018</v>
      </c>
      <c r="N430" s="63">
        <f t="shared" si="117"/>
        <v>0.18762764345477317</v>
      </c>
      <c r="O430" s="53"/>
      <c r="P430" s="21" t="s">
        <v>174</v>
      </c>
      <c r="Q430" s="29">
        <v>10.039999999999999</v>
      </c>
      <c r="R430" s="17">
        <v>50</v>
      </c>
      <c r="S430" s="21" t="s">
        <v>175</v>
      </c>
      <c r="T430" s="29">
        <v>9.8800000000000008</v>
      </c>
      <c r="U430" s="29">
        <v>9.8800000000000008</v>
      </c>
      <c r="V430" s="3">
        <v>50</v>
      </c>
      <c r="W430" s="4" t="s">
        <v>337</v>
      </c>
      <c r="X430" s="17"/>
      <c r="Y430" s="17"/>
      <c r="Z430" s="3"/>
      <c r="AA430" s="3"/>
      <c r="AB430" s="3"/>
      <c r="AC430" s="3"/>
    </row>
    <row r="431" spans="1:29">
      <c r="A431" s="3" t="s">
        <v>169</v>
      </c>
      <c r="B431" s="3" t="s">
        <v>7</v>
      </c>
      <c r="C431" s="4" t="s">
        <v>186</v>
      </c>
      <c r="D431" s="4" t="s">
        <v>186</v>
      </c>
      <c r="E431" s="4" t="s">
        <v>191</v>
      </c>
      <c r="F431" s="17" t="s">
        <v>176</v>
      </c>
      <c r="G431" s="29">
        <v>156.80000000000001</v>
      </c>
      <c r="H431" s="43">
        <v>155.1</v>
      </c>
      <c r="I431" s="43">
        <v>130.19999999999999</v>
      </c>
      <c r="J431" s="56" t="s">
        <v>633</v>
      </c>
      <c r="K431" s="29">
        <f>G431-$K$3</f>
        <v>153.71</v>
      </c>
      <c r="L431" s="55">
        <f t="shared" si="118"/>
        <v>127.78999999999999</v>
      </c>
      <c r="M431" s="43">
        <f t="shared" si="116"/>
        <v>25.920000000000016</v>
      </c>
      <c r="N431" s="63">
        <f>(K431-L431)/(L431)</f>
        <v>0.20283277251741152</v>
      </c>
      <c r="O431" s="53"/>
      <c r="P431" s="21" t="s">
        <v>177</v>
      </c>
      <c r="Q431" s="29">
        <v>10.5</v>
      </c>
      <c r="R431" s="17">
        <v>50</v>
      </c>
      <c r="S431" s="21" t="s">
        <v>178</v>
      </c>
      <c r="T431" s="29">
        <v>9.65</v>
      </c>
      <c r="U431" s="29">
        <v>9.65</v>
      </c>
      <c r="V431" s="3">
        <v>50</v>
      </c>
      <c r="W431" s="4" t="s">
        <v>337</v>
      </c>
      <c r="X431" s="17"/>
      <c r="Y431" s="17"/>
      <c r="Z431" s="3"/>
      <c r="AA431" s="3"/>
      <c r="AB431" s="3"/>
      <c r="AC431" s="3"/>
    </row>
    <row r="432" spans="1:29">
      <c r="A432" s="3" t="s">
        <v>169</v>
      </c>
      <c r="B432" s="3" t="s">
        <v>8</v>
      </c>
      <c r="C432" s="4" t="s">
        <v>186</v>
      </c>
      <c r="D432" s="4" t="s">
        <v>186</v>
      </c>
      <c r="E432" s="4" t="s">
        <v>191</v>
      </c>
      <c r="F432" s="17" t="s">
        <v>179</v>
      </c>
      <c r="G432" s="29">
        <v>138.12</v>
      </c>
      <c r="H432" s="43">
        <v>137</v>
      </c>
      <c r="I432" s="43">
        <v>118.3</v>
      </c>
      <c r="J432" s="56" t="s">
        <v>633</v>
      </c>
      <c r="K432" s="29">
        <f>G432-$K$3</f>
        <v>135.03</v>
      </c>
      <c r="L432" s="55">
        <f t="shared" si="118"/>
        <v>115.89</v>
      </c>
      <c r="M432" s="43">
        <f t="shared" si="116"/>
        <v>19.14</v>
      </c>
      <c r="N432" s="63">
        <f t="shared" si="117"/>
        <v>0.16515661403054621</v>
      </c>
      <c r="O432" s="53"/>
      <c r="P432" s="21" t="s">
        <v>180</v>
      </c>
      <c r="Q432" s="29">
        <v>10.36</v>
      </c>
      <c r="R432" s="17">
        <v>50</v>
      </c>
      <c r="S432" s="21" t="s">
        <v>181</v>
      </c>
      <c r="T432" s="29">
        <v>10.66</v>
      </c>
      <c r="U432" s="29">
        <v>10.66</v>
      </c>
      <c r="V432" s="3">
        <v>50</v>
      </c>
      <c r="W432" s="4" t="s">
        <v>337</v>
      </c>
      <c r="X432" s="17"/>
      <c r="Y432" s="17"/>
      <c r="Z432" s="3"/>
      <c r="AA432" s="3"/>
      <c r="AB432" s="3"/>
      <c r="AC432" s="3"/>
    </row>
    <row r="433" spans="1:29">
      <c r="A433" s="3" t="s">
        <v>169</v>
      </c>
      <c r="B433" s="3" t="s">
        <v>9</v>
      </c>
      <c r="C433" s="4" t="s">
        <v>186</v>
      </c>
      <c r="D433" s="4" t="s">
        <v>186</v>
      </c>
      <c r="E433" s="4" t="s">
        <v>191</v>
      </c>
      <c r="F433" s="17" t="s">
        <v>182</v>
      </c>
      <c r="G433" s="29">
        <v>189.001</v>
      </c>
      <c r="H433" s="43">
        <v>187.6</v>
      </c>
      <c r="I433" s="43">
        <v>161.1</v>
      </c>
      <c r="J433" s="56" t="s">
        <v>633</v>
      </c>
      <c r="K433" s="29">
        <f>G433-$K$3</f>
        <v>185.911</v>
      </c>
      <c r="L433" s="55">
        <f t="shared" si="118"/>
        <v>158.69</v>
      </c>
      <c r="M433" s="43">
        <f t="shared" si="116"/>
        <v>27.221000000000004</v>
      </c>
      <c r="N433" s="63">
        <f t="shared" si="117"/>
        <v>0.17153569853172856</v>
      </c>
      <c r="O433" s="53"/>
      <c r="P433" s="21" t="s">
        <v>183</v>
      </c>
      <c r="Q433" s="29">
        <v>9.76</v>
      </c>
      <c r="R433" s="17">
        <v>50</v>
      </c>
      <c r="S433" s="21" t="s">
        <v>184</v>
      </c>
      <c r="T433" s="29">
        <v>10.14</v>
      </c>
      <c r="U433" s="29">
        <v>10.14</v>
      </c>
      <c r="V433" s="3">
        <v>50</v>
      </c>
      <c r="W433" s="4" t="s">
        <v>337</v>
      </c>
      <c r="X433" s="17"/>
      <c r="Y433" s="17"/>
      <c r="Z433" s="3"/>
      <c r="AA433" s="3"/>
      <c r="AB433" s="3"/>
      <c r="AC433" s="3"/>
    </row>
    <row r="434" spans="1:29">
      <c r="A434" s="3" t="s">
        <v>47</v>
      </c>
      <c r="B434" s="3" t="s">
        <v>26</v>
      </c>
      <c r="C434" s="3" t="s">
        <v>26</v>
      </c>
      <c r="D434" s="4" t="s">
        <v>186</v>
      </c>
      <c r="E434" s="4" t="s">
        <v>191</v>
      </c>
      <c r="F434" s="17" t="s">
        <v>185</v>
      </c>
      <c r="G434" s="29" t="s">
        <v>26</v>
      </c>
      <c r="H434" s="44" t="s">
        <v>26</v>
      </c>
      <c r="I434" s="44" t="s">
        <v>26</v>
      </c>
      <c r="J434" s="56" t="s">
        <v>26</v>
      </c>
      <c r="K434" s="31" t="s">
        <v>26</v>
      </c>
      <c r="L434" s="56" t="s">
        <v>26</v>
      </c>
      <c r="M434" s="44" t="s">
        <v>26</v>
      </c>
      <c r="N434" s="44" t="s">
        <v>26</v>
      </c>
      <c r="O434" s="54" t="s">
        <v>26</v>
      </c>
      <c r="P434" s="3" t="s">
        <v>185</v>
      </c>
      <c r="Q434" s="29" t="s">
        <v>26</v>
      </c>
      <c r="R434" s="17">
        <v>50</v>
      </c>
      <c r="S434" s="3" t="s">
        <v>26</v>
      </c>
      <c r="T434" s="31" t="s">
        <v>26</v>
      </c>
      <c r="U434" s="31" t="s">
        <v>26</v>
      </c>
      <c r="V434" s="31" t="s">
        <v>26</v>
      </c>
      <c r="W434" s="31" t="s">
        <v>26</v>
      </c>
      <c r="X434" s="17"/>
      <c r="Y434" s="17"/>
      <c r="Z434" s="3"/>
      <c r="AA434" s="3"/>
      <c r="AB434" s="3"/>
      <c r="AC434" s="3"/>
    </row>
    <row r="435" spans="1:29">
      <c r="A435" s="3" t="s">
        <v>47</v>
      </c>
      <c r="B435" s="3" t="s">
        <v>26</v>
      </c>
      <c r="C435" s="3" t="s">
        <v>26</v>
      </c>
      <c r="D435" s="4" t="s">
        <v>186</v>
      </c>
      <c r="E435" s="4" t="s">
        <v>191</v>
      </c>
      <c r="F435" s="17" t="s">
        <v>185</v>
      </c>
      <c r="G435" s="29" t="s">
        <v>26</v>
      </c>
      <c r="H435" s="44" t="s">
        <v>26</v>
      </c>
      <c r="I435" s="44" t="s">
        <v>26</v>
      </c>
      <c r="J435" s="56" t="s">
        <v>26</v>
      </c>
      <c r="K435" s="31" t="s">
        <v>26</v>
      </c>
      <c r="L435" s="56" t="s">
        <v>26</v>
      </c>
      <c r="M435" s="44" t="s">
        <v>26</v>
      </c>
      <c r="N435" s="44" t="s">
        <v>26</v>
      </c>
      <c r="O435" s="54" t="s">
        <v>26</v>
      </c>
      <c r="P435" s="3" t="s">
        <v>185</v>
      </c>
      <c r="Q435" s="29" t="s">
        <v>26</v>
      </c>
      <c r="R435" s="17">
        <v>50</v>
      </c>
      <c r="S435" s="3" t="s">
        <v>26</v>
      </c>
      <c r="T435" s="31" t="s">
        <v>26</v>
      </c>
      <c r="U435" s="31" t="s">
        <v>26</v>
      </c>
      <c r="V435" s="31" t="s">
        <v>26</v>
      </c>
      <c r="W435" s="31" t="s">
        <v>26</v>
      </c>
      <c r="X435" s="17"/>
      <c r="Y435" s="17"/>
      <c r="Z435" s="3"/>
      <c r="AA435" s="3"/>
      <c r="AB435" s="3"/>
      <c r="AC435" s="3"/>
    </row>
    <row r="436" spans="1:29">
      <c r="A436" s="3" t="s">
        <v>47</v>
      </c>
      <c r="B436" s="3" t="s">
        <v>26</v>
      </c>
      <c r="C436" s="3" t="s">
        <v>26</v>
      </c>
      <c r="D436" s="4" t="s">
        <v>186</v>
      </c>
      <c r="E436" s="4" t="s">
        <v>191</v>
      </c>
      <c r="F436" s="17" t="s">
        <v>185</v>
      </c>
      <c r="G436" s="29" t="s">
        <v>26</v>
      </c>
      <c r="H436" s="44" t="s">
        <v>26</v>
      </c>
      <c r="I436" s="44" t="s">
        <v>26</v>
      </c>
      <c r="J436" s="56" t="s">
        <v>26</v>
      </c>
      <c r="K436" s="31" t="s">
        <v>26</v>
      </c>
      <c r="L436" s="56" t="s">
        <v>26</v>
      </c>
      <c r="M436" s="44" t="s">
        <v>26</v>
      </c>
      <c r="N436" s="44" t="s">
        <v>26</v>
      </c>
      <c r="O436" s="54" t="s">
        <v>26</v>
      </c>
      <c r="P436" s="3" t="s">
        <v>185</v>
      </c>
      <c r="Q436" s="29" t="s">
        <v>26</v>
      </c>
      <c r="R436" s="17">
        <v>50</v>
      </c>
      <c r="S436" s="3" t="s">
        <v>26</v>
      </c>
      <c r="T436" s="31" t="s">
        <v>26</v>
      </c>
      <c r="U436" s="31" t="s">
        <v>26</v>
      </c>
      <c r="V436" s="31" t="s">
        <v>26</v>
      </c>
      <c r="W436" s="31" t="s">
        <v>26</v>
      </c>
      <c r="X436" s="17"/>
      <c r="Y436" s="17"/>
      <c r="Z436" s="3"/>
      <c r="AA436" s="3"/>
      <c r="AB436" s="3"/>
      <c r="AC436" s="3"/>
    </row>
    <row r="437" spans="1:29">
      <c r="A437" s="19"/>
      <c r="B437" s="19"/>
      <c r="C437" s="19"/>
      <c r="D437" s="19"/>
      <c r="E437" s="19"/>
      <c r="F437" s="20"/>
      <c r="G437" s="28"/>
      <c r="H437" s="42"/>
      <c r="I437" s="42"/>
      <c r="J437" s="42"/>
      <c r="K437" s="28"/>
      <c r="L437" s="28"/>
      <c r="M437" s="42"/>
      <c r="N437" s="42"/>
      <c r="O437" s="52"/>
      <c r="P437" s="19"/>
      <c r="Q437" s="28"/>
      <c r="R437" s="20"/>
      <c r="S437" s="19"/>
      <c r="T437" s="28"/>
      <c r="U437" s="28"/>
      <c r="V437" s="19"/>
      <c r="W437" s="19"/>
      <c r="X437" s="20"/>
      <c r="Y437" s="20"/>
      <c r="Z437" s="19"/>
      <c r="AA437" s="19"/>
      <c r="AB437" s="19"/>
      <c r="AC437" s="19"/>
    </row>
    <row r="438" spans="1:29">
      <c r="A438" s="3" t="s">
        <v>86</v>
      </c>
      <c r="B438" s="3" t="s">
        <v>5</v>
      </c>
      <c r="C438" s="4" t="s">
        <v>191</v>
      </c>
      <c r="D438" s="4" t="s">
        <v>191</v>
      </c>
      <c r="E438" s="4"/>
      <c r="F438" s="17" t="s">
        <v>192</v>
      </c>
      <c r="G438" s="29">
        <v>192.34</v>
      </c>
      <c r="H438" s="43">
        <v>191</v>
      </c>
      <c r="I438" s="43">
        <v>168.6</v>
      </c>
      <c r="J438" s="56" t="s">
        <v>633</v>
      </c>
      <c r="K438" s="29">
        <f t="shared" ref="K438:K452" si="119">G438-$K$3</f>
        <v>189.25</v>
      </c>
      <c r="L438" s="55">
        <f>I438-2.41</f>
        <v>166.19</v>
      </c>
      <c r="M438" s="43">
        <f>K438-L438</f>
        <v>23.060000000000002</v>
      </c>
      <c r="N438" s="63">
        <f t="shared" ref="N438:N452" si="120">(K438-L438)/(L438)</f>
        <v>0.1387568445754859</v>
      </c>
      <c r="O438" s="53"/>
      <c r="P438" s="21" t="s">
        <v>193</v>
      </c>
      <c r="Q438" s="29">
        <v>9.8800000000000008</v>
      </c>
      <c r="R438" s="17">
        <v>50</v>
      </c>
      <c r="S438" s="21" t="s">
        <v>194</v>
      </c>
      <c r="T438" s="29">
        <v>10.14</v>
      </c>
      <c r="U438" s="29">
        <v>10.14</v>
      </c>
      <c r="V438" s="3">
        <v>50</v>
      </c>
      <c r="W438" s="3"/>
      <c r="X438" s="17"/>
      <c r="Y438" s="17"/>
      <c r="Z438" s="3"/>
      <c r="AA438" s="3"/>
      <c r="AB438" s="3"/>
      <c r="AC438" s="3"/>
    </row>
    <row r="439" spans="1:29">
      <c r="A439" s="3" t="s">
        <v>86</v>
      </c>
      <c r="B439" s="3" t="s">
        <v>6</v>
      </c>
      <c r="C439" s="4" t="s">
        <v>191</v>
      </c>
      <c r="D439" s="4" t="s">
        <v>191</v>
      </c>
      <c r="E439" s="4"/>
      <c r="F439" s="17" t="s">
        <v>195</v>
      </c>
      <c r="G439" s="29">
        <v>167.17</v>
      </c>
      <c r="H439" s="43">
        <v>166</v>
      </c>
      <c r="I439" s="43">
        <v>147.5</v>
      </c>
      <c r="J439" s="56" t="s">
        <v>633</v>
      </c>
      <c r="K439" s="29">
        <f t="shared" si="119"/>
        <v>164.07999999999998</v>
      </c>
      <c r="L439" s="55">
        <f t="shared" ref="L439:L445" si="121">I439-2.41</f>
        <v>145.09</v>
      </c>
      <c r="M439" s="43">
        <f>K439-L439</f>
        <v>18.989999999999981</v>
      </c>
      <c r="N439" s="63">
        <f t="shared" si="120"/>
        <v>0.13088427872355077</v>
      </c>
      <c r="O439" s="53"/>
      <c r="P439" s="21" t="s">
        <v>196</v>
      </c>
      <c r="Q439" s="29">
        <v>9.86</v>
      </c>
      <c r="R439" s="17">
        <v>50</v>
      </c>
      <c r="S439" s="21" t="s">
        <v>197</v>
      </c>
      <c r="T439" s="29">
        <v>10.220000000000001</v>
      </c>
      <c r="U439" s="29">
        <v>10.220000000000001</v>
      </c>
      <c r="V439" s="3">
        <v>50</v>
      </c>
      <c r="W439" s="3"/>
      <c r="X439" s="17"/>
      <c r="Y439" s="17"/>
      <c r="Z439" s="3"/>
      <c r="AA439" s="3"/>
      <c r="AB439" s="3"/>
      <c r="AC439" s="3"/>
    </row>
    <row r="440" spans="1:29">
      <c r="A440" s="3" t="s">
        <v>86</v>
      </c>
      <c r="B440" s="3" t="s">
        <v>7</v>
      </c>
      <c r="C440" s="4" t="s">
        <v>191</v>
      </c>
      <c r="D440" s="4" t="s">
        <v>191</v>
      </c>
      <c r="E440" s="4"/>
      <c r="F440" s="17" t="s">
        <v>198</v>
      </c>
      <c r="G440" s="29">
        <v>137.86000000000001</v>
      </c>
      <c r="H440" s="43">
        <v>136.80000000000001</v>
      </c>
      <c r="I440" s="43">
        <v>120.5</v>
      </c>
      <c r="J440" s="56" t="s">
        <v>633</v>
      </c>
      <c r="K440" s="29">
        <f t="shared" si="119"/>
        <v>134.77000000000001</v>
      </c>
      <c r="L440" s="55">
        <f t="shared" si="121"/>
        <v>118.09</v>
      </c>
      <c r="M440" s="43">
        <f t="shared" ref="M440:M445" si="122">K440-L440</f>
        <v>16.680000000000007</v>
      </c>
      <c r="N440" s="63">
        <f>(K440-L440)/(L440)</f>
        <v>0.14124820052502335</v>
      </c>
      <c r="O440" s="53"/>
      <c r="P440" s="21" t="s">
        <v>199</v>
      </c>
      <c r="Q440" s="29">
        <v>10.19</v>
      </c>
      <c r="R440" s="17">
        <v>50</v>
      </c>
      <c r="S440" s="21" t="s">
        <v>200</v>
      </c>
      <c r="T440" s="29">
        <v>10.31</v>
      </c>
      <c r="U440" s="29">
        <v>10.31</v>
      </c>
      <c r="V440" s="3">
        <v>50</v>
      </c>
      <c r="W440" s="3"/>
      <c r="X440" s="17"/>
      <c r="Y440" s="17"/>
      <c r="Z440" s="3"/>
      <c r="AA440" s="3"/>
      <c r="AB440" s="3"/>
      <c r="AC440" s="3"/>
    </row>
    <row r="441" spans="1:29">
      <c r="A441" s="3" t="s">
        <v>86</v>
      </c>
      <c r="B441" s="3" t="s">
        <v>8</v>
      </c>
      <c r="C441" s="4" t="s">
        <v>191</v>
      </c>
      <c r="D441" s="4" t="s">
        <v>191</v>
      </c>
      <c r="E441" s="4"/>
      <c r="F441" s="17" t="s">
        <v>201</v>
      </c>
      <c r="G441" s="29">
        <v>176.22</v>
      </c>
      <c r="H441" s="43">
        <v>174.9</v>
      </c>
      <c r="I441" s="43">
        <v>155</v>
      </c>
      <c r="J441" s="56" t="s">
        <v>633</v>
      </c>
      <c r="K441" s="29">
        <f t="shared" si="119"/>
        <v>173.13</v>
      </c>
      <c r="L441" s="55">
        <f t="shared" si="121"/>
        <v>152.59</v>
      </c>
      <c r="M441" s="43">
        <f t="shared" si="122"/>
        <v>20.539999999999992</v>
      </c>
      <c r="N441" s="63">
        <f t="shared" si="120"/>
        <v>0.13460908316403428</v>
      </c>
      <c r="O441" s="53"/>
      <c r="P441" s="21" t="s">
        <v>202</v>
      </c>
      <c r="Q441" s="29">
        <v>10.11</v>
      </c>
      <c r="R441" s="17">
        <v>50</v>
      </c>
      <c r="S441" s="21" t="s">
        <v>203</v>
      </c>
      <c r="T441" s="29">
        <v>10.02</v>
      </c>
      <c r="U441" s="29">
        <v>10.02</v>
      </c>
      <c r="V441" s="3">
        <v>50</v>
      </c>
      <c r="W441" s="3"/>
      <c r="X441" s="17"/>
      <c r="Y441" s="17"/>
      <c r="Z441" s="3"/>
      <c r="AA441" s="3"/>
      <c r="AB441" s="3"/>
      <c r="AC441" s="3"/>
    </row>
    <row r="442" spans="1:29">
      <c r="A442" s="3" t="s">
        <v>86</v>
      </c>
      <c r="B442" s="3" t="s">
        <v>9</v>
      </c>
      <c r="C442" s="4" t="s">
        <v>191</v>
      </c>
      <c r="D442" s="4" t="s">
        <v>191</v>
      </c>
      <c r="E442" s="4"/>
      <c r="F442" s="17" t="s">
        <v>204</v>
      </c>
      <c r="G442" s="29">
        <v>198.22</v>
      </c>
      <c r="H442" s="43">
        <v>197</v>
      </c>
      <c r="I442" s="43">
        <v>174.1</v>
      </c>
      <c r="J442" s="56" t="s">
        <v>633</v>
      </c>
      <c r="K442" s="29">
        <f t="shared" si="119"/>
        <v>195.13</v>
      </c>
      <c r="L442" s="55">
        <f t="shared" si="121"/>
        <v>171.69</v>
      </c>
      <c r="M442" s="43">
        <f t="shared" si="122"/>
        <v>23.439999999999998</v>
      </c>
      <c r="N442" s="63">
        <f t="shared" si="120"/>
        <v>0.13652513250626128</v>
      </c>
      <c r="O442" s="53"/>
      <c r="P442" s="21" t="s">
        <v>205</v>
      </c>
      <c r="Q442" s="29">
        <v>10.33</v>
      </c>
      <c r="R442" s="17">
        <v>50</v>
      </c>
      <c r="S442" s="21" t="s">
        <v>206</v>
      </c>
      <c r="T442" s="29">
        <v>10.01</v>
      </c>
      <c r="U442" s="29">
        <v>10.01</v>
      </c>
      <c r="V442" s="3">
        <v>50</v>
      </c>
      <c r="W442" s="3"/>
      <c r="X442" s="17"/>
      <c r="Y442" s="17"/>
      <c r="Z442" s="3"/>
      <c r="AA442" s="3"/>
      <c r="AB442" s="3"/>
      <c r="AC442" s="3"/>
    </row>
    <row r="443" spans="1:29">
      <c r="A443" s="3" t="s">
        <v>50</v>
      </c>
      <c r="B443" s="3" t="s">
        <v>5</v>
      </c>
      <c r="C443" s="4" t="s">
        <v>191</v>
      </c>
      <c r="D443" s="4" t="s">
        <v>191</v>
      </c>
      <c r="E443" s="4"/>
      <c r="F443" s="17" t="s">
        <v>207</v>
      </c>
      <c r="G443" s="29">
        <v>169.56</v>
      </c>
      <c r="H443" s="43">
        <v>168.4</v>
      </c>
      <c r="I443" s="43">
        <v>154.5</v>
      </c>
      <c r="J443" s="56" t="s">
        <v>633</v>
      </c>
      <c r="K443" s="29">
        <f t="shared" si="119"/>
        <v>166.47</v>
      </c>
      <c r="L443" s="55">
        <f t="shared" si="121"/>
        <v>152.09</v>
      </c>
      <c r="M443" s="43">
        <f t="shared" si="122"/>
        <v>14.379999999999995</v>
      </c>
      <c r="N443" s="63">
        <f t="shared" si="120"/>
        <v>9.4549280031560226E-2</v>
      </c>
      <c r="O443" s="53"/>
      <c r="P443" s="21" t="s">
        <v>208</v>
      </c>
      <c r="Q443" s="30">
        <v>10.28</v>
      </c>
      <c r="R443" s="17">
        <v>50</v>
      </c>
      <c r="S443" s="21" t="s">
        <v>209</v>
      </c>
      <c r="T443" s="29">
        <v>10.23</v>
      </c>
      <c r="U443" s="29">
        <v>10.23</v>
      </c>
      <c r="V443" s="3">
        <v>50</v>
      </c>
      <c r="W443" s="3"/>
      <c r="X443" s="17"/>
      <c r="Y443" s="17"/>
      <c r="Z443" s="3"/>
      <c r="AA443" s="3"/>
      <c r="AB443" s="3"/>
      <c r="AC443" s="3"/>
    </row>
    <row r="444" spans="1:29">
      <c r="A444" s="3" t="s">
        <v>50</v>
      </c>
      <c r="B444" s="3" t="s">
        <v>6</v>
      </c>
      <c r="C444" s="4" t="s">
        <v>191</v>
      </c>
      <c r="D444" s="4" t="s">
        <v>191</v>
      </c>
      <c r="E444" s="4"/>
      <c r="F444" s="17" t="s">
        <v>210</v>
      </c>
      <c r="G444" s="29">
        <v>192.21</v>
      </c>
      <c r="H444" s="43">
        <v>190.8</v>
      </c>
      <c r="I444" s="43">
        <v>174.5</v>
      </c>
      <c r="J444" s="56" t="s">
        <v>633</v>
      </c>
      <c r="K444" s="29">
        <f t="shared" si="119"/>
        <v>189.12</v>
      </c>
      <c r="L444" s="55">
        <f t="shared" si="121"/>
        <v>172.09</v>
      </c>
      <c r="M444" s="43">
        <f t="shared" si="122"/>
        <v>17.03</v>
      </c>
      <c r="N444" s="63">
        <f t="shared" si="120"/>
        <v>9.8959846591899589E-2</v>
      </c>
      <c r="O444" s="53"/>
      <c r="P444" s="21" t="s">
        <v>211</v>
      </c>
      <c r="Q444" s="29">
        <v>10.23</v>
      </c>
      <c r="R444" s="17">
        <v>50</v>
      </c>
      <c r="S444" s="21" t="s">
        <v>212</v>
      </c>
      <c r="T444" s="29">
        <v>10.19</v>
      </c>
      <c r="U444" s="29">
        <v>10.19</v>
      </c>
      <c r="V444" s="3">
        <v>50</v>
      </c>
      <c r="W444" s="3"/>
      <c r="X444" s="17"/>
      <c r="Y444" s="17"/>
      <c r="Z444" s="3"/>
      <c r="AA444" s="3"/>
      <c r="AB444" s="3"/>
      <c r="AC444" s="3"/>
    </row>
    <row r="445" spans="1:29">
      <c r="A445" s="3" t="s">
        <v>50</v>
      </c>
      <c r="B445" s="3" t="s">
        <v>7</v>
      </c>
      <c r="C445" s="4" t="s">
        <v>191</v>
      </c>
      <c r="D445" s="4" t="s">
        <v>191</v>
      </c>
      <c r="E445" s="4"/>
      <c r="F445" s="17" t="s">
        <v>213</v>
      </c>
      <c r="G445" s="29">
        <v>184.36</v>
      </c>
      <c r="H445" s="43">
        <v>183</v>
      </c>
      <c r="I445" s="43">
        <v>167.8</v>
      </c>
      <c r="J445" s="56" t="s">
        <v>633</v>
      </c>
      <c r="K445" s="29">
        <f t="shared" si="119"/>
        <v>181.27</v>
      </c>
      <c r="L445" s="55">
        <f t="shared" si="121"/>
        <v>165.39000000000001</v>
      </c>
      <c r="M445" s="43">
        <f t="shared" si="122"/>
        <v>15.879999999999995</v>
      </c>
      <c r="N445" s="63">
        <f t="shared" si="120"/>
        <v>9.6015478565814105E-2</v>
      </c>
      <c r="O445" s="53"/>
      <c r="P445" s="21" t="s">
        <v>214</v>
      </c>
      <c r="Q445" s="29">
        <v>10.220000000000001</v>
      </c>
      <c r="R445" s="17">
        <v>50</v>
      </c>
      <c r="S445" s="21" t="s">
        <v>215</v>
      </c>
      <c r="T445" s="29">
        <v>9.99</v>
      </c>
      <c r="U445" s="29">
        <v>9.99</v>
      </c>
      <c r="V445" s="3">
        <v>50</v>
      </c>
      <c r="W445" s="3"/>
      <c r="X445" s="17"/>
      <c r="Y445" s="17"/>
      <c r="Z445" s="3"/>
      <c r="AA445" s="3"/>
      <c r="AB445" s="3"/>
      <c r="AC445" s="3"/>
    </row>
    <row r="446" spans="1:29">
      <c r="A446" s="3" t="s">
        <v>50</v>
      </c>
      <c r="B446" s="3" t="s">
        <v>8</v>
      </c>
      <c r="C446" s="4" t="s">
        <v>191</v>
      </c>
      <c r="D446" s="4" t="s">
        <v>191</v>
      </c>
      <c r="E446" s="4"/>
      <c r="F446" s="17" t="s">
        <v>216</v>
      </c>
      <c r="G446" s="29">
        <v>182.61</v>
      </c>
      <c r="H446" s="43">
        <v>181.3</v>
      </c>
      <c r="I446" s="43">
        <v>167.3</v>
      </c>
      <c r="J446" s="56" t="s">
        <v>633</v>
      </c>
      <c r="K446" s="29">
        <f t="shared" si="119"/>
        <v>179.52</v>
      </c>
      <c r="L446" s="55">
        <f>I446-2.41</f>
        <v>164.89000000000001</v>
      </c>
      <c r="M446" s="43">
        <f>K446-L446</f>
        <v>14.629999999999995</v>
      </c>
      <c r="N446" s="63">
        <f t="shared" si="120"/>
        <v>8.8725817211474281E-2</v>
      </c>
      <c r="O446" s="53"/>
      <c r="P446" s="21" t="s">
        <v>217</v>
      </c>
      <c r="Q446" s="29">
        <v>10.06</v>
      </c>
      <c r="R446" s="17">
        <v>50</v>
      </c>
      <c r="S446" s="21" t="s">
        <v>218</v>
      </c>
      <c r="T446" s="29">
        <v>10.1</v>
      </c>
      <c r="U446" s="29">
        <v>10.1</v>
      </c>
      <c r="V446" s="3">
        <v>50</v>
      </c>
      <c r="W446" s="3"/>
      <c r="X446" s="17"/>
      <c r="Y446" s="17"/>
      <c r="Z446" s="3"/>
      <c r="AA446" s="3"/>
      <c r="AB446" s="3"/>
      <c r="AC446" s="3"/>
    </row>
    <row r="447" spans="1:29">
      <c r="A447" s="3" t="s">
        <v>50</v>
      </c>
      <c r="B447" s="3" t="s">
        <v>9</v>
      </c>
      <c r="C447" s="4" t="s">
        <v>191</v>
      </c>
      <c r="D447" s="4" t="s">
        <v>191</v>
      </c>
      <c r="E447" s="4"/>
      <c r="F447" s="17" t="s">
        <v>219</v>
      </c>
      <c r="G447" s="29">
        <v>197.91</v>
      </c>
      <c r="H447" s="43">
        <v>196.6</v>
      </c>
      <c r="I447" s="43">
        <v>179.5</v>
      </c>
      <c r="J447" s="56" t="s">
        <v>633</v>
      </c>
      <c r="K447" s="29">
        <f t="shared" si="119"/>
        <v>194.82</v>
      </c>
      <c r="L447" s="55">
        <f t="shared" ref="L447:L452" si="123">I447-2.41</f>
        <v>177.09</v>
      </c>
      <c r="M447" s="43">
        <f t="shared" ref="M447:M452" si="124">K447-L447</f>
        <v>17.72999999999999</v>
      </c>
      <c r="N447" s="63">
        <f t="shared" si="120"/>
        <v>0.10011858377096386</v>
      </c>
      <c r="O447" s="53"/>
      <c r="P447" s="21" t="s">
        <v>220</v>
      </c>
      <c r="Q447" s="29">
        <v>9.9700000000000006</v>
      </c>
      <c r="R447" s="17">
        <v>50</v>
      </c>
      <c r="S447" s="21" t="s">
        <v>221</v>
      </c>
      <c r="T447" s="29">
        <v>9.98</v>
      </c>
      <c r="U447" s="29">
        <v>9.98</v>
      </c>
      <c r="V447" s="3">
        <v>50</v>
      </c>
      <c r="W447" s="3"/>
      <c r="X447" s="17"/>
      <c r="Y447" s="17"/>
      <c r="Z447" s="3"/>
      <c r="AA447" s="3"/>
      <c r="AB447" s="3"/>
      <c r="AC447" s="3"/>
    </row>
    <row r="448" spans="1:29">
      <c r="A448" s="3" t="s">
        <v>51</v>
      </c>
      <c r="B448" s="3" t="s">
        <v>5</v>
      </c>
      <c r="C448" s="4" t="s">
        <v>191</v>
      </c>
      <c r="D448" s="4" t="s">
        <v>191</v>
      </c>
      <c r="E448" s="4"/>
      <c r="F448" s="17" t="s">
        <v>222</v>
      </c>
      <c r="G448" s="29">
        <v>165.73</v>
      </c>
      <c r="H448" s="43">
        <v>164.5</v>
      </c>
      <c r="I448" s="43">
        <v>140.80000000000001</v>
      </c>
      <c r="J448" s="56" t="s">
        <v>633</v>
      </c>
      <c r="K448" s="29">
        <f t="shared" si="119"/>
        <v>162.63999999999999</v>
      </c>
      <c r="L448" s="55">
        <f t="shared" si="123"/>
        <v>138.39000000000001</v>
      </c>
      <c r="M448" s="43">
        <f t="shared" si="124"/>
        <v>24.249999999999972</v>
      </c>
      <c r="N448" s="63">
        <f t="shared" si="120"/>
        <v>0.17522942409133585</v>
      </c>
      <c r="O448" s="53"/>
      <c r="P448" s="21" t="s">
        <v>223</v>
      </c>
      <c r="Q448" s="30">
        <v>10.06</v>
      </c>
      <c r="R448" s="17">
        <v>50</v>
      </c>
      <c r="S448" s="21" t="s">
        <v>224</v>
      </c>
      <c r="T448" s="29">
        <v>9.9</v>
      </c>
      <c r="U448" s="29">
        <v>9.9</v>
      </c>
      <c r="V448" s="3">
        <v>50</v>
      </c>
      <c r="W448" s="3"/>
      <c r="X448" s="17"/>
      <c r="Y448" s="17"/>
      <c r="Z448" s="3"/>
      <c r="AA448" s="3"/>
      <c r="AB448" s="3"/>
      <c r="AC448" s="3"/>
    </row>
    <row r="449" spans="1:29">
      <c r="A449" s="3" t="s">
        <v>51</v>
      </c>
      <c r="B449" s="3" t="s">
        <v>6</v>
      </c>
      <c r="C449" s="4" t="s">
        <v>191</v>
      </c>
      <c r="D449" s="4" t="s">
        <v>191</v>
      </c>
      <c r="E449" s="4"/>
      <c r="F449" s="17" t="s">
        <v>225</v>
      </c>
      <c r="G449" s="29">
        <v>143.69</v>
      </c>
      <c r="H449" s="43">
        <v>142.69999999999999</v>
      </c>
      <c r="I449" s="43">
        <v>123.3</v>
      </c>
      <c r="J449" s="56" t="s">
        <v>633</v>
      </c>
      <c r="K449" s="29">
        <f t="shared" si="119"/>
        <v>140.6</v>
      </c>
      <c r="L449" s="55">
        <f t="shared" si="123"/>
        <v>120.89</v>
      </c>
      <c r="M449" s="43">
        <f t="shared" si="124"/>
        <v>19.709999999999994</v>
      </c>
      <c r="N449" s="63">
        <f t="shared" si="120"/>
        <v>0.16304078087517573</v>
      </c>
      <c r="O449" s="53"/>
      <c r="P449" s="21" t="s">
        <v>226</v>
      </c>
      <c r="Q449" s="29">
        <v>10.09</v>
      </c>
      <c r="R449" s="17">
        <v>50</v>
      </c>
      <c r="S449" s="21" t="s">
        <v>227</v>
      </c>
      <c r="T449" s="29">
        <v>10.19</v>
      </c>
      <c r="U449" s="29">
        <v>10.19</v>
      </c>
      <c r="V449" s="3">
        <v>50</v>
      </c>
      <c r="W449" s="3"/>
      <c r="X449" s="17"/>
      <c r="Y449" s="17"/>
      <c r="Z449" s="3"/>
      <c r="AA449" s="3"/>
      <c r="AB449" s="3"/>
      <c r="AC449" s="3"/>
    </row>
    <row r="450" spans="1:29">
      <c r="A450" s="3" t="s">
        <v>51</v>
      </c>
      <c r="B450" s="3" t="s">
        <v>7</v>
      </c>
      <c r="C450" s="4" t="s">
        <v>191</v>
      </c>
      <c r="D450" s="4" t="s">
        <v>191</v>
      </c>
      <c r="E450" s="4"/>
      <c r="F450" s="17" t="s">
        <v>228</v>
      </c>
      <c r="G450" s="29">
        <v>158.53</v>
      </c>
      <c r="H450" s="43">
        <v>157.5</v>
      </c>
      <c r="I450" s="43">
        <v>134.1</v>
      </c>
      <c r="J450" s="56" t="s">
        <v>633</v>
      </c>
      <c r="K450" s="29">
        <f t="shared" si="119"/>
        <v>155.44</v>
      </c>
      <c r="L450" s="55">
        <f t="shared" si="123"/>
        <v>131.69</v>
      </c>
      <c r="M450" s="43">
        <f t="shared" si="124"/>
        <v>23.75</v>
      </c>
      <c r="N450" s="63">
        <f t="shared" si="120"/>
        <v>0.18034778646822083</v>
      </c>
      <c r="O450" s="53"/>
      <c r="P450" s="21" t="s">
        <v>229</v>
      </c>
      <c r="Q450" s="29">
        <v>10.029999999999999</v>
      </c>
      <c r="R450" s="17">
        <v>50</v>
      </c>
      <c r="S450" s="21" t="s">
        <v>230</v>
      </c>
      <c r="T450" s="29">
        <v>10.11</v>
      </c>
      <c r="U450" s="29">
        <v>10.11</v>
      </c>
      <c r="V450" s="3">
        <v>50</v>
      </c>
      <c r="W450" s="3"/>
      <c r="X450" s="17"/>
      <c r="Y450" s="17"/>
      <c r="Z450" s="3"/>
      <c r="AA450" s="3"/>
      <c r="AB450" s="3"/>
      <c r="AC450" s="3"/>
    </row>
    <row r="451" spans="1:29">
      <c r="A451" s="3" t="s">
        <v>51</v>
      </c>
      <c r="B451" s="3" t="s">
        <v>8</v>
      </c>
      <c r="C451" s="4" t="s">
        <v>191</v>
      </c>
      <c r="D451" s="4" t="s">
        <v>191</v>
      </c>
      <c r="E451" s="4"/>
      <c r="F451" s="17" t="s">
        <v>231</v>
      </c>
      <c r="G451" s="29">
        <v>166.2</v>
      </c>
      <c r="H451" s="43">
        <v>165</v>
      </c>
      <c r="I451" s="43">
        <v>139.9</v>
      </c>
      <c r="J451" s="56" t="s">
        <v>633</v>
      </c>
      <c r="K451" s="29">
        <f t="shared" si="119"/>
        <v>163.10999999999999</v>
      </c>
      <c r="L451" s="55">
        <f t="shared" si="123"/>
        <v>137.49</v>
      </c>
      <c r="M451" s="43">
        <f t="shared" si="124"/>
        <v>25.619999999999976</v>
      </c>
      <c r="N451" s="63">
        <f t="shared" si="120"/>
        <v>0.18634082478725708</v>
      </c>
      <c r="O451" s="53"/>
      <c r="P451" s="21" t="s">
        <v>232</v>
      </c>
      <c r="Q451" s="29">
        <v>10.1</v>
      </c>
      <c r="R451" s="17">
        <v>50</v>
      </c>
      <c r="S451" s="21" t="s">
        <v>233</v>
      </c>
      <c r="T451" s="29">
        <v>10.02</v>
      </c>
      <c r="U451" s="29">
        <v>10.02</v>
      </c>
      <c r="V451" s="3">
        <v>50</v>
      </c>
      <c r="W451" s="3"/>
      <c r="X451" s="17"/>
      <c r="Y451" s="17"/>
      <c r="Z451" s="3"/>
      <c r="AA451" s="3"/>
      <c r="AB451" s="3"/>
      <c r="AC451" s="3"/>
    </row>
    <row r="452" spans="1:29">
      <c r="A452" s="3" t="s">
        <v>51</v>
      </c>
      <c r="B452" s="3" t="s">
        <v>9</v>
      </c>
      <c r="C452" s="4" t="s">
        <v>191</v>
      </c>
      <c r="D452" s="4" t="s">
        <v>191</v>
      </c>
      <c r="E452" s="4"/>
      <c r="F452" s="17" t="s">
        <v>234</v>
      </c>
      <c r="G452" s="29">
        <v>149.69</v>
      </c>
      <c r="H452" s="43">
        <v>148.5</v>
      </c>
      <c r="I452" s="43">
        <v>124.6</v>
      </c>
      <c r="J452" s="56" t="s">
        <v>633</v>
      </c>
      <c r="K452" s="29">
        <f t="shared" si="119"/>
        <v>146.6</v>
      </c>
      <c r="L452" s="55">
        <f t="shared" si="123"/>
        <v>122.19</v>
      </c>
      <c r="M452" s="43">
        <f t="shared" si="124"/>
        <v>24.409999999999997</v>
      </c>
      <c r="N452" s="63">
        <f t="shared" si="120"/>
        <v>0.1997708486782879</v>
      </c>
      <c r="O452" s="53"/>
      <c r="P452" s="21" t="s">
        <v>235</v>
      </c>
      <c r="Q452" s="29">
        <v>10</v>
      </c>
      <c r="R452" s="17">
        <v>50</v>
      </c>
      <c r="S452" s="21" t="s">
        <v>236</v>
      </c>
      <c r="T452" s="29">
        <v>10.14</v>
      </c>
      <c r="U452" s="29">
        <v>10.14</v>
      </c>
      <c r="V452" s="3">
        <v>50</v>
      </c>
      <c r="W452" s="3"/>
      <c r="X452" s="17"/>
      <c r="Y452" s="17"/>
      <c r="Z452" s="3"/>
      <c r="AA452" s="3"/>
      <c r="AB452" s="3"/>
      <c r="AC452" s="3"/>
    </row>
    <row r="453" spans="1:29">
      <c r="A453" s="3" t="s">
        <v>47</v>
      </c>
      <c r="B453" s="3" t="s">
        <v>26</v>
      </c>
      <c r="C453" s="3" t="s">
        <v>26</v>
      </c>
      <c r="D453" s="4" t="s">
        <v>191</v>
      </c>
      <c r="E453" s="4"/>
      <c r="F453" s="17" t="s">
        <v>237</v>
      </c>
      <c r="G453" s="29">
        <v>200.49</v>
      </c>
      <c r="H453" s="44" t="s">
        <v>26</v>
      </c>
      <c r="I453" s="44" t="s">
        <v>26</v>
      </c>
      <c r="J453" s="56" t="s">
        <v>26</v>
      </c>
      <c r="K453" s="31" t="s">
        <v>26</v>
      </c>
      <c r="L453" s="56" t="s">
        <v>26</v>
      </c>
      <c r="M453" s="44" t="s">
        <v>26</v>
      </c>
      <c r="N453" s="44" t="s">
        <v>26</v>
      </c>
      <c r="O453" s="54" t="s">
        <v>26</v>
      </c>
      <c r="P453" s="3" t="s">
        <v>237</v>
      </c>
      <c r="Q453" s="29" t="s">
        <v>26</v>
      </c>
      <c r="R453" s="17">
        <v>50</v>
      </c>
      <c r="S453" s="3" t="s">
        <v>26</v>
      </c>
      <c r="T453" s="31" t="s">
        <v>26</v>
      </c>
      <c r="U453" s="31" t="s">
        <v>26</v>
      </c>
      <c r="V453" s="31" t="s">
        <v>26</v>
      </c>
      <c r="W453" s="3"/>
      <c r="X453" s="17"/>
      <c r="Y453" s="17"/>
      <c r="Z453" s="3"/>
      <c r="AA453" s="3"/>
      <c r="AB453" s="3"/>
      <c r="AC453" s="3"/>
    </row>
    <row r="454" spans="1:29">
      <c r="A454" s="3" t="s">
        <v>47</v>
      </c>
      <c r="B454" s="3" t="s">
        <v>26</v>
      </c>
      <c r="C454" s="3" t="s">
        <v>26</v>
      </c>
      <c r="D454" s="4" t="s">
        <v>191</v>
      </c>
      <c r="E454" s="4"/>
      <c r="F454" s="17" t="s">
        <v>237</v>
      </c>
      <c r="G454" s="29" t="s">
        <v>26</v>
      </c>
      <c r="H454" s="44" t="s">
        <v>26</v>
      </c>
      <c r="I454" s="44" t="s">
        <v>26</v>
      </c>
      <c r="J454" s="56" t="s">
        <v>26</v>
      </c>
      <c r="K454" s="31" t="s">
        <v>26</v>
      </c>
      <c r="L454" s="56" t="s">
        <v>26</v>
      </c>
      <c r="M454" s="44" t="s">
        <v>26</v>
      </c>
      <c r="N454" s="44" t="s">
        <v>26</v>
      </c>
      <c r="O454" s="54" t="s">
        <v>26</v>
      </c>
      <c r="P454" s="3" t="s">
        <v>237</v>
      </c>
      <c r="Q454" s="29" t="s">
        <v>26</v>
      </c>
      <c r="R454" s="17">
        <v>50</v>
      </c>
      <c r="S454" s="3" t="s">
        <v>26</v>
      </c>
      <c r="T454" s="31" t="s">
        <v>26</v>
      </c>
      <c r="U454" s="31" t="s">
        <v>26</v>
      </c>
      <c r="V454" s="31" t="s">
        <v>26</v>
      </c>
      <c r="W454" s="3"/>
      <c r="X454" s="17"/>
      <c r="Y454" s="17"/>
      <c r="Z454" s="3"/>
      <c r="AA454" s="3"/>
      <c r="AB454" s="3"/>
      <c r="AC454" s="3"/>
    </row>
    <row r="455" spans="1:29">
      <c r="A455" s="3" t="s">
        <v>47</v>
      </c>
      <c r="B455" s="3" t="s">
        <v>26</v>
      </c>
      <c r="C455" s="3" t="s">
        <v>26</v>
      </c>
      <c r="D455" s="4" t="s">
        <v>191</v>
      </c>
      <c r="E455" s="4"/>
      <c r="F455" s="17" t="s">
        <v>237</v>
      </c>
      <c r="G455" s="29" t="s">
        <v>26</v>
      </c>
      <c r="H455" s="44" t="s">
        <v>26</v>
      </c>
      <c r="I455" s="44" t="s">
        <v>26</v>
      </c>
      <c r="J455" s="56" t="s">
        <v>26</v>
      </c>
      <c r="K455" s="31" t="s">
        <v>26</v>
      </c>
      <c r="L455" s="56" t="s">
        <v>26</v>
      </c>
      <c r="M455" s="44" t="s">
        <v>26</v>
      </c>
      <c r="N455" s="44" t="s">
        <v>26</v>
      </c>
      <c r="O455" s="54" t="s">
        <v>26</v>
      </c>
      <c r="P455" s="3" t="s">
        <v>237</v>
      </c>
      <c r="Q455" s="29" t="s">
        <v>26</v>
      </c>
      <c r="R455" s="17">
        <v>50</v>
      </c>
      <c r="S455" s="3" t="s">
        <v>26</v>
      </c>
      <c r="T455" s="31" t="s">
        <v>26</v>
      </c>
      <c r="U455" s="31" t="s">
        <v>26</v>
      </c>
      <c r="V455" s="31" t="s">
        <v>26</v>
      </c>
      <c r="W455" s="3"/>
      <c r="X455" s="17"/>
      <c r="Y455" s="17"/>
      <c r="Z455" s="3"/>
      <c r="AA455" s="3"/>
      <c r="AB455" s="3"/>
      <c r="AC455" s="3"/>
    </row>
    <row r="456" spans="1:29">
      <c r="A456" s="19"/>
      <c r="B456" s="19"/>
      <c r="C456" s="19"/>
      <c r="D456" s="19"/>
      <c r="E456" s="19"/>
      <c r="F456" s="20"/>
      <c r="G456" s="28"/>
      <c r="H456" s="42"/>
      <c r="I456" s="42"/>
      <c r="J456" s="42"/>
      <c r="K456" s="28"/>
      <c r="L456" s="28"/>
      <c r="M456" s="42"/>
      <c r="N456" s="42"/>
      <c r="O456" s="52"/>
      <c r="P456" s="19"/>
      <c r="Q456" s="28"/>
      <c r="R456" s="20"/>
      <c r="S456" s="19"/>
      <c r="T456" s="28"/>
      <c r="U456" s="28"/>
      <c r="V456" s="19"/>
      <c r="W456" s="19"/>
      <c r="X456" s="20"/>
      <c r="Y456" s="20"/>
      <c r="Z456" s="19"/>
      <c r="AA456" s="19"/>
      <c r="AB456" s="19"/>
      <c r="AC456" s="19"/>
    </row>
    <row r="457" spans="1:29">
      <c r="A457" s="3" t="s">
        <v>50</v>
      </c>
      <c r="B457" s="3" t="s">
        <v>5</v>
      </c>
      <c r="C457" s="4" t="s">
        <v>238</v>
      </c>
      <c r="D457" s="4" t="s">
        <v>238</v>
      </c>
      <c r="E457" s="4"/>
      <c r="F457" s="17" t="s">
        <v>254</v>
      </c>
      <c r="G457" s="29">
        <v>170.54</v>
      </c>
      <c r="H457" s="43">
        <v>169.5</v>
      </c>
      <c r="I457" s="43">
        <v>148.30000000000001</v>
      </c>
      <c r="J457" s="56" t="s">
        <v>633</v>
      </c>
      <c r="K457" s="29">
        <f t="shared" ref="K457:K471" si="125">G457-$K$3</f>
        <v>167.45</v>
      </c>
      <c r="L457" s="55">
        <f>I457-2.41</f>
        <v>145.89000000000001</v>
      </c>
      <c r="M457" s="43">
        <f>K457-L457</f>
        <v>21.559999999999974</v>
      </c>
      <c r="N457" s="63">
        <f>(K457-L457)/(L457)</f>
        <v>0.14778257591335919</v>
      </c>
      <c r="O457" s="53"/>
      <c r="P457" s="21" t="s">
        <v>255</v>
      </c>
      <c r="Q457" s="30">
        <v>10.63</v>
      </c>
      <c r="R457" s="17">
        <v>50</v>
      </c>
      <c r="S457" s="21" t="s">
        <v>256</v>
      </c>
      <c r="T457" s="29">
        <v>10.5</v>
      </c>
      <c r="U457" s="29">
        <v>10.5</v>
      </c>
      <c r="V457" s="3">
        <v>50</v>
      </c>
      <c r="W457" s="3"/>
      <c r="X457" s="17"/>
      <c r="Y457" s="17"/>
      <c r="Z457" s="3"/>
      <c r="AA457" s="3"/>
      <c r="AB457" s="3"/>
      <c r="AC457" s="3"/>
    </row>
    <row r="458" spans="1:29">
      <c r="A458" s="3" t="s">
        <v>50</v>
      </c>
      <c r="B458" s="3" t="s">
        <v>6</v>
      </c>
      <c r="C458" s="4" t="s">
        <v>238</v>
      </c>
      <c r="D458" s="4" t="s">
        <v>238</v>
      </c>
      <c r="E458" s="4"/>
      <c r="F458" s="17" t="s">
        <v>257</v>
      </c>
      <c r="G458" s="29">
        <v>151.63</v>
      </c>
      <c r="H458" s="43">
        <v>150.5</v>
      </c>
      <c r="I458" s="43">
        <v>129.1</v>
      </c>
      <c r="J458" s="56" t="s">
        <v>633</v>
      </c>
      <c r="K458" s="29">
        <f t="shared" si="125"/>
        <v>148.54</v>
      </c>
      <c r="L458" s="55">
        <f t="shared" ref="L458:L464" si="126">I458-2.41</f>
        <v>126.69</v>
      </c>
      <c r="M458" s="43">
        <f>K458-L458</f>
        <v>21.849999999999994</v>
      </c>
      <c r="N458" s="63">
        <f>(K458-L458)/(L458)</f>
        <v>0.17246822953666427</v>
      </c>
      <c r="O458" s="53"/>
      <c r="P458" s="21" t="s">
        <v>258</v>
      </c>
      <c r="Q458" s="29">
        <v>10.54</v>
      </c>
      <c r="R458" s="17">
        <v>50</v>
      </c>
      <c r="S458" s="21" t="s">
        <v>259</v>
      </c>
      <c r="T458" s="29">
        <v>10.050000000000001</v>
      </c>
      <c r="U458" s="29">
        <v>10.050000000000001</v>
      </c>
      <c r="V458" s="3">
        <v>50</v>
      </c>
      <c r="W458" s="3"/>
      <c r="X458" s="17"/>
      <c r="Y458" s="17"/>
      <c r="Z458" s="3"/>
      <c r="AA458" s="3"/>
      <c r="AB458" s="3"/>
      <c r="AC458" s="3"/>
    </row>
    <row r="459" spans="1:29">
      <c r="A459" s="3" t="s">
        <v>50</v>
      </c>
      <c r="B459" s="3" t="s">
        <v>7</v>
      </c>
      <c r="C459" s="4" t="s">
        <v>238</v>
      </c>
      <c r="D459" s="4" t="s">
        <v>238</v>
      </c>
      <c r="E459" s="4"/>
      <c r="F459" s="17" t="s">
        <v>260</v>
      </c>
      <c r="G459" s="29">
        <v>92.55</v>
      </c>
      <c r="H459" s="43">
        <v>91.7</v>
      </c>
      <c r="I459" s="43">
        <v>79.8</v>
      </c>
      <c r="J459" s="56" t="s">
        <v>633</v>
      </c>
      <c r="K459" s="29">
        <f t="shared" si="125"/>
        <v>89.46</v>
      </c>
      <c r="L459" s="55">
        <f t="shared" si="126"/>
        <v>77.39</v>
      </c>
      <c r="M459" s="43">
        <f t="shared" ref="M459:M464" si="127">K459-L459</f>
        <v>12.069999999999993</v>
      </c>
      <c r="N459" s="63">
        <f t="shared" ref="N459:N471" si="128">(K459-L459)/(L459)</f>
        <v>0.15596330275229348</v>
      </c>
      <c r="O459" s="53"/>
      <c r="P459" s="21" t="s">
        <v>261</v>
      </c>
      <c r="Q459" s="29">
        <v>10.55</v>
      </c>
      <c r="R459" s="17">
        <v>50</v>
      </c>
      <c r="S459" s="21" t="s">
        <v>262</v>
      </c>
      <c r="T459" s="29">
        <v>10.02</v>
      </c>
      <c r="U459" s="29">
        <v>10.02</v>
      </c>
      <c r="V459" s="3">
        <v>50</v>
      </c>
      <c r="W459" s="3"/>
      <c r="X459" s="17"/>
      <c r="Y459" s="17"/>
      <c r="Z459" s="3"/>
      <c r="AA459" s="3"/>
      <c r="AB459" s="3"/>
      <c r="AC459" s="3"/>
    </row>
    <row r="460" spans="1:29">
      <c r="A460" s="3" t="s">
        <v>50</v>
      </c>
      <c r="B460" s="3" t="s">
        <v>8</v>
      </c>
      <c r="C460" s="4" t="s">
        <v>238</v>
      </c>
      <c r="D460" s="4" t="s">
        <v>238</v>
      </c>
      <c r="E460" s="4"/>
      <c r="F460" s="17" t="s">
        <v>263</v>
      </c>
      <c r="G460" s="29">
        <v>118.79</v>
      </c>
      <c r="H460" s="43">
        <v>117.8</v>
      </c>
      <c r="I460" s="43">
        <v>102.2</v>
      </c>
      <c r="J460" s="56" t="s">
        <v>633</v>
      </c>
      <c r="K460" s="29">
        <f t="shared" si="125"/>
        <v>115.7</v>
      </c>
      <c r="L460" s="55">
        <f t="shared" si="126"/>
        <v>99.79</v>
      </c>
      <c r="M460" s="43">
        <f t="shared" si="127"/>
        <v>15.909999999999997</v>
      </c>
      <c r="N460" s="63">
        <f t="shared" si="128"/>
        <v>0.15943481310752575</v>
      </c>
      <c r="O460" s="53"/>
      <c r="P460" s="21" t="s">
        <v>264</v>
      </c>
      <c r="Q460" s="29">
        <v>9.5500000000000007</v>
      </c>
      <c r="R460" s="17">
        <v>50</v>
      </c>
      <c r="S460" s="21" t="s">
        <v>265</v>
      </c>
      <c r="T460" s="29">
        <v>10.62</v>
      </c>
      <c r="U460" s="29">
        <v>10.62</v>
      </c>
      <c r="V460" s="3">
        <v>50</v>
      </c>
      <c r="W460" s="3"/>
      <c r="X460" s="17"/>
      <c r="Y460" s="17"/>
      <c r="Z460" s="3"/>
      <c r="AA460" s="3"/>
      <c r="AB460" s="3"/>
      <c r="AC460" s="3"/>
    </row>
    <row r="461" spans="1:29">
      <c r="A461" s="3" t="s">
        <v>50</v>
      </c>
      <c r="B461" s="3" t="s">
        <v>9</v>
      </c>
      <c r="C461" s="4" t="s">
        <v>238</v>
      </c>
      <c r="D461" s="4" t="s">
        <v>238</v>
      </c>
      <c r="E461" s="4"/>
      <c r="F461" s="17" t="s">
        <v>266</v>
      </c>
      <c r="G461" s="29">
        <v>151.5</v>
      </c>
      <c r="H461" s="43">
        <v>150.6</v>
      </c>
      <c r="I461" s="43">
        <v>131</v>
      </c>
      <c r="J461" s="56" t="s">
        <v>633</v>
      </c>
      <c r="K461" s="29">
        <f t="shared" si="125"/>
        <v>148.41</v>
      </c>
      <c r="L461" s="55">
        <f t="shared" si="126"/>
        <v>128.59</v>
      </c>
      <c r="M461" s="43">
        <f t="shared" si="127"/>
        <v>19.819999999999993</v>
      </c>
      <c r="N461" s="63">
        <f t="shared" si="128"/>
        <v>0.15413329185784269</v>
      </c>
      <c r="O461" s="53"/>
      <c r="P461" s="21" t="s">
        <v>267</v>
      </c>
      <c r="Q461" s="29">
        <v>9.2799999999999994</v>
      </c>
      <c r="R461" s="17">
        <v>50</v>
      </c>
      <c r="S461" s="21" t="s">
        <v>268</v>
      </c>
      <c r="T461" s="29">
        <v>9.4600000000000009</v>
      </c>
      <c r="U461" s="29">
        <v>9.4600000000000009</v>
      </c>
      <c r="V461" s="3">
        <v>50</v>
      </c>
      <c r="W461" s="3"/>
      <c r="X461" s="17"/>
      <c r="Y461" s="17"/>
      <c r="Z461" s="3"/>
      <c r="AA461" s="3"/>
      <c r="AB461" s="3"/>
      <c r="AC461" s="3"/>
    </row>
    <row r="462" spans="1:29">
      <c r="A462" s="3" t="s">
        <v>86</v>
      </c>
      <c r="B462" s="3" t="s">
        <v>5</v>
      </c>
      <c r="C462" s="4" t="s">
        <v>238</v>
      </c>
      <c r="D462" s="4" t="s">
        <v>238</v>
      </c>
      <c r="E462" s="4"/>
      <c r="F462" s="17" t="s">
        <v>239</v>
      </c>
      <c r="G462" s="29">
        <v>119.51</v>
      </c>
      <c r="H462" s="43">
        <v>118.6</v>
      </c>
      <c r="I462" s="43">
        <v>103.9</v>
      </c>
      <c r="J462" s="56" t="s">
        <v>633</v>
      </c>
      <c r="K462" s="29">
        <f t="shared" si="125"/>
        <v>116.42</v>
      </c>
      <c r="L462" s="55">
        <f t="shared" si="126"/>
        <v>101.49000000000001</v>
      </c>
      <c r="M462" s="43">
        <f t="shared" si="127"/>
        <v>14.929999999999993</v>
      </c>
      <c r="N462" s="63">
        <f t="shared" si="128"/>
        <v>0.14710808946694248</v>
      </c>
      <c r="O462" s="53"/>
      <c r="P462" s="21" t="s">
        <v>240</v>
      </c>
      <c r="Q462" s="29">
        <v>9.81</v>
      </c>
      <c r="R462" s="17">
        <v>50</v>
      </c>
      <c r="S462" s="21" t="s">
        <v>241</v>
      </c>
      <c r="T462" s="29">
        <v>10.3</v>
      </c>
      <c r="U462" s="29">
        <v>10.3</v>
      </c>
      <c r="V462" s="3">
        <v>50</v>
      </c>
      <c r="W462" s="3"/>
      <c r="X462" s="17"/>
      <c r="Y462" s="17"/>
      <c r="Z462" s="3"/>
      <c r="AA462" s="3"/>
      <c r="AB462" s="3"/>
      <c r="AC462" s="3"/>
    </row>
    <row r="463" spans="1:29">
      <c r="A463" s="3" t="s">
        <v>86</v>
      </c>
      <c r="B463" s="3" t="s">
        <v>6</v>
      </c>
      <c r="C463" s="4" t="s">
        <v>238</v>
      </c>
      <c r="D463" s="4" t="s">
        <v>238</v>
      </c>
      <c r="E463" s="4"/>
      <c r="F463" s="17" t="s">
        <v>242</v>
      </c>
      <c r="G463" s="29">
        <v>108.56</v>
      </c>
      <c r="H463" s="43">
        <v>107.6</v>
      </c>
      <c r="I463" s="43">
        <v>95.8</v>
      </c>
      <c r="J463" s="56" t="s">
        <v>633</v>
      </c>
      <c r="K463" s="29">
        <f t="shared" si="125"/>
        <v>105.47</v>
      </c>
      <c r="L463" s="55">
        <f t="shared" si="126"/>
        <v>93.39</v>
      </c>
      <c r="M463" s="43">
        <f t="shared" si="127"/>
        <v>12.079999999999998</v>
      </c>
      <c r="N463" s="63">
        <f t="shared" si="128"/>
        <v>0.12935003747724594</v>
      </c>
      <c r="O463" s="53"/>
      <c r="P463" s="21" t="s">
        <v>243</v>
      </c>
      <c r="Q463" s="29">
        <v>9.77</v>
      </c>
      <c r="R463" s="17">
        <v>50</v>
      </c>
      <c r="S463" s="21" t="s">
        <v>244</v>
      </c>
      <c r="T463" s="29">
        <v>9.7899999999999991</v>
      </c>
      <c r="U463" s="29">
        <v>9.7899999999999991</v>
      </c>
      <c r="V463" s="3">
        <v>50</v>
      </c>
      <c r="W463" s="3"/>
      <c r="X463" s="17"/>
      <c r="Y463" s="17"/>
      <c r="Z463" s="3"/>
      <c r="AA463" s="3"/>
      <c r="AB463" s="3"/>
      <c r="AC463" s="3"/>
    </row>
    <row r="464" spans="1:29">
      <c r="A464" s="3" t="s">
        <v>86</v>
      </c>
      <c r="B464" s="3" t="s">
        <v>7</v>
      </c>
      <c r="C464" s="4" t="s">
        <v>238</v>
      </c>
      <c r="D464" s="4" t="s">
        <v>238</v>
      </c>
      <c r="E464" s="4"/>
      <c r="F464" s="17" t="s">
        <v>245</v>
      </c>
      <c r="G464" s="29">
        <v>161.28</v>
      </c>
      <c r="H464" s="43">
        <v>160.4</v>
      </c>
      <c r="I464" s="43">
        <v>141</v>
      </c>
      <c r="J464" s="56" t="s">
        <v>633</v>
      </c>
      <c r="K464" s="29">
        <f t="shared" si="125"/>
        <v>158.19</v>
      </c>
      <c r="L464" s="55">
        <f t="shared" si="126"/>
        <v>138.59</v>
      </c>
      <c r="M464" s="43">
        <f t="shared" si="127"/>
        <v>19.599999999999994</v>
      </c>
      <c r="N464" s="63">
        <f t="shared" si="128"/>
        <v>0.14142434519085068</v>
      </c>
      <c r="O464" s="53"/>
      <c r="P464" s="21" t="s">
        <v>246</v>
      </c>
      <c r="Q464" s="29">
        <v>9.4600000000000009</v>
      </c>
      <c r="R464" s="17">
        <v>50</v>
      </c>
      <c r="S464" s="21" t="s">
        <v>247</v>
      </c>
      <c r="T464" s="29">
        <v>9.73</v>
      </c>
      <c r="U464" s="29">
        <v>9.73</v>
      </c>
      <c r="V464" s="3">
        <v>50</v>
      </c>
      <c r="W464" s="3"/>
      <c r="X464" s="17"/>
      <c r="Y464" s="17"/>
      <c r="Z464" s="3"/>
      <c r="AA464" s="3"/>
      <c r="AB464" s="3"/>
      <c r="AC464" s="3"/>
    </row>
    <row r="465" spans="1:29">
      <c r="A465" s="3" t="s">
        <v>86</v>
      </c>
      <c r="B465" s="3" t="s">
        <v>8</v>
      </c>
      <c r="C465" s="4" t="s">
        <v>238</v>
      </c>
      <c r="D465" s="4" t="s">
        <v>238</v>
      </c>
      <c r="E465" s="4"/>
      <c r="F465" s="17" t="s">
        <v>248</v>
      </c>
      <c r="G465" s="29">
        <v>135.44</v>
      </c>
      <c r="H465" s="43">
        <v>134.5</v>
      </c>
      <c r="I465" s="43">
        <v>118.5</v>
      </c>
      <c r="J465" s="56" t="s">
        <v>633</v>
      </c>
      <c r="K465" s="29">
        <f t="shared" si="125"/>
        <v>132.35</v>
      </c>
      <c r="L465" s="55">
        <f>I465-2.41</f>
        <v>116.09</v>
      </c>
      <c r="M465" s="43">
        <f>K465-L465</f>
        <v>16.259999999999991</v>
      </c>
      <c r="N465" s="63">
        <f t="shared" si="128"/>
        <v>0.14006374364717022</v>
      </c>
      <c r="O465" s="53"/>
      <c r="P465" s="21" t="s">
        <v>249</v>
      </c>
      <c r="Q465" s="29">
        <v>9.4</v>
      </c>
      <c r="R465" s="17">
        <v>50</v>
      </c>
      <c r="S465" s="21" t="s">
        <v>250</v>
      </c>
      <c r="T465" s="29">
        <v>10.66</v>
      </c>
      <c r="U465" s="29">
        <v>10.66</v>
      </c>
      <c r="V465" s="3">
        <v>50</v>
      </c>
      <c r="W465" s="3"/>
      <c r="X465" s="17"/>
      <c r="Y465" s="17"/>
      <c r="Z465" s="3"/>
      <c r="AA465" s="3"/>
      <c r="AB465" s="3"/>
      <c r="AC465" s="3"/>
    </row>
    <row r="466" spans="1:29">
      <c r="A466" s="3" t="s">
        <v>86</v>
      </c>
      <c r="B466" s="3" t="s">
        <v>9</v>
      </c>
      <c r="C466" s="4" t="s">
        <v>238</v>
      </c>
      <c r="D466" s="4" t="s">
        <v>238</v>
      </c>
      <c r="E466" s="4"/>
      <c r="F466" s="17" t="s">
        <v>251</v>
      </c>
      <c r="G466" s="29">
        <v>170.11</v>
      </c>
      <c r="H466" s="43">
        <v>169</v>
      </c>
      <c r="I466" s="43">
        <v>150.19999999999999</v>
      </c>
      <c r="J466" s="56" t="s">
        <v>633</v>
      </c>
      <c r="K466" s="29">
        <f t="shared" si="125"/>
        <v>167.02</v>
      </c>
      <c r="L466" s="55">
        <f t="shared" ref="L466:L471" si="129">I466-2.41</f>
        <v>147.79</v>
      </c>
      <c r="M466" s="43">
        <f t="shared" ref="M466:M471" si="130">K466-L466</f>
        <v>19.230000000000018</v>
      </c>
      <c r="N466" s="63">
        <f t="shared" si="128"/>
        <v>0.13011705798768536</v>
      </c>
      <c r="O466" s="53"/>
      <c r="P466" s="21" t="s">
        <v>252</v>
      </c>
      <c r="Q466" s="29">
        <v>10.31</v>
      </c>
      <c r="R466" s="17">
        <v>50</v>
      </c>
      <c r="S466" s="21" t="s">
        <v>253</v>
      </c>
      <c r="T466" s="29">
        <v>9.4600000000000009</v>
      </c>
      <c r="U466" s="29">
        <v>9.4600000000000009</v>
      </c>
      <c r="V466" s="3">
        <v>50</v>
      </c>
      <c r="W466" s="3"/>
      <c r="X466" s="17"/>
      <c r="Y466" s="17"/>
      <c r="Z466" s="3"/>
      <c r="AA466" s="3"/>
      <c r="AB466" s="3"/>
      <c r="AC466" s="3"/>
    </row>
    <row r="467" spans="1:29">
      <c r="A467" s="3" t="s">
        <v>51</v>
      </c>
      <c r="B467" s="3" t="s">
        <v>5</v>
      </c>
      <c r="C467" s="4" t="s">
        <v>238</v>
      </c>
      <c r="D467" s="4" t="s">
        <v>238</v>
      </c>
      <c r="E467" s="4"/>
      <c r="F467" s="17" t="s">
        <v>269</v>
      </c>
      <c r="G467" s="29">
        <v>170.75</v>
      </c>
      <c r="H467" s="43">
        <v>169.4</v>
      </c>
      <c r="I467" s="43">
        <v>142.80000000000001</v>
      </c>
      <c r="J467" s="56" t="s">
        <v>633</v>
      </c>
      <c r="K467" s="29">
        <f t="shared" si="125"/>
        <v>167.66</v>
      </c>
      <c r="L467" s="55">
        <f t="shared" si="129"/>
        <v>140.39000000000001</v>
      </c>
      <c r="M467" s="43">
        <f t="shared" si="130"/>
        <v>27.269999999999982</v>
      </c>
      <c r="N467" s="63">
        <f t="shared" si="128"/>
        <v>0.19424460431654661</v>
      </c>
      <c r="O467" s="53"/>
      <c r="P467" s="21" t="s">
        <v>270</v>
      </c>
      <c r="Q467" s="30">
        <v>9.9600000000000009</v>
      </c>
      <c r="R467" s="17">
        <v>50</v>
      </c>
      <c r="S467" s="21" t="s">
        <v>271</v>
      </c>
      <c r="T467" s="29">
        <v>9.5</v>
      </c>
      <c r="U467" s="29">
        <v>9.5</v>
      </c>
      <c r="V467" s="3">
        <v>50</v>
      </c>
      <c r="W467" s="3"/>
      <c r="X467" s="17"/>
      <c r="Y467" s="17"/>
      <c r="Z467" s="3"/>
      <c r="AA467" s="3"/>
      <c r="AB467" s="3"/>
      <c r="AC467" s="3"/>
    </row>
    <row r="468" spans="1:29">
      <c r="A468" s="3" t="s">
        <v>51</v>
      </c>
      <c r="B468" s="3" t="s">
        <v>6</v>
      </c>
      <c r="C468" s="4" t="s">
        <v>238</v>
      </c>
      <c r="D468" s="4" t="s">
        <v>238</v>
      </c>
      <c r="E468" s="4"/>
      <c r="F468" s="17" t="s">
        <v>272</v>
      </c>
      <c r="G468" s="29">
        <v>142.94999999999999</v>
      </c>
      <c r="H468" s="43">
        <v>141.80000000000001</v>
      </c>
      <c r="I468" s="43">
        <v>118.2</v>
      </c>
      <c r="J468" s="56" t="s">
        <v>633</v>
      </c>
      <c r="K468" s="29">
        <f t="shared" si="125"/>
        <v>139.85999999999999</v>
      </c>
      <c r="L468" s="55">
        <f t="shared" si="129"/>
        <v>115.79</v>
      </c>
      <c r="M468" s="43">
        <f t="shared" si="130"/>
        <v>24.069999999999979</v>
      </c>
      <c r="N468" s="63">
        <f t="shared" si="128"/>
        <v>0.20787632783487328</v>
      </c>
      <c r="O468" s="53"/>
      <c r="P468" s="21" t="s">
        <v>273</v>
      </c>
      <c r="Q468" s="29">
        <v>10.41</v>
      </c>
      <c r="R468" s="17">
        <v>50</v>
      </c>
      <c r="S468" s="21" t="s">
        <v>274</v>
      </c>
      <c r="T468" s="29">
        <v>9.59</v>
      </c>
      <c r="U468" s="29">
        <v>9.59</v>
      </c>
      <c r="V468" s="3">
        <v>50</v>
      </c>
      <c r="W468" s="3"/>
      <c r="X468" s="17"/>
      <c r="Y468" s="17"/>
      <c r="Z468" s="3"/>
      <c r="AA468" s="3"/>
      <c r="AB468" s="3"/>
      <c r="AC468" s="3"/>
    </row>
    <row r="469" spans="1:29">
      <c r="A469" s="3" t="s">
        <v>51</v>
      </c>
      <c r="B469" s="3" t="s">
        <v>7</v>
      </c>
      <c r="C469" s="4" t="s">
        <v>238</v>
      </c>
      <c r="D469" s="4" t="s">
        <v>238</v>
      </c>
      <c r="E469" s="4"/>
      <c r="F469" s="17" t="s">
        <v>275</v>
      </c>
      <c r="G469" s="29">
        <v>161.19999999999999</v>
      </c>
      <c r="H469" s="43">
        <v>159.9</v>
      </c>
      <c r="I469" s="43">
        <v>133.6</v>
      </c>
      <c r="J469" s="56" t="s">
        <v>633</v>
      </c>
      <c r="K469" s="29">
        <f t="shared" si="125"/>
        <v>158.10999999999999</v>
      </c>
      <c r="L469" s="55">
        <f t="shared" si="129"/>
        <v>131.19</v>
      </c>
      <c r="M469" s="43">
        <f t="shared" si="130"/>
        <v>26.919999999999987</v>
      </c>
      <c r="N469" s="63">
        <f t="shared" si="128"/>
        <v>0.20519856696394534</v>
      </c>
      <c r="O469" s="53"/>
      <c r="P469" s="21" t="s">
        <v>276</v>
      </c>
      <c r="Q469" s="29">
        <v>9.85</v>
      </c>
      <c r="R469" s="17">
        <v>50</v>
      </c>
      <c r="S469" s="21" t="s">
        <v>277</v>
      </c>
      <c r="T469" s="29">
        <v>10.46</v>
      </c>
      <c r="U469" s="29">
        <v>10.46</v>
      </c>
      <c r="V469" s="3">
        <v>50</v>
      </c>
      <c r="W469" s="3"/>
      <c r="X469" s="17"/>
      <c r="Y469" s="17"/>
      <c r="Z469" s="3"/>
      <c r="AA469" s="3"/>
      <c r="AB469" s="3"/>
      <c r="AC469" s="3"/>
    </row>
    <row r="470" spans="1:29">
      <c r="A470" s="3" t="s">
        <v>51</v>
      </c>
      <c r="B470" s="3" t="s">
        <v>8</v>
      </c>
      <c r="C470" s="4" t="s">
        <v>238</v>
      </c>
      <c r="D470" s="4" t="s">
        <v>238</v>
      </c>
      <c r="E470" s="4"/>
      <c r="F470" s="17" t="s">
        <v>278</v>
      </c>
      <c r="G470" s="29">
        <v>155.57</v>
      </c>
      <c r="H470" s="43">
        <v>154.5</v>
      </c>
      <c r="I470" s="43">
        <v>128.5</v>
      </c>
      <c r="J470" s="56" t="s">
        <v>633</v>
      </c>
      <c r="K470" s="29">
        <f t="shared" si="125"/>
        <v>152.47999999999999</v>
      </c>
      <c r="L470" s="55">
        <f t="shared" si="129"/>
        <v>126.09</v>
      </c>
      <c r="M470" s="43">
        <f t="shared" si="130"/>
        <v>26.389999999999986</v>
      </c>
      <c r="N470" s="63">
        <f>(K470-L470)/(L470)</f>
        <v>0.20929494805297791</v>
      </c>
      <c r="O470" s="53"/>
      <c r="P470" s="21" t="s">
        <v>279</v>
      </c>
      <c r="Q470" s="29">
        <v>9.89</v>
      </c>
      <c r="R470" s="17">
        <v>50</v>
      </c>
      <c r="S470" s="21" t="s">
        <v>280</v>
      </c>
      <c r="T470" s="29">
        <v>10.28</v>
      </c>
      <c r="U470" s="29">
        <v>10.28</v>
      </c>
      <c r="V470" s="3">
        <v>50</v>
      </c>
      <c r="W470" s="3"/>
      <c r="X470" s="17"/>
      <c r="Y470" s="17"/>
      <c r="Z470" s="3"/>
      <c r="AA470" s="3"/>
      <c r="AB470" s="3"/>
      <c r="AC470" s="3"/>
    </row>
    <row r="471" spans="1:29">
      <c r="A471" s="3" t="s">
        <v>51</v>
      </c>
      <c r="B471" s="3" t="s">
        <v>9</v>
      </c>
      <c r="C471" s="4" t="s">
        <v>238</v>
      </c>
      <c r="D471" s="4" t="s">
        <v>238</v>
      </c>
      <c r="E471" s="4"/>
      <c r="F471" s="17" t="s">
        <v>281</v>
      </c>
      <c r="G471" s="29">
        <v>191.75</v>
      </c>
      <c r="H471" s="43">
        <v>190.5</v>
      </c>
      <c r="I471" s="43">
        <v>159.1</v>
      </c>
      <c r="J471" s="56" t="s">
        <v>633</v>
      </c>
      <c r="K471" s="29">
        <f t="shared" si="125"/>
        <v>188.66</v>
      </c>
      <c r="L471" s="55">
        <f t="shared" si="129"/>
        <v>156.69</v>
      </c>
      <c r="M471" s="43">
        <f t="shared" si="130"/>
        <v>31.97</v>
      </c>
      <c r="N471" s="63">
        <f t="shared" si="128"/>
        <v>0.20403344182781288</v>
      </c>
      <c r="O471" s="53"/>
      <c r="P471" s="21" t="s">
        <v>282</v>
      </c>
      <c r="Q471" s="29">
        <v>9.49</v>
      </c>
      <c r="R471" s="17">
        <v>50</v>
      </c>
      <c r="S471" s="21" t="s">
        <v>283</v>
      </c>
      <c r="T471" s="29">
        <v>9.7200000000000006</v>
      </c>
      <c r="U471" s="29">
        <v>9.7200000000000006</v>
      </c>
      <c r="V471" s="3">
        <v>50</v>
      </c>
      <c r="W471" s="3"/>
      <c r="X471" s="17"/>
      <c r="Y471" s="17"/>
      <c r="Z471" s="3"/>
      <c r="AA471" s="3"/>
      <c r="AB471" s="3"/>
      <c r="AC471" s="3"/>
    </row>
    <row r="472" spans="1:29">
      <c r="A472" s="3" t="s">
        <v>47</v>
      </c>
      <c r="B472" s="3" t="s">
        <v>26</v>
      </c>
      <c r="C472" s="3" t="s">
        <v>26</v>
      </c>
      <c r="D472" s="4" t="s">
        <v>238</v>
      </c>
      <c r="E472" s="4"/>
      <c r="F472" s="17" t="s">
        <v>284</v>
      </c>
      <c r="G472" s="29">
        <v>200.08</v>
      </c>
      <c r="H472" s="44" t="s">
        <v>26</v>
      </c>
      <c r="I472" s="44" t="s">
        <v>26</v>
      </c>
      <c r="J472" s="56" t="s">
        <v>26</v>
      </c>
      <c r="K472" s="31" t="s">
        <v>26</v>
      </c>
      <c r="L472" s="56" t="s">
        <v>26</v>
      </c>
      <c r="M472" s="44" t="s">
        <v>26</v>
      </c>
      <c r="N472" s="44" t="s">
        <v>26</v>
      </c>
      <c r="O472" s="54" t="s">
        <v>26</v>
      </c>
      <c r="P472" s="3" t="s">
        <v>284</v>
      </c>
      <c r="Q472" s="29" t="s">
        <v>26</v>
      </c>
      <c r="R472" s="17">
        <v>50</v>
      </c>
      <c r="S472" s="3" t="s">
        <v>26</v>
      </c>
      <c r="T472" s="31" t="s">
        <v>26</v>
      </c>
      <c r="U472" s="31" t="s">
        <v>26</v>
      </c>
      <c r="V472" s="31" t="s">
        <v>26</v>
      </c>
      <c r="W472" s="3"/>
      <c r="X472" s="17"/>
      <c r="Y472" s="17"/>
      <c r="Z472" s="3"/>
      <c r="AA472" s="3"/>
      <c r="AB472" s="3"/>
      <c r="AC472" s="3"/>
    </row>
    <row r="473" spans="1:29">
      <c r="A473" s="3" t="s">
        <v>47</v>
      </c>
      <c r="B473" s="3" t="s">
        <v>26</v>
      </c>
      <c r="C473" s="3" t="s">
        <v>26</v>
      </c>
      <c r="D473" s="4" t="s">
        <v>238</v>
      </c>
      <c r="E473" s="4"/>
      <c r="F473" s="17" t="s">
        <v>284</v>
      </c>
      <c r="G473" s="29" t="s">
        <v>26</v>
      </c>
      <c r="H473" s="44" t="s">
        <v>26</v>
      </c>
      <c r="I473" s="44" t="s">
        <v>26</v>
      </c>
      <c r="J473" s="56" t="s">
        <v>26</v>
      </c>
      <c r="K473" s="31" t="s">
        <v>26</v>
      </c>
      <c r="L473" s="56" t="s">
        <v>26</v>
      </c>
      <c r="M473" s="44" t="s">
        <v>26</v>
      </c>
      <c r="N473" s="44" t="s">
        <v>26</v>
      </c>
      <c r="O473" s="54" t="s">
        <v>26</v>
      </c>
      <c r="P473" s="3" t="s">
        <v>284</v>
      </c>
      <c r="Q473" s="29" t="s">
        <v>26</v>
      </c>
      <c r="R473" s="17">
        <v>50</v>
      </c>
      <c r="S473" s="3" t="s">
        <v>26</v>
      </c>
      <c r="T473" s="31" t="s">
        <v>26</v>
      </c>
      <c r="U473" s="31" t="s">
        <v>26</v>
      </c>
      <c r="V473" s="31" t="s">
        <v>26</v>
      </c>
      <c r="W473" s="3"/>
      <c r="X473" s="17"/>
      <c r="Y473" s="17"/>
      <c r="Z473" s="3"/>
      <c r="AA473" s="3"/>
      <c r="AB473" s="3"/>
      <c r="AC473" s="3"/>
    </row>
    <row r="474" spans="1:29">
      <c r="A474" s="3" t="s">
        <v>47</v>
      </c>
      <c r="B474" s="3" t="s">
        <v>26</v>
      </c>
      <c r="C474" s="3" t="s">
        <v>26</v>
      </c>
      <c r="D474" s="4" t="s">
        <v>238</v>
      </c>
      <c r="E474" s="4"/>
      <c r="F474" s="17" t="s">
        <v>284</v>
      </c>
      <c r="G474" s="29" t="s">
        <v>26</v>
      </c>
      <c r="H474" s="44" t="s">
        <v>26</v>
      </c>
      <c r="I474" s="44" t="s">
        <v>26</v>
      </c>
      <c r="J474" s="56" t="s">
        <v>26</v>
      </c>
      <c r="K474" s="31" t="s">
        <v>26</v>
      </c>
      <c r="L474" s="56" t="s">
        <v>26</v>
      </c>
      <c r="M474" s="44" t="s">
        <v>26</v>
      </c>
      <c r="N474" s="44" t="s">
        <v>26</v>
      </c>
      <c r="O474" s="54" t="s">
        <v>26</v>
      </c>
      <c r="P474" s="3" t="s">
        <v>284</v>
      </c>
      <c r="Q474" s="29" t="s">
        <v>26</v>
      </c>
      <c r="R474" s="17">
        <v>50</v>
      </c>
      <c r="S474" s="3" t="s">
        <v>26</v>
      </c>
      <c r="T474" s="31" t="s">
        <v>26</v>
      </c>
      <c r="U474" s="31" t="s">
        <v>26</v>
      </c>
      <c r="V474" s="31" t="s">
        <v>26</v>
      </c>
      <c r="W474" s="3"/>
      <c r="X474" s="17"/>
      <c r="Y474" s="17"/>
      <c r="Z474" s="3"/>
      <c r="AA474" s="3"/>
      <c r="AB474" s="3"/>
      <c r="AC474" s="3"/>
    </row>
    <row r="475" spans="1:29">
      <c r="A475" s="19"/>
      <c r="B475" s="19"/>
      <c r="C475" s="19"/>
      <c r="D475" s="19"/>
      <c r="E475" s="19"/>
      <c r="F475" s="20"/>
      <c r="G475" s="28"/>
      <c r="H475" s="42"/>
      <c r="I475" s="42"/>
      <c r="J475" s="42"/>
      <c r="K475" s="28"/>
      <c r="L475" s="28"/>
      <c r="M475" s="42"/>
      <c r="N475" s="42"/>
      <c r="O475" s="52"/>
      <c r="P475" s="19"/>
      <c r="Q475" s="28"/>
      <c r="R475" s="20"/>
      <c r="S475" s="19"/>
      <c r="T475" s="28"/>
      <c r="U475" s="28"/>
      <c r="V475" s="19"/>
      <c r="W475" s="19"/>
      <c r="X475" s="20"/>
      <c r="Y475" s="20"/>
      <c r="Z475" s="19"/>
      <c r="AA475" s="19"/>
      <c r="AB475" s="19"/>
      <c r="AC475" s="19"/>
    </row>
    <row r="476" spans="1:29">
      <c r="A476" s="3" t="s">
        <v>50</v>
      </c>
      <c r="B476" s="3" t="s">
        <v>5</v>
      </c>
      <c r="C476" s="4" t="s">
        <v>285</v>
      </c>
      <c r="D476" s="4" t="s">
        <v>285</v>
      </c>
      <c r="E476" s="4"/>
      <c r="F476" s="17" t="s">
        <v>286</v>
      </c>
      <c r="G476" s="29">
        <v>127.16</v>
      </c>
      <c r="H476" s="43">
        <v>125.5</v>
      </c>
      <c r="I476" s="43">
        <v>111.5</v>
      </c>
      <c r="J476" s="56" t="s">
        <v>633</v>
      </c>
      <c r="K476" s="29">
        <f t="shared" ref="K476:K490" si="131">G476-$K$3</f>
        <v>124.07</v>
      </c>
      <c r="L476" s="55">
        <f>I476-2.41</f>
        <v>109.09</v>
      </c>
      <c r="M476" s="43">
        <f>K476-L476</f>
        <v>14.97999999999999</v>
      </c>
      <c r="N476" s="63">
        <f>(K476-L476)/(L476)</f>
        <v>0.13731781098175808</v>
      </c>
      <c r="O476" s="53"/>
      <c r="P476" s="21" t="s">
        <v>287</v>
      </c>
      <c r="Q476" s="30">
        <v>9.66</v>
      </c>
      <c r="R476" s="17">
        <v>50</v>
      </c>
      <c r="S476" s="21" t="s">
        <v>288</v>
      </c>
      <c r="T476" s="29">
        <v>10.31</v>
      </c>
      <c r="U476" s="29">
        <v>10.31</v>
      </c>
      <c r="V476" s="3">
        <v>50</v>
      </c>
      <c r="W476" s="3"/>
      <c r="X476" s="17"/>
      <c r="Y476" s="17"/>
      <c r="Z476" s="3"/>
      <c r="AA476" s="3"/>
      <c r="AB476" s="3"/>
      <c r="AC476" s="3"/>
    </row>
    <row r="477" spans="1:29">
      <c r="A477" s="3" t="s">
        <v>50</v>
      </c>
      <c r="B477" s="3" t="s">
        <v>6</v>
      </c>
      <c r="C477" s="4" t="s">
        <v>285</v>
      </c>
      <c r="D477" s="4" t="s">
        <v>285</v>
      </c>
      <c r="E477" s="4"/>
      <c r="F477" s="17" t="s">
        <v>289</v>
      </c>
      <c r="G477" s="29">
        <v>164.99</v>
      </c>
      <c r="H477" s="43">
        <v>164</v>
      </c>
      <c r="I477" s="43">
        <v>144.30000000000001</v>
      </c>
      <c r="J477" s="56" t="s">
        <v>633</v>
      </c>
      <c r="K477" s="29">
        <f t="shared" si="131"/>
        <v>161.9</v>
      </c>
      <c r="L477" s="55">
        <f t="shared" ref="L477:L483" si="132">I477-2.41</f>
        <v>141.89000000000001</v>
      </c>
      <c r="M477" s="43">
        <f>K477-L477</f>
        <v>20.009999999999991</v>
      </c>
      <c r="N477" s="63">
        <f t="shared" ref="N477:N490" si="133">(K477-L477)/(L477)</f>
        <v>0.14102473747269004</v>
      </c>
      <c r="O477" s="53"/>
      <c r="P477" s="21" t="s">
        <v>290</v>
      </c>
      <c r="Q477" s="29">
        <v>9.98</v>
      </c>
      <c r="R477" s="17">
        <v>50</v>
      </c>
      <c r="S477" s="21" t="s">
        <v>291</v>
      </c>
      <c r="T477" s="29">
        <v>10.29</v>
      </c>
      <c r="U477" s="29">
        <v>10.29</v>
      </c>
      <c r="V477" s="3">
        <v>50</v>
      </c>
      <c r="W477" s="3"/>
      <c r="X477" s="17"/>
      <c r="Y477" s="17"/>
      <c r="Z477" s="3"/>
      <c r="AA477" s="3"/>
      <c r="AB477" s="3"/>
      <c r="AC477" s="3"/>
    </row>
    <row r="478" spans="1:29">
      <c r="A478" s="3" t="s">
        <v>50</v>
      </c>
      <c r="B478" s="3" t="s">
        <v>7</v>
      </c>
      <c r="C478" s="4" t="s">
        <v>285</v>
      </c>
      <c r="D478" s="4" t="s">
        <v>285</v>
      </c>
      <c r="E478" s="4"/>
      <c r="F478" s="17" t="s">
        <v>292</v>
      </c>
      <c r="G478" s="29">
        <v>171.86</v>
      </c>
      <c r="H478" s="43">
        <v>170.4</v>
      </c>
      <c r="I478" s="43">
        <v>150.5</v>
      </c>
      <c r="J478" s="56" t="s">
        <v>633</v>
      </c>
      <c r="K478" s="29">
        <f t="shared" si="131"/>
        <v>168.77</v>
      </c>
      <c r="L478" s="55">
        <f t="shared" si="132"/>
        <v>148.09</v>
      </c>
      <c r="M478" s="43">
        <f t="shared" ref="M478:M483" si="134">K478-L478</f>
        <v>20.680000000000007</v>
      </c>
      <c r="N478" s="63">
        <f t="shared" si="133"/>
        <v>0.13964481058815589</v>
      </c>
      <c r="O478" s="53"/>
      <c r="P478" s="21" t="s">
        <v>293</v>
      </c>
      <c r="Q478" s="29">
        <v>9.66</v>
      </c>
      <c r="R478" s="17">
        <v>50</v>
      </c>
      <c r="S478" s="21" t="s">
        <v>294</v>
      </c>
      <c r="T478" s="29">
        <v>9.9499999999999993</v>
      </c>
      <c r="U478" s="29">
        <v>9.9499999999999993</v>
      </c>
      <c r="V478" s="3">
        <v>50</v>
      </c>
      <c r="W478" s="3"/>
      <c r="X478" s="17"/>
      <c r="Y478" s="17"/>
      <c r="Z478" s="3"/>
      <c r="AA478" s="3"/>
      <c r="AB478" s="3"/>
      <c r="AC478" s="3"/>
    </row>
    <row r="479" spans="1:29">
      <c r="A479" s="3" t="s">
        <v>50</v>
      </c>
      <c r="B479" s="3" t="s">
        <v>8</v>
      </c>
      <c r="C479" s="4" t="s">
        <v>285</v>
      </c>
      <c r="D479" s="4" t="s">
        <v>285</v>
      </c>
      <c r="E479" s="4"/>
      <c r="F479" s="17" t="s">
        <v>295</v>
      </c>
      <c r="G479" s="29">
        <v>169.91</v>
      </c>
      <c r="H479" s="43">
        <v>168.9</v>
      </c>
      <c r="I479" s="43">
        <v>146.5</v>
      </c>
      <c r="J479" s="56" t="s">
        <v>633</v>
      </c>
      <c r="K479" s="29">
        <f t="shared" si="131"/>
        <v>166.82</v>
      </c>
      <c r="L479" s="55">
        <f t="shared" si="132"/>
        <v>144.09</v>
      </c>
      <c r="M479" s="43">
        <f t="shared" si="134"/>
        <v>22.72999999999999</v>
      </c>
      <c r="N479" s="63">
        <f t="shared" si="133"/>
        <v>0.15774862932889158</v>
      </c>
      <c r="O479" s="53"/>
      <c r="P479" s="21" t="s">
        <v>296</v>
      </c>
      <c r="Q479" s="29">
        <v>10.73</v>
      </c>
      <c r="R479" s="17">
        <v>50</v>
      </c>
      <c r="S479" s="21" t="s">
        <v>297</v>
      </c>
      <c r="T479" s="29">
        <v>10.37</v>
      </c>
      <c r="U479" s="29">
        <v>10.37</v>
      </c>
      <c r="V479" s="3">
        <v>50</v>
      </c>
      <c r="W479" s="3"/>
      <c r="X479" s="17"/>
      <c r="Y479" s="17"/>
      <c r="Z479" s="3"/>
      <c r="AA479" s="3"/>
      <c r="AB479" s="3"/>
      <c r="AC479" s="3"/>
    </row>
    <row r="480" spans="1:29">
      <c r="A480" s="3" t="s">
        <v>50</v>
      </c>
      <c r="B480" s="3" t="s">
        <v>9</v>
      </c>
      <c r="C480" s="4" t="s">
        <v>285</v>
      </c>
      <c r="D480" s="4" t="s">
        <v>285</v>
      </c>
      <c r="E480" s="4"/>
      <c r="F480" s="17" t="s">
        <v>298</v>
      </c>
      <c r="G480" s="29">
        <v>149.66999999999999</v>
      </c>
      <c r="H480" s="43">
        <v>148.5</v>
      </c>
      <c r="I480" s="43">
        <v>131</v>
      </c>
      <c r="J480" s="56" t="s">
        <v>633</v>
      </c>
      <c r="K480" s="29">
        <f t="shared" si="131"/>
        <v>146.57999999999998</v>
      </c>
      <c r="L480" s="55">
        <f t="shared" si="132"/>
        <v>128.59</v>
      </c>
      <c r="M480" s="43">
        <f t="shared" si="134"/>
        <v>17.989999999999981</v>
      </c>
      <c r="N480" s="63">
        <f t="shared" si="133"/>
        <v>0.139902014153511</v>
      </c>
      <c r="O480" s="53"/>
      <c r="P480" s="21" t="s">
        <v>299</v>
      </c>
      <c r="Q480" s="29">
        <v>10.1</v>
      </c>
      <c r="R480" s="17">
        <v>50</v>
      </c>
      <c r="S480" s="21" t="s">
        <v>300</v>
      </c>
      <c r="T480" s="29">
        <v>10.08</v>
      </c>
      <c r="U480" s="29">
        <v>10.08</v>
      </c>
      <c r="V480" s="3">
        <v>50</v>
      </c>
      <c r="W480" s="3"/>
      <c r="X480" s="17"/>
      <c r="Y480" s="17"/>
      <c r="Z480" s="3"/>
      <c r="AA480" s="3"/>
      <c r="AB480" s="3"/>
      <c r="AC480" s="3"/>
    </row>
    <row r="481" spans="1:30">
      <c r="A481" s="3" t="s">
        <v>86</v>
      </c>
      <c r="B481" s="3" t="s">
        <v>5</v>
      </c>
      <c r="C481" s="4" t="s">
        <v>285</v>
      </c>
      <c r="D481" s="4" t="s">
        <v>285</v>
      </c>
      <c r="E481" s="4"/>
      <c r="F481" s="17" t="s">
        <v>301</v>
      </c>
      <c r="G481" s="29">
        <v>120.61</v>
      </c>
      <c r="H481" s="43">
        <v>119.9</v>
      </c>
      <c r="I481" s="43">
        <v>106.6</v>
      </c>
      <c r="J481" s="56" t="s">
        <v>633</v>
      </c>
      <c r="K481" s="29">
        <f t="shared" si="131"/>
        <v>117.52</v>
      </c>
      <c r="L481" s="55">
        <f t="shared" si="132"/>
        <v>104.19</v>
      </c>
      <c r="M481" s="43">
        <f t="shared" si="134"/>
        <v>13.329999999999998</v>
      </c>
      <c r="N481" s="63">
        <f t="shared" si="133"/>
        <v>0.12793934158748438</v>
      </c>
      <c r="O481" s="53"/>
      <c r="P481" s="21" t="s">
        <v>302</v>
      </c>
      <c r="Q481" s="29">
        <v>10.039999999999999</v>
      </c>
      <c r="R481" s="17">
        <v>50</v>
      </c>
      <c r="S481" s="21" t="s">
        <v>303</v>
      </c>
      <c r="T481" s="29">
        <v>10.09</v>
      </c>
      <c r="U481" s="29">
        <v>10.09</v>
      </c>
      <c r="V481" s="3">
        <v>50</v>
      </c>
      <c r="W481" s="3"/>
      <c r="X481" s="17"/>
      <c r="Y481" s="17"/>
      <c r="Z481" s="3"/>
      <c r="AA481" s="3"/>
      <c r="AB481" s="3"/>
      <c r="AC481" s="3"/>
    </row>
    <row r="482" spans="1:30">
      <c r="A482" s="3" t="s">
        <v>86</v>
      </c>
      <c r="B482" s="3" t="s">
        <v>6</v>
      </c>
      <c r="C482" s="4" t="s">
        <v>285</v>
      </c>
      <c r="D482" s="4" t="s">
        <v>285</v>
      </c>
      <c r="E482" s="4"/>
      <c r="F482" s="17" t="s">
        <v>304</v>
      </c>
      <c r="G482" s="29">
        <v>137.36000000000001</v>
      </c>
      <c r="H482" s="43">
        <v>136.5</v>
      </c>
      <c r="I482" s="43">
        <v>120.5</v>
      </c>
      <c r="J482" s="56" t="s">
        <v>633</v>
      </c>
      <c r="K482" s="29">
        <f t="shared" si="131"/>
        <v>134.27000000000001</v>
      </c>
      <c r="L482" s="55">
        <f t="shared" si="132"/>
        <v>118.09</v>
      </c>
      <c r="M482" s="43">
        <f t="shared" si="134"/>
        <v>16.180000000000007</v>
      </c>
      <c r="N482" s="63">
        <f t="shared" si="133"/>
        <v>0.13701414175628762</v>
      </c>
      <c r="O482" s="53"/>
      <c r="P482" s="21" t="s">
        <v>305</v>
      </c>
      <c r="Q482" s="29">
        <v>10.08</v>
      </c>
      <c r="R482" s="17">
        <v>50</v>
      </c>
      <c r="S482" s="21" t="s">
        <v>306</v>
      </c>
      <c r="T482" s="29">
        <v>10.07</v>
      </c>
      <c r="U482" s="29">
        <v>10.07</v>
      </c>
      <c r="V482" s="3">
        <v>50</v>
      </c>
      <c r="W482" s="3"/>
      <c r="X482" s="17"/>
      <c r="Y482" s="17"/>
      <c r="Z482" s="3"/>
      <c r="AA482" s="3"/>
      <c r="AB482" s="3"/>
      <c r="AC482" s="3"/>
    </row>
    <row r="483" spans="1:30">
      <c r="A483" s="3" t="s">
        <v>86</v>
      </c>
      <c r="B483" s="3" t="s">
        <v>7</v>
      </c>
      <c r="C483" s="4" t="s">
        <v>285</v>
      </c>
      <c r="D483" s="4" t="s">
        <v>285</v>
      </c>
      <c r="E483" s="4"/>
      <c r="F483" s="17" t="s">
        <v>307</v>
      </c>
      <c r="G483" s="29">
        <v>146.35</v>
      </c>
      <c r="H483" s="43">
        <v>145.4</v>
      </c>
      <c r="I483" s="43">
        <v>129.5</v>
      </c>
      <c r="J483" s="56" t="s">
        <v>633</v>
      </c>
      <c r="K483" s="29">
        <f t="shared" si="131"/>
        <v>143.26</v>
      </c>
      <c r="L483" s="55">
        <f t="shared" si="132"/>
        <v>127.09</v>
      </c>
      <c r="M483" s="43">
        <f t="shared" si="134"/>
        <v>16.169999999999987</v>
      </c>
      <c r="N483" s="63">
        <f t="shared" si="133"/>
        <v>0.12723266976158618</v>
      </c>
      <c r="O483" s="53"/>
      <c r="P483" s="21" t="s">
        <v>308</v>
      </c>
      <c r="Q483" s="29">
        <v>10.17</v>
      </c>
      <c r="R483" s="17">
        <v>50</v>
      </c>
      <c r="S483" s="21" t="s">
        <v>309</v>
      </c>
      <c r="T483" s="29">
        <v>9.9499999999999993</v>
      </c>
      <c r="U483" s="29">
        <v>9.9499999999999993</v>
      </c>
      <c r="V483" s="3">
        <v>50</v>
      </c>
      <c r="W483" s="3"/>
      <c r="X483" s="17"/>
      <c r="Y483" s="17"/>
      <c r="Z483" s="3"/>
      <c r="AA483" s="3"/>
      <c r="AB483" s="3"/>
      <c r="AC483" s="3"/>
    </row>
    <row r="484" spans="1:30">
      <c r="A484" s="3" t="s">
        <v>86</v>
      </c>
      <c r="B484" s="3" t="s">
        <v>8</v>
      </c>
      <c r="C484" s="4" t="s">
        <v>285</v>
      </c>
      <c r="D484" s="4" t="s">
        <v>285</v>
      </c>
      <c r="E484" s="4"/>
      <c r="F484" s="17" t="s">
        <v>310</v>
      </c>
      <c r="G484" s="29">
        <v>139.85</v>
      </c>
      <c r="H484" s="43">
        <v>138.9</v>
      </c>
      <c r="I484" s="43">
        <v>123.4</v>
      </c>
      <c r="J484" s="56" t="s">
        <v>633</v>
      </c>
      <c r="K484" s="29">
        <f t="shared" si="131"/>
        <v>136.76</v>
      </c>
      <c r="L484" s="55">
        <f>I484-2.41</f>
        <v>120.99000000000001</v>
      </c>
      <c r="M484" s="43">
        <f>K484-L484</f>
        <v>15.769999999999982</v>
      </c>
      <c r="N484" s="63">
        <f t="shared" si="133"/>
        <v>0.13034135052483661</v>
      </c>
      <c r="O484" s="53"/>
      <c r="P484" s="21" t="s">
        <v>311</v>
      </c>
      <c r="Q484" s="29">
        <v>9.98</v>
      </c>
      <c r="R484" s="17">
        <v>50</v>
      </c>
      <c r="S484" s="21" t="s">
        <v>312</v>
      </c>
      <c r="T484" s="29">
        <v>10.19</v>
      </c>
      <c r="U484" s="29">
        <v>10.19</v>
      </c>
      <c r="V484" s="3">
        <v>50</v>
      </c>
      <c r="W484" s="3"/>
      <c r="X484" s="17"/>
      <c r="Y484" s="17"/>
      <c r="Z484" s="3"/>
      <c r="AA484" s="3"/>
      <c r="AB484" s="3"/>
      <c r="AC484" s="3"/>
    </row>
    <row r="485" spans="1:30">
      <c r="A485" s="3" t="s">
        <v>86</v>
      </c>
      <c r="B485" s="3" t="s">
        <v>9</v>
      </c>
      <c r="C485" s="4" t="s">
        <v>285</v>
      </c>
      <c r="D485" s="4" t="s">
        <v>285</v>
      </c>
      <c r="E485" s="4"/>
      <c r="F485" s="17" t="s">
        <v>313</v>
      </c>
      <c r="G485" s="29">
        <v>148.57</v>
      </c>
      <c r="H485" s="43">
        <v>147.69999999999999</v>
      </c>
      <c r="I485" s="43">
        <v>130.5</v>
      </c>
      <c r="J485" s="56" t="s">
        <v>633</v>
      </c>
      <c r="K485" s="29">
        <f t="shared" si="131"/>
        <v>145.47999999999999</v>
      </c>
      <c r="L485" s="55">
        <f t="shared" ref="L485:L490" si="135">I485-2.41</f>
        <v>128.09</v>
      </c>
      <c r="M485" s="43">
        <f t="shared" ref="M485:M490" si="136">K485-L485</f>
        <v>17.389999999999986</v>
      </c>
      <c r="N485" s="63">
        <f t="shared" si="133"/>
        <v>0.13576391599656482</v>
      </c>
      <c r="O485" s="53"/>
      <c r="P485" s="21" t="s">
        <v>314</v>
      </c>
      <c r="Q485" s="29">
        <v>9.9499999999999993</v>
      </c>
      <c r="R485" s="17">
        <v>50</v>
      </c>
      <c r="S485" s="21" t="s">
        <v>315</v>
      </c>
      <c r="T485" s="29">
        <v>10.14</v>
      </c>
      <c r="U485" s="29">
        <v>10.14</v>
      </c>
      <c r="V485" s="3">
        <v>50</v>
      </c>
      <c r="W485" s="3"/>
      <c r="X485" s="17"/>
      <c r="Y485" s="17"/>
      <c r="Z485" s="3"/>
      <c r="AA485" s="3"/>
      <c r="AB485" s="3"/>
      <c r="AC485" s="3"/>
    </row>
    <row r="486" spans="1:30">
      <c r="A486" s="3" t="s">
        <v>51</v>
      </c>
      <c r="B486" s="3" t="s">
        <v>5</v>
      </c>
      <c r="C486" s="4" t="s">
        <v>285</v>
      </c>
      <c r="D486" s="4" t="s">
        <v>285</v>
      </c>
      <c r="E486" s="4"/>
      <c r="F486" s="17" t="s">
        <v>316</v>
      </c>
      <c r="G486" s="29">
        <v>195.93</v>
      </c>
      <c r="H486" s="43">
        <v>194.2</v>
      </c>
      <c r="I486" s="43">
        <v>162.1</v>
      </c>
      <c r="J486" s="56" t="s">
        <v>633</v>
      </c>
      <c r="K486" s="29">
        <f t="shared" si="131"/>
        <v>192.84</v>
      </c>
      <c r="L486" s="55">
        <f t="shared" si="135"/>
        <v>159.69</v>
      </c>
      <c r="M486" s="43">
        <f t="shared" si="136"/>
        <v>33.150000000000006</v>
      </c>
      <c r="N486" s="63">
        <f t="shared" si="133"/>
        <v>0.20758970505354127</v>
      </c>
      <c r="O486" s="53"/>
      <c r="P486" s="21" t="s">
        <v>317</v>
      </c>
      <c r="Q486" s="30">
        <v>10.210000000000001</v>
      </c>
      <c r="R486" s="17">
        <v>50</v>
      </c>
      <c r="S486" s="21" t="s">
        <v>318</v>
      </c>
      <c r="T486" s="29">
        <v>10.46</v>
      </c>
      <c r="U486" s="29">
        <v>10.46</v>
      </c>
      <c r="V486" s="3">
        <v>50</v>
      </c>
      <c r="W486" s="3"/>
      <c r="X486" s="17"/>
      <c r="Y486" s="17"/>
      <c r="Z486" s="3"/>
      <c r="AA486" s="3"/>
      <c r="AB486" s="3"/>
      <c r="AC486" s="3"/>
    </row>
    <row r="487" spans="1:30">
      <c r="A487" s="3" t="s">
        <v>51</v>
      </c>
      <c r="B487" s="3" t="s">
        <v>6</v>
      </c>
      <c r="C487" s="4" t="s">
        <v>285</v>
      </c>
      <c r="D487" s="4" t="s">
        <v>285</v>
      </c>
      <c r="E487" s="4"/>
      <c r="F487" s="17" t="s">
        <v>319</v>
      </c>
      <c r="G487" s="29">
        <v>151.46</v>
      </c>
      <c r="H487" s="43">
        <v>150</v>
      </c>
      <c r="I487" s="43">
        <v>128.69999999999999</v>
      </c>
      <c r="J487" s="56" t="s">
        <v>633</v>
      </c>
      <c r="K487" s="29">
        <f t="shared" si="131"/>
        <v>148.37</v>
      </c>
      <c r="L487" s="55">
        <f t="shared" si="135"/>
        <v>126.28999999999999</v>
      </c>
      <c r="M487" s="43">
        <f t="shared" si="136"/>
        <v>22.080000000000013</v>
      </c>
      <c r="N487" s="63">
        <f t="shared" si="133"/>
        <v>0.17483569562118945</v>
      </c>
      <c r="O487" s="53"/>
      <c r="P487" s="21" t="s">
        <v>320</v>
      </c>
      <c r="Q487" s="29">
        <v>10.4</v>
      </c>
      <c r="R487" s="17">
        <v>50</v>
      </c>
      <c r="S487" s="21" t="s">
        <v>321</v>
      </c>
      <c r="T487" s="29">
        <v>9.24</v>
      </c>
      <c r="U487" s="29">
        <v>9.24</v>
      </c>
      <c r="V487" s="3">
        <v>50</v>
      </c>
      <c r="W487" s="3"/>
      <c r="X487" s="17"/>
      <c r="Y487" s="17"/>
      <c r="Z487" s="3"/>
      <c r="AA487" s="3"/>
      <c r="AB487" s="3"/>
      <c r="AC487" s="3"/>
    </row>
    <row r="488" spans="1:30">
      <c r="A488" s="3" t="s">
        <v>51</v>
      </c>
      <c r="B488" s="3" t="s">
        <v>7</v>
      </c>
      <c r="C488" s="4" t="s">
        <v>285</v>
      </c>
      <c r="D488" s="4" t="s">
        <v>285</v>
      </c>
      <c r="E488" s="4"/>
      <c r="F488" s="17" t="s">
        <v>322</v>
      </c>
      <c r="G488" s="29">
        <v>159.29</v>
      </c>
      <c r="H488" s="43">
        <v>158.30000000000001</v>
      </c>
      <c r="I488" s="43">
        <v>134.30000000000001</v>
      </c>
      <c r="J488" s="56" t="s">
        <v>633</v>
      </c>
      <c r="K488" s="29">
        <f t="shared" si="131"/>
        <v>156.19999999999999</v>
      </c>
      <c r="L488" s="55">
        <f t="shared" si="135"/>
        <v>131.89000000000001</v>
      </c>
      <c r="M488" s="43">
        <f t="shared" si="136"/>
        <v>24.309999999999974</v>
      </c>
      <c r="N488" s="63">
        <f t="shared" si="133"/>
        <v>0.18432026688907402</v>
      </c>
      <c r="O488" s="53"/>
      <c r="P488" s="21" t="s">
        <v>323</v>
      </c>
      <c r="Q488" s="29">
        <v>10.38</v>
      </c>
      <c r="R488" s="17">
        <v>50</v>
      </c>
      <c r="S488" s="21" t="s">
        <v>324</v>
      </c>
      <c r="T488" s="29">
        <v>10.23</v>
      </c>
      <c r="U488" s="29">
        <v>10.23</v>
      </c>
      <c r="V488" s="3">
        <v>50</v>
      </c>
      <c r="W488" s="3"/>
      <c r="X488" s="17"/>
      <c r="Y488" s="17"/>
      <c r="Z488" s="3"/>
      <c r="AA488" s="3"/>
      <c r="AB488" s="3"/>
      <c r="AC488" s="3"/>
    </row>
    <row r="489" spans="1:30">
      <c r="A489" s="3" t="s">
        <v>51</v>
      </c>
      <c r="B489" s="3" t="s">
        <v>8</v>
      </c>
      <c r="C489" s="4" t="s">
        <v>285</v>
      </c>
      <c r="D489" s="4" t="s">
        <v>285</v>
      </c>
      <c r="E489" s="4"/>
      <c r="F489" s="17" t="s">
        <v>325</v>
      </c>
      <c r="G489" s="29">
        <v>144.59</v>
      </c>
      <c r="H489" s="43">
        <v>143.19999999999999</v>
      </c>
      <c r="I489" s="43">
        <v>119.9</v>
      </c>
      <c r="J489" s="56" t="s">
        <v>633</v>
      </c>
      <c r="K489" s="29">
        <f t="shared" si="131"/>
        <v>141.5</v>
      </c>
      <c r="L489" s="55">
        <f t="shared" si="135"/>
        <v>117.49000000000001</v>
      </c>
      <c r="M489" s="43">
        <f t="shared" si="136"/>
        <v>24.009999999999991</v>
      </c>
      <c r="N489" s="63">
        <f t="shared" si="133"/>
        <v>0.20435781768661154</v>
      </c>
      <c r="O489" s="53"/>
      <c r="P489" s="21" t="s">
        <v>326</v>
      </c>
      <c r="Q489" s="29">
        <v>10.119999999999999</v>
      </c>
      <c r="R489" s="17">
        <v>50</v>
      </c>
      <c r="S489" s="21" t="s">
        <v>327</v>
      </c>
      <c r="T489" s="29">
        <v>9.6199999999999992</v>
      </c>
      <c r="U489" s="29">
        <v>9.6199999999999992</v>
      </c>
      <c r="V489" s="3">
        <v>50</v>
      </c>
      <c r="W489" s="3"/>
      <c r="X489" s="17"/>
      <c r="Y489" s="17"/>
      <c r="Z489" s="3"/>
      <c r="AA489" s="3"/>
      <c r="AB489" s="3"/>
      <c r="AC489" s="3"/>
    </row>
    <row r="490" spans="1:30">
      <c r="A490" s="3" t="s">
        <v>51</v>
      </c>
      <c r="B490" s="3" t="s">
        <v>9</v>
      </c>
      <c r="C490" s="4" t="s">
        <v>285</v>
      </c>
      <c r="D490" s="4" t="s">
        <v>285</v>
      </c>
      <c r="E490" s="4"/>
      <c r="F490" s="17" t="s">
        <v>328</v>
      </c>
      <c r="G490" s="29">
        <v>182.63</v>
      </c>
      <c r="H490" s="43">
        <v>181</v>
      </c>
      <c r="I490" s="43">
        <v>152.5</v>
      </c>
      <c r="J490" s="56" t="s">
        <v>633</v>
      </c>
      <c r="K490" s="29">
        <f t="shared" si="131"/>
        <v>179.54</v>
      </c>
      <c r="L490" s="55">
        <f t="shared" si="135"/>
        <v>150.09</v>
      </c>
      <c r="M490" s="43">
        <f t="shared" si="136"/>
        <v>29.449999999999989</v>
      </c>
      <c r="N490" s="63">
        <f t="shared" si="133"/>
        <v>0.19621560397095067</v>
      </c>
      <c r="O490" s="53"/>
      <c r="P490" s="21" t="s">
        <v>329</v>
      </c>
      <c r="Q490" s="29">
        <v>9.91</v>
      </c>
      <c r="R490" s="17">
        <v>50</v>
      </c>
      <c r="S490" s="21" t="s">
        <v>330</v>
      </c>
      <c r="T490" s="29">
        <v>9.27</v>
      </c>
      <c r="U490" s="29">
        <v>9.27</v>
      </c>
      <c r="V490" s="3">
        <v>50</v>
      </c>
      <c r="W490" s="3"/>
      <c r="X490" s="17"/>
      <c r="Y490" s="17"/>
      <c r="Z490" s="3"/>
      <c r="AA490" s="3"/>
      <c r="AB490" s="3"/>
      <c r="AC490" s="3"/>
    </row>
    <row r="491" spans="1:30">
      <c r="A491" s="3" t="s">
        <v>47</v>
      </c>
      <c r="B491" s="3" t="s">
        <v>26</v>
      </c>
      <c r="C491" s="3" t="s">
        <v>26</v>
      </c>
      <c r="D491" s="4" t="s">
        <v>285</v>
      </c>
      <c r="E491" s="4"/>
      <c r="F491" s="17" t="s">
        <v>331</v>
      </c>
      <c r="G491" s="29">
        <v>200.79</v>
      </c>
      <c r="H491" s="44" t="s">
        <v>26</v>
      </c>
      <c r="I491" s="44" t="s">
        <v>26</v>
      </c>
      <c r="J491" s="56" t="s">
        <v>26</v>
      </c>
      <c r="K491" s="44" t="s">
        <v>26</v>
      </c>
      <c r="L491" s="56" t="s">
        <v>26</v>
      </c>
      <c r="M491" s="44" t="s">
        <v>26</v>
      </c>
      <c r="N491" s="44" t="s">
        <v>26</v>
      </c>
      <c r="O491" s="54" t="s">
        <v>26</v>
      </c>
      <c r="P491" s="3" t="s">
        <v>331</v>
      </c>
      <c r="Q491" s="29" t="s">
        <v>26</v>
      </c>
      <c r="R491" s="17">
        <v>50</v>
      </c>
      <c r="S491" s="3" t="s">
        <v>26</v>
      </c>
      <c r="T491" s="31" t="s">
        <v>26</v>
      </c>
      <c r="U491" s="31" t="s">
        <v>26</v>
      </c>
      <c r="V491" s="31" t="s">
        <v>26</v>
      </c>
      <c r="W491" s="3"/>
      <c r="X491" s="17"/>
      <c r="Y491" s="17"/>
      <c r="Z491" s="3"/>
      <c r="AA491" s="3"/>
      <c r="AB491" s="3"/>
      <c r="AC491" s="3"/>
    </row>
    <row r="492" spans="1:30">
      <c r="A492" s="3" t="s">
        <v>47</v>
      </c>
      <c r="B492" s="3" t="s">
        <v>26</v>
      </c>
      <c r="C492" s="3" t="s">
        <v>26</v>
      </c>
      <c r="D492" s="4" t="s">
        <v>285</v>
      </c>
      <c r="E492" s="4"/>
      <c r="F492" s="17" t="s">
        <v>331</v>
      </c>
      <c r="G492" s="29" t="s">
        <v>26</v>
      </c>
      <c r="H492" s="44" t="s">
        <v>26</v>
      </c>
      <c r="I492" s="44" t="s">
        <v>26</v>
      </c>
      <c r="J492" s="56" t="s">
        <v>26</v>
      </c>
      <c r="K492" s="44" t="s">
        <v>26</v>
      </c>
      <c r="L492" s="56" t="s">
        <v>26</v>
      </c>
      <c r="M492" s="44" t="s">
        <v>26</v>
      </c>
      <c r="N492" s="44" t="s">
        <v>26</v>
      </c>
      <c r="O492" s="54" t="s">
        <v>26</v>
      </c>
      <c r="P492" s="3" t="s">
        <v>331</v>
      </c>
      <c r="Q492" s="29" t="s">
        <v>26</v>
      </c>
      <c r="R492" s="17">
        <v>50</v>
      </c>
      <c r="S492" s="3" t="s">
        <v>26</v>
      </c>
      <c r="T492" s="31" t="s">
        <v>26</v>
      </c>
      <c r="U492" s="31" t="s">
        <v>26</v>
      </c>
      <c r="V492" s="31" t="s">
        <v>26</v>
      </c>
      <c r="W492" s="3"/>
      <c r="X492" s="17"/>
      <c r="Y492" s="17"/>
      <c r="Z492" s="3"/>
      <c r="AA492" s="3"/>
      <c r="AB492" s="3"/>
      <c r="AC492" s="3"/>
    </row>
    <row r="493" spans="1:30">
      <c r="A493" s="3" t="s">
        <v>47</v>
      </c>
      <c r="B493" s="3" t="s">
        <v>26</v>
      </c>
      <c r="C493" s="3" t="s">
        <v>26</v>
      </c>
      <c r="D493" s="4" t="s">
        <v>285</v>
      </c>
      <c r="E493" s="4"/>
      <c r="F493" s="17" t="s">
        <v>331</v>
      </c>
      <c r="G493" s="29" t="s">
        <v>26</v>
      </c>
      <c r="H493" s="44" t="s">
        <v>26</v>
      </c>
      <c r="I493" s="44" t="s">
        <v>26</v>
      </c>
      <c r="J493" s="56" t="s">
        <v>26</v>
      </c>
      <c r="K493" s="44" t="s">
        <v>26</v>
      </c>
      <c r="L493" s="56" t="s">
        <v>26</v>
      </c>
      <c r="M493" s="44" t="s">
        <v>26</v>
      </c>
      <c r="N493" s="44" t="s">
        <v>26</v>
      </c>
      <c r="O493" s="54" t="s">
        <v>26</v>
      </c>
      <c r="P493" s="3" t="s">
        <v>331</v>
      </c>
      <c r="Q493" s="29" t="s">
        <v>26</v>
      </c>
      <c r="R493" s="17">
        <v>50</v>
      </c>
      <c r="S493" s="3" t="s">
        <v>26</v>
      </c>
      <c r="T493" s="31" t="s">
        <v>26</v>
      </c>
      <c r="U493" s="31" t="s">
        <v>26</v>
      </c>
      <c r="V493" s="31" t="s">
        <v>26</v>
      </c>
      <c r="W493" s="3"/>
      <c r="X493" s="17"/>
      <c r="Y493" s="17"/>
      <c r="Z493" s="3"/>
      <c r="AA493" s="3"/>
      <c r="AB493" s="3"/>
      <c r="AC493" s="3"/>
    </row>
    <row r="494" spans="1:30">
      <c r="A494" s="19"/>
      <c r="B494" s="19"/>
      <c r="C494" s="19"/>
      <c r="D494" s="19"/>
      <c r="E494" s="19"/>
      <c r="F494" s="20"/>
      <c r="G494" s="28"/>
      <c r="H494" s="42"/>
      <c r="I494" s="42"/>
      <c r="J494" s="42"/>
      <c r="K494" s="28"/>
      <c r="L494" s="42"/>
      <c r="M494" s="42"/>
      <c r="N494" s="42"/>
      <c r="O494" s="52"/>
      <c r="P494" s="19"/>
      <c r="Q494" s="28"/>
      <c r="R494" s="20"/>
      <c r="S494" s="19"/>
      <c r="T494" s="28"/>
      <c r="U494" s="28"/>
      <c r="V494" s="19"/>
      <c r="W494" s="19"/>
      <c r="X494" s="20"/>
      <c r="Y494" s="20"/>
      <c r="Z494" s="19"/>
      <c r="AA494" s="19"/>
      <c r="AB494" s="19"/>
      <c r="AC494" s="19"/>
    </row>
    <row r="495" spans="1:30">
      <c r="A495" s="3" t="s">
        <v>50</v>
      </c>
      <c r="B495" s="3" t="s">
        <v>5</v>
      </c>
      <c r="C495" s="4">
        <v>41281</v>
      </c>
      <c r="D495" s="4">
        <v>41281</v>
      </c>
      <c r="E495" s="4"/>
      <c r="F495" s="17" t="s">
        <v>338</v>
      </c>
      <c r="G495" s="29">
        <v>101.15</v>
      </c>
      <c r="H495" s="43">
        <v>99.8</v>
      </c>
      <c r="I495" s="43">
        <v>90.4</v>
      </c>
      <c r="J495" s="56" t="s">
        <v>633</v>
      </c>
      <c r="K495" s="29">
        <f t="shared" ref="K495:K504" si="137">G495-$K$3</f>
        <v>98.06</v>
      </c>
      <c r="L495" s="55">
        <f>I495-2.41</f>
        <v>87.990000000000009</v>
      </c>
      <c r="M495" s="43">
        <f>K495-L495</f>
        <v>10.069999999999993</v>
      </c>
      <c r="N495" s="63">
        <f>(K495-L495)/(L495)</f>
        <v>0.11444482327537212</v>
      </c>
      <c r="O495" s="53"/>
      <c r="P495" s="21" t="s">
        <v>339</v>
      </c>
      <c r="Q495" s="29" t="s">
        <v>26</v>
      </c>
      <c r="R495" s="17" t="s">
        <v>26</v>
      </c>
      <c r="S495" s="21" t="s">
        <v>340</v>
      </c>
      <c r="T495" s="29" t="s">
        <v>26</v>
      </c>
      <c r="U495" s="29" t="s">
        <v>26</v>
      </c>
      <c r="V495" s="29" t="s">
        <v>26</v>
      </c>
      <c r="W495" s="3"/>
      <c r="X495" s="17"/>
      <c r="Z495" s="3"/>
      <c r="AA495" s="3"/>
      <c r="AB495" s="3"/>
      <c r="AC495" s="3"/>
      <c r="AD495" s="17" t="s">
        <v>369</v>
      </c>
    </row>
    <row r="496" spans="1:30">
      <c r="A496" s="3" t="s">
        <v>50</v>
      </c>
      <c r="B496" s="3" t="s">
        <v>6</v>
      </c>
      <c r="C496" s="4">
        <v>41281</v>
      </c>
      <c r="D496" s="4">
        <v>41281</v>
      </c>
      <c r="E496" s="4"/>
      <c r="F496" s="17" t="s">
        <v>341</v>
      </c>
      <c r="G496" s="29">
        <v>133.30000000000001</v>
      </c>
      <c r="H496" s="43">
        <v>134.80000000000001</v>
      </c>
      <c r="I496" s="43">
        <v>120.9</v>
      </c>
      <c r="J496" s="56" t="s">
        <v>633</v>
      </c>
      <c r="K496" s="29">
        <f t="shared" si="137"/>
        <v>130.21</v>
      </c>
      <c r="L496" s="55">
        <f t="shared" ref="L496:L502" si="138">I496-2.41</f>
        <v>118.49000000000001</v>
      </c>
      <c r="M496" s="43">
        <f>K496-L496</f>
        <v>11.719999999999999</v>
      </c>
      <c r="N496" s="63">
        <f t="shared" ref="N496:N504" si="139">(K496-L496)/(L496)</f>
        <v>9.8911300531690421E-2</v>
      </c>
      <c r="O496" s="53"/>
      <c r="P496" s="21" t="s">
        <v>342</v>
      </c>
      <c r="Q496" s="29" t="s">
        <v>26</v>
      </c>
      <c r="R496" s="17" t="s">
        <v>26</v>
      </c>
      <c r="S496" s="21" t="s">
        <v>343</v>
      </c>
      <c r="T496" s="29" t="s">
        <v>26</v>
      </c>
      <c r="U496" s="29" t="s">
        <v>26</v>
      </c>
      <c r="V496" s="29" t="s">
        <v>26</v>
      </c>
      <c r="W496" s="3"/>
      <c r="X496" s="17"/>
      <c r="Y496" s="17"/>
      <c r="Z496" s="3"/>
      <c r="AA496" s="3"/>
      <c r="AB496" s="3"/>
      <c r="AC496" s="3"/>
    </row>
    <row r="497" spans="1:29">
      <c r="A497" s="3" t="s">
        <v>50</v>
      </c>
      <c r="B497" s="3" t="s">
        <v>7</v>
      </c>
      <c r="C497" s="4">
        <v>41281</v>
      </c>
      <c r="D497" s="4">
        <v>41281</v>
      </c>
      <c r="E497" s="4"/>
      <c r="F497" s="17" t="s">
        <v>344</v>
      </c>
      <c r="G497" s="29">
        <v>148.54</v>
      </c>
      <c r="H497" s="43">
        <v>147.30000000000001</v>
      </c>
      <c r="I497" s="43">
        <v>130.1</v>
      </c>
      <c r="J497" s="56" t="s">
        <v>633</v>
      </c>
      <c r="K497" s="29">
        <f t="shared" si="137"/>
        <v>145.44999999999999</v>
      </c>
      <c r="L497" s="55">
        <f t="shared" si="138"/>
        <v>127.69</v>
      </c>
      <c r="M497" s="43">
        <f t="shared" ref="M497:M502" si="140">K497-L497</f>
        <v>17.759999999999991</v>
      </c>
      <c r="N497" s="63">
        <f t="shared" si="139"/>
        <v>0.13908685096718609</v>
      </c>
      <c r="O497" s="53"/>
      <c r="P497" s="21" t="s">
        <v>345</v>
      </c>
      <c r="Q497" s="29" t="s">
        <v>26</v>
      </c>
      <c r="R497" s="17" t="s">
        <v>26</v>
      </c>
      <c r="S497" s="21" t="s">
        <v>346</v>
      </c>
      <c r="T497" s="29" t="s">
        <v>26</v>
      </c>
      <c r="U497" s="29" t="s">
        <v>26</v>
      </c>
      <c r="V497" s="29" t="s">
        <v>26</v>
      </c>
      <c r="W497" s="3"/>
      <c r="X497" s="17"/>
      <c r="Y497" s="17"/>
      <c r="Z497" s="3"/>
      <c r="AA497" s="3"/>
      <c r="AB497" s="3"/>
      <c r="AC497" s="3"/>
    </row>
    <row r="498" spans="1:29">
      <c r="A498" s="3" t="s">
        <v>50</v>
      </c>
      <c r="B498" s="3" t="s">
        <v>8</v>
      </c>
      <c r="C498" s="4">
        <v>41281</v>
      </c>
      <c r="D498" s="4">
        <v>41281</v>
      </c>
      <c r="E498" s="4"/>
      <c r="F498" s="17" t="s">
        <v>347</v>
      </c>
      <c r="G498" s="29">
        <v>142.38</v>
      </c>
      <c r="H498" s="43">
        <v>140.9</v>
      </c>
      <c r="I498" s="43">
        <v>128</v>
      </c>
      <c r="J498" s="56" t="s">
        <v>633</v>
      </c>
      <c r="K498" s="29">
        <f t="shared" si="137"/>
        <v>139.29</v>
      </c>
      <c r="L498" s="55">
        <f t="shared" si="138"/>
        <v>125.59</v>
      </c>
      <c r="M498" s="43">
        <f t="shared" si="140"/>
        <v>13.699999999999989</v>
      </c>
      <c r="N498" s="63">
        <f>(K498-L498)/(L498)</f>
        <v>0.10908511824189815</v>
      </c>
      <c r="O498" s="53"/>
      <c r="P498" s="21" t="s">
        <v>348</v>
      </c>
      <c r="Q498" s="29" t="s">
        <v>26</v>
      </c>
      <c r="R498" s="17" t="s">
        <v>26</v>
      </c>
      <c r="S498" s="21" t="s">
        <v>349</v>
      </c>
      <c r="T498" s="29" t="s">
        <v>26</v>
      </c>
      <c r="U498" s="29" t="s">
        <v>26</v>
      </c>
      <c r="V498" s="29" t="s">
        <v>26</v>
      </c>
      <c r="W498" s="3"/>
      <c r="X498" s="17"/>
      <c r="Y498" s="17"/>
      <c r="Z498" s="3"/>
      <c r="AA498" s="3"/>
      <c r="AB498" s="3"/>
      <c r="AC498" s="3"/>
    </row>
    <row r="499" spans="1:29">
      <c r="A499" s="3" t="s">
        <v>50</v>
      </c>
      <c r="B499" s="3" t="s">
        <v>9</v>
      </c>
      <c r="C499" s="4">
        <v>41281</v>
      </c>
      <c r="D499" s="4">
        <v>41281</v>
      </c>
      <c r="E499" s="4"/>
      <c r="F499" s="17" t="s">
        <v>350</v>
      </c>
      <c r="G499" s="29">
        <v>169.36</v>
      </c>
      <c r="H499" s="43">
        <v>167.7</v>
      </c>
      <c r="I499" s="43">
        <v>150.9</v>
      </c>
      <c r="J499" s="56" t="s">
        <v>633</v>
      </c>
      <c r="K499" s="29">
        <f t="shared" si="137"/>
        <v>166.27</v>
      </c>
      <c r="L499" s="55">
        <f t="shared" si="138"/>
        <v>148.49</v>
      </c>
      <c r="M499" s="43">
        <f t="shared" si="140"/>
        <v>17.78</v>
      </c>
      <c r="N499" s="63">
        <f t="shared" si="139"/>
        <v>0.11973870294295912</v>
      </c>
      <c r="O499" s="53"/>
      <c r="P499" s="21" t="s">
        <v>351</v>
      </c>
      <c r="Q499" s="29" t="s">
        <v>26</v>
      </c>
      <c r="R499" s="17" t="s">
        <v>26</v>
      </c>
      <c r="S499" s="21" t="s">
        <v>352</v>
      </c>
      <c r="T499" s="29" t="s">
        <v>26</v>
      </c>
      <c r="U499" s="29" t="s">
        <v>26</v>
      </c>
      <c r="V499" s="29" t="s">
        <v>26</v>
      </c>
      <c r="W499" s="3"/>
      <c r="X499" s="17"/>
      <c r="Y499" s="17"/>
      <c r="Z499" s="3"/>
      <c r="AA499" s="3"/>
      <c r="AB499" s="3"/>
      <c r="AC499" s="3"/>
    </row>
    <row r="500" spans="1:29">
      <c r="A500" s="3" t="s">
        <v>86</v>
      </c>
      <c r="B500" s="3" t="s">
        <v>5</v>
      </c>
      <c r="C500" s="4">
        <v>41281</v>
      </c>
      <c r="D500" s="4">
        <v>41281</v>
      </c>
      <c r="E500" s="4"/>
      <c r="F500" s="17" t="s">
        <v>353</v>
      </c>
      <c r="G500" s="29">
        <v>107.48</v>
      </c>
      <c r="H500" s="43">
        <v>106.1</v>
      </c>
      <c r="I500" s="43">
        <v>95</v>
      </c>
      <c r="J500" s="56" t="s">
        <v>633</v>
      </c>
      <c r="K500" s="29">
        <f t="shared" si="137"/>
        <v>104.39</v>
      </c>
      <c r="L500" s="55">
        <f t="shared" si="138"/>
        <v>92.59</v>
      </c>
      <c r="M500" s="43">
        <f t="shared" si="140"/>
        <v>11.799999999999997</v>
      </c>
      <c r="N500" s="63">
        <f t="shared" si="139"/>
        <v>0.12744356841991572</v>
      </c>
      <c r="O500" s="53"/>
      <c r="P500" s="21" t="s">
        <v>354</v>
      </c>
      <c r="Q500" s="29" t="s">
        <v>26</v>
      </c>
      <c r="R500" s="17" t="s">
        <v>26</v>
      </c>
      <c r="S500" s="21" t="s">
        <v>355</v>
      </c>
      <c r="T500" s="29" t="s">
        <v>26</v>
      </c>
      <c r="U500" s="29" t="s">
        <v>26</v>
      </c>
      <c r="V500" s="29" t="s">
        <v>26</v>
      </c>
      <c r="W500" s="3"/>
      <c r="X500" s="17"/>
      <c r="Y500" s="17"/>
      <c r="Z500" s="3"/>
      <c r="AA500" s="3"/>
      <c r="AB500" s="3"/>
      <c r="AC500" s="3"/>
    </row>
    <row r="501" spans="1:29">
      <c r="A501" s="3" t="s">
        <v>86</v>
      </c>
      <c r="B501" s="3" t="s">
        <v>6</v>
      </c>
      <c r="C501" s="4">
        <v>41281</v>
      </c>
      <c r="D501" s="4">
        <v>41281</v>
      </c>
      <c r="E501" s="4"/>
      <c r="F501" s="17" t="s">
        <v>356</v>
      </c>
      <c r="G501" s="29">
        <v>57.37</v>
      </c>
      <c r="H501" s="43">
        <v>56</v>
      </c>
      <c r="I501" s="43">
        <v>51.3</v>
      </c>
      <c r="J501" s="56" t="s">
        <v>633</v>
      </c>
      <c r="K501" s="29">
        <f t="shared" si="137"/>
        <v>54.28</v>
      </c>
      <c r="L501" s="55">
        <f t="shared" si="138"/>
        <v>48.89</v>
      </c>
      <c r="M501" s="43">
        <f t="shared" si="140"/>
        <v>5.3900000000000006</v>
      </c>
      <c r="N501" s="63">
        <f t="shared" si="139"/>
        <v>0.11024749437512785</v>
      </c>
      <c r="O501" s="53"/>
      <c r="P501" s="21" t="s">
        <v>357</v>
      </c>
      <c r="Q501" s="29" t="s">
        <v>26</v>
      </c>
      <c r="R501" s="17" t="s">
        <v>26</v>
      </c>
      <c r="S501" s="21" t="s">
        <v>358</v>
      </c>
      <c r="T501" s="29" t="s">
        <v>26</v>
      </c>
      <c r="U501" s="29" t="s">
        <v>26</v>
      </c>
      <c r="V501" s="29" t="s">
        <v>26</v>
      </c>
      <c r="W501" s="3"/>
      <c r="X501" s="17"/>
      <c r="Y501" s="17"/>
      <c r="Z501" s="3"/>
      <c r="AA501" s="3"/>
      <c r="AB501" s="3"/>
      <c r="AC501" s="3"/>
    </row>
    <row r="502" spans="1:29">
      <c r="A502" s="3" t="s">
        <v>86</v>
      </c>
      <c r="B502" s="3" t="s">
        <v>7</v>
      </c>
      <c r="C502" s="4">
        <v>41281</v>
      </c>
      <c r="D502" s="4">
        <v>41281</v>
      </c>
      <c r="E502" s="4"/>
      <c r="F502" s="17" t="s">
        <v>359</v>
      </c>
      <c r="G502" s="29">
        <v>71.33</v>
      </c>
      <c r="H502" s="43">
        <v>69.900000000000006</v>
      </c>
      <c r="I502" s="43">
        <v>64</v>
      </c>
      <c r="J502" s="56" t="s">
        <v>633</v>
      </c>
      <c r="K502" s="29">
        <f t="shared" si="137"/>
        <v>68.239999999999995</v>
      </c>
      <c r="L502" s="55">
        <f t="shared" si="138"/>
        <v>61.59</v>
      </c>
      <c r="M502" s="43">
        <f t="shared" si="140"/>
        <v>6.6499999999999915</v>
      </c>
      <c r="N502" s="63">
        <f t="shared" si="139"/>
        <v>0.10797207338853695</v>
      </c>
      <c r="O502" s="53"/>
      <c r="P502" s="21" t="s">
        <v>360</v>
      </c>
      <c r="Q502" s="29" t="s">
        <v>26</v>
      </c>
      <c r="R502" s="17" t="s">
        <v>26</v>
      </c>
      <c r="S502" s="21" t="s">
        <v>361</v>
      </c>
      <c r="T502" s="29" t="s">
        <v>26</v>
      </c>
      <c r="U502" s="29" t="s">
        <v>26</v>
      </c>
      <c r="V502" s="29" t="s">
        <v>26</v>
      </c>
      <c r="W502" s="3"/>
      <c r="X502" s="17"/>
      <c r="Y502" s="17"/>
      <c r="Z502" s="3"/>
      <c r="AA502" s="3"/>
      <c r="AB502" s="3"/>
      <c r="AC502" s="3"/>
    </row>
    <row r="503" spans="1:29">
      <c r="A503" s="3" t="s">
        <v>86</v>
      </c>
      <c r="B503" s="3" t="s">
        <v>8</v>
      </c>
      <c r="C503" s="4">
        <v>41281</v>
      </c>
      <c r="D503" s="4">
        <v>41281</v>
      </c>
      <c r="E503" s="4"/>
      <c r="F503" s="17" t="s">
        <v>362</v>
      </c>
      <c r="G503" s="29">
        <v>113.98</v>
      </c>
      <c r="H503" s="43">
        <v>112.6</v>
      </c>
      <c r="I503" s="43">
        <v>102.3</v>
      </c>
      <c r="J503" s="56" t="s">
        <v>633</v>
      </c>
      <c r="K503" s="29">
        <f t="shared" si="137"/>
        <v>110.89</v>
      </c>
      <c r="L503" s="55">
        <f>I503-2.41</f>
        <v>99.89</v>
      </c>
      <c r="M503" s="43">
        <f>K503-L503</f>
        <v>11</v>
      </c>
      <c r="N503" s="63">
        <f t="shared" si="139"/>
        <v>0.11012113324657123</v>
      </c>
      <c r="O503" s="53"/>
      <c r="P503" s="21" t="s">
        <v>363</v>
      </c>
      <c r="Q503" s="29" t="s">
        <v>26</v>
      </c>
      <c r="R503" s="17" t="s">
        <v>26</v>
      </c>
      <c r="S503" s="21" t="s">
        <v>364</v>
      </c>
      <c r="T503" s="29" t="s">
        <v>26</v>
      </c>
      <c r="U503" s="29" t="s">
        <v>26</v>
      </c>
      <c r="V503" s="29" t="s">
        <v>26</v>
      </c>
      <c r="W503" s="3"/>
      <c r="X503" s="17"/>
      <c r="Y503" s="17"/>
      <c r="Z503" s="3"/>
      <c r="AA503" s="3"/>
      <c r="AB503" s="3"/>
      <c r="AC503" s="3"/>
    </row>
    <row r="504" spans="1:29">
      <c r="A504" s="3" t="s">
        <v>86</v>
      </c>
      <c r="B504" s="3" t="s">
        <v>9</v>
      </c>
      <c r="C504" s="4">
        <v>41281</v>
      </c>
      <c r="D504" s="4">
        <v>41281</v>
      </c>
      <c r="E504" s="4"/>
      <c r="F504" s="17" t="s">
        <v>365</v>
      </c>
      <c r="G504" s="29">
        <v>97.47</v>
      </c>
      <c r="H504" s="43">
        <v>96.1</v>
      </c>
      <c r="I504" s="43">
        <v>86.2</v>
      </c>
      <c r="J504" s="56" t="s">
        <v>633</v>
      </c>
      <c r="K504" s="29">
        <f t="shared" si="137"/>
        <v>94.38</v>
      </c>
      <c r="L504" s="55">
        <f t="shared" ref="L504" si="141">I504-2.41</f>
        <v>83.79</v>
      </c>
      <c r="M504" s="43">
        <f t="shared" ref="M504" si="142">K504-L504</f>
        <v>10.589999999999989</v>
      </c>
      <c r="N504" s="63">
        <f t="shared" si="139"/>
        <v>0.12638739706408866</v>
      </c>
      <c r="O504" s="53"/>
      <c r="P504" s="21" t="s">
        <v>366</v>
      </c>
      <c r="Q504" s="29" t="s">
        <v>26</v>
      </c>
      <c r="R504" s="17" t="s">
        <v>26</v>
      </c>
      <c r="S504" s="21" t="s">
        <v>367</v>
      </c>
      <c r="T504" s="29" t="s">
        <v>26</v>
      </c>
      <c r="U504" s="29" t="s">
        <v>26</v>
      </c>
      <c r="V504" s="29" t="s">
        <v>26</v>
      </c>
      <c r="W504" s="3"/>
      <c r="X504" s="17"/>
      <c r="Y504" s="17"/>
      <c r="Z504" s="3"/>
      <c r="AA504" s="3"/>
      <c r="AB504" s="3"/>
      <c r="AC504" s="3"/>
    </row>
    <row r="505" spans="1:29">
      <c r="A505" s="3" t="s">
        <v>47</v>
      </c>
      <c r="B505" s="3" t="s">
        <v>26</v>
      </c>
      <c r="C505" s="3" t="s">
        <v>26</v>
      </c>
      <c r="D505" s="4">
        <v>41281</v>
      </c>
      <c r="E505" s="4"/>
      <c r="F505" s="17" t="s">
        <v>368</v>
      </c>
      <c r="G505" s="29">
        <v>200.01</v>
      </c>
      <c r="H505" s="44" t="s">
        <v>26</v>
      </c>
      <c r="I505" s="44" t="s">
        <v>26</v>
      </c>
      <c r="J505" s="56" t="s">
        <v>26</v>
      </c>
      <c r="K505" s="44" t="s">
        <v>26</v>
      </c>
      <c r="L505" s="56" t="s">
        <v>26</v>
      </c>
      <c r="M505" s="44" t="s">
        <v>26</v>
      </c>
      <c r="N505" s="44" t="s">
        <v>26</v>
      </c>
      <c r="O505" s="54" t="s">
        <v>26</v>
      </c>
      <c r="P505" s="3" t="s">
        <v>368</v>
      </c>
      <c r="Q505" s="29" t="s">
        <v>26</v>
      </c>
      <c r="R505" s="17" t="s">
        <v>26</v>
      </c>
      <c r="S505" s="3" t="s">
        <v>26</v>
      </c>
      <c r="T505" s="31" t="s">
        <v>26</v>
      </c>
      <c r="U505" s="31" t="s">
        <v>26</v>
      </c>
      <c r="V505" s="31" t="s">
        <v>26</v>
      </c>
      <c r="W505" s="3"/>
      <c r="X505" s="17"/>
      <c r="Y505" s="17"/>
      <c r="Z505" s="3"/>
      <c r="AA505" s="3"/>
      <c r="AB505" s="3"/>
      <c r="AC505" s="3"/>
    </row>
    <row r="506" spans="1:29">
      <c r="A506" s="3" t="s">
        <v>47</v>
      </c>
      <c r="B506" s="3" t="s">
        <v>26</v>
      </c>
      <c r="C506" s="3" t="s">
        <v>26</v>
      </c>
      <c r="D506" s="4">
        <v>41281</v>
      </c>
      <c r="E506" s="4"/>
      <c r="F506" s="17" t="s">
        <v>368</v>
      </c>
      <c r="G506" s="29" t="s">
        <v>26</v>
      </c>
      <c r="H506" s="44" t="s">
        <v>26</v>
      </c>
      <c r="I506" s="44" t="s">
        <v>26</v>
      </c>
      <c r="J506" s="56" t="s">
        <v>26</v>
      </c>
      <c r="K506" s="44" t="s">
        <v>26</v>
      </c>
      <c r="L506" s="56" t="s">
        <v>26</v>
      </c>
      <c r="M506" s="44" t="s">
        <v>26</v>
      </c>
      <c r="N506" s="44" t="s">
        <v>26</v>
      </c>
      <c r="O506" s="54" t="s">
        <v>26</v>
      </c>
      <c r="P506" s="3" t="s">
        <v>368</v>
      </c>
      <c r="Q506" s="29" t="s">
        <v>26</v>
      </c>
      <c r="R506" s="17" t="s">
        <v>26</v>
      </c>
      <c r="S506" s="3" t="s">
        <v>26</v>
      </c>
      <c r="T506" s="31" t="s">
        <v>26</v>
      </c>
      <c r="U506" s="31" t="s">
        <v>26</v>
      </c>
      <c r="V506" s="31" t="s">
        <v>26</v>
      </c>
      <c r="W506" s="3"/>
      <c r="X506" s="17"/>
      <c r="Y506" s="17"/>
      <c r="Z506" s="3"/>
      <c r="AA506" s="3"/>
      <c r="AB506" s="3"/>
      <c r="AC506" s="3"/>
    </row>
    <row r="507" spans="1:29">
      <c r="A507" s="3" t="s">
        <v>47</v>
      </c>
      <c r="B507" s="3" t="s">
        <v>26</v>
      </c>
      <c r="C507" s="3" t="s">
        <v>26</v>
      </c>
      <c r="D507" s="4">
        <v>41281</v>
      </c>
      <c r="E507" s="4"/>
      <c r="F507" s="17" t="s">
        <v>368</v>
      </c>
      <c r="G507" s="29" t="s">
        <v>26</v>
      </c>
      <c r="H507" s="44" t="s">
        <v>26</v>
      </c>
      <c r="I507" s="44" t="s">
        <v>26</v>
      </c>
      <c r="J507" s="56" t="s">
        <v>26</v>
      </c>
      <c r="K507" s="44" t="s">
        <v>26</v>
      </c>
      <c r="L507" s="56" t="s">
        <v>26</v>
      </c>
      <c r="M507" s="44" t="s">
        <v>26</v>
      </c>
      <c r="N507" s="44" t="s">
        <v>26</v>
      </c>
      <c r="O507" s="54" t="s">
        <v>26</v>
      </c>
      <c r="P507" s="3" t="s">
        <v>368</v>
      </c>
      <c r="Q507" s="29" t="s">
        <v>26</v>
      </c>
      <c r="R507" s="17" t="s">
        <v>26</v>
      </c>
      <c r="S507" s="3" t="s">
        <v>26</v>
      </c>
      <c r="T507" s="31" t="s">
        <v>26</v>
      </c>
      <c r="U507" s="31" t="s">
        <v>26</v>
      </c>
      <c r="V507" s="31" t="s">
        <v>26</v>
      </c>
      <c r="W507" s="3"/>
      <c r="X507" s="17"/>
      <c r="Y507" s="17"/>
      <c r="Z507" s="3"/>
      <c r="AA507" s="3"/>
      <c r="AB507" s="3"/>
      <c r="AC507" s="3"/>
    </row>
    <row r="508" spans="1:29">
      <c r="A508" s="19"/>
      <c r="B508" s="19"/>
      <c r="C508" s="19"/>
      <c r="D508" s="19"/>
      <c r="E508" s="19"/>
      <c r="F508" s="20"/>
      <c r="G508" s="28"/>
      <c r="H508" s="42"/>
      <c r="I508" s="42"/>
      <c r="J508" s="42"/>
      <c r="K508" s="28"/>
      <c r="L508" s="42"/>
      <c r="M508" s="42"/>
      <c r="N508" s="42"/>
      <c r="O508" s="52"/>
      <c r="P508" s="19"/>
      <c r="Q508" s="28"/>
      <c r="R508" s="20"/>
      <c r="S508" s="19"/>
      <c r="T508" s="28"/>
      <c r="U508" s="28"/>
      <c r="V508" s="19"/>
      <c r="W508" s="19"/>
      <c r="X508" s="20"/>
      <c r="Y508" s="20"/>
      <c r="Z508" s="19"/>
      <c r="AA508" s="19"/>
      <c r="AB508" s="19"/>
      <c r="AC508" s="19"/>
    </row>
    <row r="509" spans="1:29">
      <c r="A509" s="3" t="s">
        <v>50</v>
      </c>
      <c r="B509" s="3" t="s">
        <v>5</v>
      </c>
      <c r="C509" s="4">
        <v>41371</v>
      </c>
      <c r="D509" s="4">
        <v>41371</v>
      </c>
      <c r="E509" s="4"/>
      <c r="F509" s="17" t="s">
        <v>370</v>
      </c>
      <c r="G509" s="29">
        <v>134.47999999999999</v>
      </c>
      <c r="H509" s="43">
        <v>132.69999999999999</v>
      </c>
      <c r="I509" s="43">
        <v>121.1</v>
      </c>
      <c r="J509" s="55" t="s">
        <v>633</v>
      </c>
      <c r="K509" s="29">
        <f t="shared" ref="K509:K523" si="143">G509-$K$3</f>
        <v>131.38999999999999</v>
      </c>
      <c r="L509" s="55">
        <f>I509-2.41</f>
        <v>118.69</v>
      </c>
      <c r="M509" s="43">
        <f>K509-L509</f>
        <v>12.699999999999989</v>
      </c>
      <c r="N509" s="63">
        <f>(K509-L509)/(L509)</f>
        <v>0.10700143230263703</v>
      </c>
      <c r="O509" s="53"/>
      <c r="P509" s="21" t="s">
        <v>371</v>
      </c>
      <c r="Q509" s="30">
        <v>9.5500000000000007</v>
      </c>
      <c r="R509" s="17">
        <v>50</v>
      </c>
      <c r="S509" s="21" t="s">
        <v>372</v>
      </c>
      <c r="T509" s="29">
        <v>9.67</v>
      </c>
      <c r="U509" s="29">
        <v>9.67</v>
      </c>
      <c r="V509" s="3">
        <v>50</v>
      </c>
      <c r="W509" s="4" t="s">
        <v>464</v>
      </c>
      <c r="X509" s="17"/>
      <c r="Y509" s="17"/>
      <c r="Z509" s="3"/>
      <c r="AA509" s="3"/>
      <c r="AB509" s="3"/>
      <c r="AC509" s="3"/>
    </row>
    <row r="510" spans="1:29">
      <c r="A510" s="3" t="s">
        <v>50</v>
      </c>
      <c r="B510" s="3" t="s">
        <v>6</v>
      </c>
      <c r="C510" s="4">
        <v>41371</v>
      </c>
      <c r="D510" s="4">
        <v>41371</v>
      </c>
      <c r="E510" s="4"/>
      <c r="F510" s="17" t="s">
        <v>373</v>
      </c>
      <c r="G510" s="29">
        <v>134.71</v>
      </c>
      <c r="H510" s="43">
        <v>133.4</v>
      </c>
      <c r="I510" s="43">
        <v>122.5</v>
      </c>
      <c r="J510" s="55" t="s">
        <v>633</v>
      </c>
      <c r="K510" s="29">
        <f t="shared" si="143"/>
        <v>131.62</v>
      </c>
      <c r="L510" s="55">
        <f t="shared" ref="L510:L523" si="144">I510-2.41</f>
        <v>120.09</v>
      </c>
      <c r="M510" s="43">
        <f t="shared" ref="M510:M523" si="145">K510-L510</f>
        <v>11.530000000000001</v>
      </c>
      <c r="N510" s="63">
        <f t="shared" ref="N510:N523" si="146">(K510-L510)/(L510)</f>
        <v>9.6011324839703566E-2</v>
      </c>
      <c r="O510" s="53"/>
      <c r="P510" s="21" t="s">
        <v>374</v>
      </c>
      <c r="Q510" s="29">
        <v>9.64</v>
      </c>
      <c r="R510" s="17">
        <v>50</v>
      </c>
      <c r="S510" s="21" t="s">
        <v>375</v>
      </c>
      <c r="T510" s="29">
        <v>9.98</v>
      </c>
      <c r="U510" s="29">
        <v>9.98</v>
      </c>
      <c r="V510" s="3">
        <v>50</v>
      </c>
      <c r="W510" s="4" t="s">
        <v>464</v>
      </c>
      <c r="X510" s="17"/>
      <c r="Y510" s="17"/>
      <c r="Z510" s="3"/>
      <c r="AA510" s="3"/>
      <c r="AB510" s="3"/>
      <c r="AC510" s="3"/>
    </row>
    <row r="511" spans="1:29">
      <c r="A511" s="3" t="s">
        <v>50</v>
      </c>
      <c r="B511" s="3" t="s">
        <v>7</v>
      </c>
      <c r="C511" s="4">
        <v>41371</v>
      </c>
      <c r="D511" s="4">
        <v>41371</v>
      </c>
      <c r="E511" s="4"/>
      <c r="F511" s="17" t="s">
        <v>376</v>
      </c>
      <c r="G511" s="29">
        <v>146.59</v>
      </c>
      <c r="H511" s="43">
        <v>144.80000000000001</v>
      </c>
      <c r="I511" s="43">
        <v>131.1</v>
      </c>
      <c r="J511" s="55" t="s">
        <v>633</v>
      </c>
      <c r="K511" s="29">
        <f t="shared" si="143"/>
        <v>143.5</v>
      </c>
      <c r="L511" s="55">
        <f t="shared" si="144"/>
        <v>128.69</v>
      </c>
      <c r="M511" s="43">
        <f t="shared" si="145"/>
        <v>14.810000000000002</v>
      </c>
      <c r="N511" s="63">
        <f t="shared" si="146"/>
        <v>0.11508275701297695</v>
      </c>
      <c r="O511" s="53"/>
      <c r="P511" s="21" t="s">
        <v>377</v>
      </c>
      <c r="Q511" s="29">
        <v>10.37</v>
      </c>
      <c r="R511" s="17">
        <v>50</v>
      </c>
      <c r="S511" s="21" t="s">
        <v>378</v>
      </c>
      <c r="T511" s="29">
        <v>9.68</v>
      </c>
      <c r="U511" s="29">
        <v>9.68</v>
      </c>
      <c r="V511" s="3">
        <v>50</v>
      </c>
      <c r="W511" s="4" t="s">
        <v>464</v>
      </c>
      <c r="X511" s="17"/>
      <c r="Y511" s="17"/>
      <c r="Z511" s="3"/>
      <c r="AA511" s="3"/>
      <c r="AB511" s="3"/>
      <c r="AC511" s="3"/>
    </row>
    <row r="512" spans="1:29">
      <c r="A512" s="3" t="s">
        <v>50</v>
      </c>
      <c r="B512" s="3" t="s">
        <v>8</v>
      </c>
      <c r="C512" s="4">
        <v>41371</v>
      </c>
      <c r="D512" s="4">
        <v>41371</v>
      </c>
      <c r="E512" s="4"/>
      <c r="F512" s="17" t="s">
        <v>379</v>
      </c>
      <c r="G512" s="29">
        <v>147.02000000000001</v>
      </c>
      <c r="H512" s="43">
        <v>145.5</v>
      </c>
      <c r="I512" s="43">
        <v>131.30000000000001</v>
      </c>
      <c r="J512" s="55" t="s">
        <v>633</v>
      </c>
      <c r="K512" s="29">
        <f t="shared" si="143"/>
        <v>143.93</v>
      </c>
      <c r="L512" s="55">
        <f t="shared" si="144"/>
        <v>128.89000000000001</v>
      </c>
      <c r="M512" s="43">
        <f t="shared" si="145"/>
        <v>15.039999999999992</v>
      </c>
      <c r="N512" s="63">
        <f t="shared" si="146"/>
        <v>0.11668864923578237</v>
      </c>
      <c r="O512" s="53"/>
      <c r="P512" s="21" t="s">
        <v>380</v>
      </c>
      <c r="Q512" s="29">
        <v>10.32</v>
      </c>
      <c r="R512" s="17">
        <v>50</v>
      </c>
      <c r="S512" s="21" t="s">
        <v>381</v>
      </c>
      <c r="T512" s="29">
        <v>10.01</v>
      </c>
      <c r="U512" s="29">
        <v>10.01</v>
      </c>
      <c r="V512" s="3">
        <v>50</v>
      </c>
      <c r="W512" s="4" t="s">
        <v>464</v>
      </c>
      <c r="X512" s="17"/>
      <c r="Y512" s="17"/>
      <c r="Z512" s="3"/>
      <c r="AA512" s="3"/>
      <c r="AB512" s="3"/>
      <c r="AC512" s="3"/>
    </row>
    <row r="513" spans="1:29">
      <c r="A513" s="3" t="s">
        <v>50</v>
      </c>
      <c r="B513" s="3" t="s">
        <v>9</v>
      </c>
      <c r="C513" s="4">
        <v>41371</v>
      </c>
      <c r="D513" s="4">
        <v>41371</v>
      </c>
      <c r="E513" s="4"/>
      <c r="F513" s="17" t="s">
        <v>382</v>
      </c>
      <c r="G513" s="29">
        <v>128.34</v>
      </c>
      <c r="H513" s="43">
        <v>126.5</v>
      </c>
      <c r="I513" s="43">
        <v>114.1</v>
      </c>
      <c r="J513" s="55" t="s">
        <v>633</v>
      </c>
      <c r="K513" s="29">
        <f t="shared" si="143"/>
        <v>125.25</v>
      </c>
      <c r="L513" s="55">
        <f t="shared" si="144"/>
        <v>111.69</v>
      </c>
      <c r="M513" s="43">
        <f t="shared" si="145"/>
        <v>13.560000000000002</v>
      </c>
      <c r="N513" s="63">
        <f t="shared" si="146"/>
        <v>0.12140746709642763</v>
      </c>
      <c r="O513" s="53"/>
      <c r="P513" s="21" t="s">
        <v>383</v>
      </c>
      <c r="Q513" s="29">
        <v>10.119999999999999</v>
      </c>
      <c r="R513" s="17">
        <v>50</v>
      </c>
      <c r="S513" s="21" t="s">
        <v>384</v>
      </c>
      <c r="T513" s="29">
        <v>9.93</v>
      </c>
      <c r="U513" s="29">
        <v>9.93</v>
      </c>
      <c r="V513" s="3">
        <v>50</v>
      </c>
      <c r="W513" s="4" t="s">
        <v>464</v>
      </c>
      <c r="X513" s="17"/>
      <c r="Y513" s="17"/>
      <c r="Z513" s="3"/>
      <c r="AA513" s="3"/>
      <c r="AB513" s="3"/>
      <c r="AC513" s="3"/>
    </row>
    <row r="514" spans="1:29">
      <c r="A514" s="3" t="s">
        <v>86</v>
      </c>
      <c r="B514" s="3" t="s">
        <v>5</v>
      </c>
      <c r="C514" s="4">
        <v>41371</v>
      </c>
      <c r="D514" s="4">
        <v>41371</v>
      </c>
      <c r="E514" s="4"/>
      <c r="F514" s="17" t="s">
        <v>385</v>
      </c>
      <c r="G514" s="29">
        <v>92.16</v>
      </c>
      <c r="H514" s="43">
        <v>90.9</v>
      </c>
      <c r="I514" s="43">
        <v>80.8</v>
      </c>
      <c r="J514" s="55" t="s">
        <v>633</v>
      </c>
      <c r="K514" s="29">
        <f t="shared" si="143"/>
        <v>89.07</v>
      </c>
      <c r="L514" s="55">
        <f t="shared" si="144"/>
        <v>78.39</v>
      </c>
      <c r="M514" s="43">
        <f t="shared" si="145"/>
        <v>10.679999999999993</v>
      </c>
      <c r="N514" s="63">
        <f t="shared" si="146"/>
        <v>0.13624186758515108</v>
      </c>
      <c r="O514" s="53"/>
      <c r="P514" s="21" t="s">
        <v>386</v>
      </c>
      <c r="Q514" s="29">
        <v>9.83</v>
      </c>
      <c r="R514" s="17">
        <v>50</v>
      </c>
      <c r="S514" s="21" t="s">
        <v>387</v>
      </c>
      <c r="T514" s="29">
        <v>9.6300000000000008</v>
      </c>
      <c r="U514" s="29">
        <v>9.6300000000000008</v>
      </c>
      <c r="V514" s="3">
        <v>50</v>
      </c>
      <c r="W514" s="4" t="s">
        <v>464</v>
      </c>
      <c r="X514" s="17"/>
      <c r="Y514" s="17"/>
      <c r="Z514" s="3"/>
      <c r="AA514" s="3"/>
      <c r="AB514" s="3"/>
      <c r="AC514" s="3"/>
    </row>
    <row r="515" spans="1:29">
      <c r="A515" s="3" t="s">
        <v>86</v>
      </c>
      <c r="B515" s="3" t="s">
        <v>6</v>
      </c>
      <c r="C515" s="4">
        <v>41371</v>
      </c>
      <c r="D515" s="4">
        <v>41371</v>
      </c>
      <c r="E515" s="4"/>
      <c r="F515" s="17" t="s">
        <v>388</v>
      </c>
      <c r="G515" s="29">
        <v>115.97</v>
      </c>
      <c r="H515" s="43">
        <v>114.5</v>
      </c>
      <c r="I515" s="43">
        <v>103.1</v>
      </c>
      <c r="J515" s="55" t="s">
        <v>633</v>
      </c>
      <c r="K515" s="29">
        <f t="shared" si="143"/>
        <v>112.88</v>
      </c>
      <c r="L515" s="55">
        <f t="shared" si="144"/>
        <v>100.69</v>
      </c>
      <c r="M515" s="43">
        <f t="shared" si="145"/>
        <v>12.189999999999998</v>
      </c>
      <c r="N515" s="63">
        <f t="shared" si="146"/>
        <v>0.1210646538881716</v>
      </c>
      <c r="O515" s="53"/>
      <c r="P515" s="21" t="s">
        <v>389</v>
      </c>
      <c r="Q515" s="29">
        <v>10.8</v>
      </c>
      <c r="R515" s="17">
        <v>50</v>
      </c>
      <c r="S515" s="21" t="s">
        <v>390</v>
      </c>
      <c r="T515" s="29">
        <v>9.44</v>
      </c>
      <c r="U515" s="29">
        <v>9.44</v>
      </c>
      <c r="V515" s="3">
        <v>50</v>
      </c>
      <c r="W515" s="4" t="s">
        <v>464</v>
      </c>
      <c r="X515" s="17"/>
      <c r="Y515" s="17"/>
      <c r="Z515" s="3"/>
      <c r="AA515" s="3"/>
      <c r="AB515" s="3"/>
      <c r="AC515" s="3"/>
    </row>
    <row r="516" spans="1:29">
      <c r="A516" s="3" t="s">
        <v>86</v>
      </c>
      <c r="B516" s="3" t="s">
        <v>7</v>
      </c>
      <c r="C516" s="4">
        <v>41371</v>
      </c>
      <c r="D516" s="4">
        <v>41371</v>
      </c>
      <c r="E516" s="4"/>
      <c r="F516" s="17" t="s">
        <v>391</v>
      </c>
      <c r="G516" s="29">
        <v>145.93</v>
      </c>
      <c r="H516" s="43">
        <v>144.19999999999999</v>
      </c>
      <c r="I516" s="43">
        <v>130.1</v>
      </c>
      <c r="J516" s="55" t="s">
        <v>633</v>
      </c>
      <c r="K516" s="29">
        <f t="shared" si="143"/>
        <v>142.84</v>
      </c>
      <c r="L516" s="55">
        <f t="shared" si="144"/>
        <v>127.69</v>
      </c>
      <c r="M516" s="43">
        <f t="shared" si="145"/>
        <v>15.150000000000006</v>
      </c>
      <c r="N516" s="63">
        <f t="shared" si="146"/>
        <v>0.11864672253113012</v>
      </c>
      <c r="O516" s="53"/>
      <c r="P516" s="21" t="s">
        <v>392</v>
      </c>
      <c r="Q516" s="29">
        <v>9.25</v>
      </c>
      <c r="R516" s="17">
        <v>50</v>
      </c>
      <c r="S516" s="21" t="s">
        <v>393</v>
      </c>
      <c r="T516" s="29">
        <v>9.49</v>
      </c>
      <c r="U516" s="29">
        <v>9.49</v>
      </c>
      <c r="V516" s="3">
        <v>50</v>
      </c>
      <c r="W516" s="4" t="s">
        <v>464</v>
      </c>
      <c r="X516" s="17"/>
      <c r="Y516" s="17"/>
      <c r="Z516" s="3"/>
      <c r="AA516" s="3"/>
      <c r="AB516" s="3"/>
      <c r="AC516" s="3"/>
    </row>
    <row r="517" spans="1:29">
      <c r="A517" s="3" t="s">
        <v>86</v>
      </c>
      <c r="B517" s="3" t="s">
        <v>8</v>
      </c>
      <c r="C517" s="4">
        <v>41371</v>
      </c>
      <c r="D517" s="4">
        <v>41371</v>
      </c>
      <c r="E517" s="4"/>
      <c r="F517" s="17" t="s">
        <v>394</v>
      </c>
      <c r="G517" s="29">
        <v>131.72</v>
      </c>
      <c r="H517" s="43">
        <v>130.1</v>
      </c>
      <c r="I517" s="43">
        <v>116.1</v>
      </c>
      <c r="J517" s="55" t="s">
        <v>633</v>
      </c>
      <c r="K517" s="29">
        <f t="shared" si="143"/>
        <v>128.63</v>
      </c>
      <c r="L517" s="55">
        <f t="shared" si="144"/>
        <v>113.69</v>
      </c>
      <c r="M517" s="43">
        <f t="shared" si="145"/>
        <v>14.939999999999998</v>
      </c>
      <c r="N517" s="63">
        <f t="shared" si="146"/>
        <v>0.13140997449203973</v>
      </c>
      <c r="O517" s="53"/>
      <c r="P517" s="21" t="s">
        <v>395</v>
      </c>
      <c r="Q517" s="29">
        <v>10.35</v>
      </c>
      <c r="R517" s="17">
        <v>50</v>
      </c>
      <c r="S517" s="21" t="s">
        <v>396</v>
      </c>
      <c r="T517" s="29">
        <v>10.17</v>
      </c>
      <c r="U517" s="29">
        <v>10.17</v>
      </c>
      <c r="V517" s="3">
        <v>50</v>
      </c>
      <c r="W517" s="4" t="s">
        <v>464</v>
      </c>
      <c r="X517" s="17"/>
      <c r="Y517" s="17"/>
      <c r="Z517" s="3"/>
      <c r="AA517" s="3"/>
      <c r="AB517" s="3"/>
      <c r="AC517" s="3"/>
    </row>
    <row r="518" spans="1:29">
      <c r="A518" s="3" t="s">
        <v>86</v>
      </c>
      <c r="B518" s="3" t="s">
        <v>9</v>
      </c>
      <c r="C518" s="4">
        <v>41371</v>
      </c>
      <c r="D518" s="4">
        <v>41371</v>
      </c>
      <c r="E518" s="4"/>
      <c r="F518" s="17" t="s">
        <v>397</v>
      </c>
      <c r="G518" s="29">
        <v>118.59</v>
      </c>
      <c r="H518" s="43">
        <v>117.2</v>
      </c>
      <c r="I518" s="43">
        <v>105.2</v>
      </c>
      <c r="J518" s="55" t="s">
        <v>633</v>
      </c>
      <c r="K518" s="29">
        <f t="shared" si="143"/>
        <v>115.5</v>
      </c>
      <c r="L518" s="55">
        <f t="shared" si="144"/>
        <v>102.79</v>
      </c>
      <c r="M518" s="43">
        <f t="shared" si="145"/>
        <v>12.709999999999994</v>
      </c>
      <c r="N518" s="63">
        <f t="shared" si="146"/>
        <v>0.12365016052145143</v>
      </c>
      <c r="O518" s="53"/>
      <c r="P518" s="21" t="s">
        <v>398</v>
      </c>
      <c r="Q518" s="29">
        <v>10.71</v>
      </c>
      <c r="R518" s="17">
        <v>50</v>
      </c>
      <c r="S518" s="21" t="s">
        <v>399</v>
      </c>
      <c r="T518" s="29">
        <v>10.210000000000001</v>
      </c>
      <c r="U518" s="29">
        <v>10.210000000000001</v>
      </c>
      <c r="V518" s="3">
        <v>50</v>
      </c>
      <c r="W518" s="4" t="s">
        <v>464</v>
      </c>
      <c r="X518" s="17"/>
      <c r="Y518" s="17"/>
      <c r="Z518" s="3"/>
      <c r="AA518" s="3"/>
      <c r="AB518" s="3"/>
      <c r="AC518" s="3"/>
    </row>
    <row r="519" spans="1:29">
      <c r="A519" s="3" t="s">
        <v>51</v>
      </c>
      <c r="B519" s="3" t="s">
        <v>5</v>
      </c>
      <c r="C519" s="4">
        <v>41371</v>
      </c>
      <c r="D519" s="4">
        <v>41371</v>
      </c>
      <c r="E519" s="4"/>
      <c r="F519" s="17" t="s">
        <v>400</v>
      </c>
      <c r="G519" s="29">
        <v>114.97</v>
      </c>
      <c r="H519" s="43">
        <v>113.6</v>
      </c>
      <c r="I519" s="43">
        <v>98.6</v>
      </c>
      <c r="J519" s="55" t="s">
        <v>633</v>
      </c>
      <c r="K519" s="29">
        <f t="shared" si="143"/>
        <v>111.88</v>
      </c>
      <c r="L519" s="55">
        <f t="shared" si="144"/>
        <v>96.19</v>
      </c>
      <c r="M519" s="43">
        <f t="shared" si="145"/>
        <v>15.689999999999998</v>
      </c>
      <c r="N519" s="63">
        <f>(K519-L519)/(L519)</f>
        <v>0.16311466888449941</v>
      </c>
      <c r="O519" s="53"/>
      <c r="P519" s="21" t="s">
        <v>401</v>
      </c>
      <c r="Q519" s="30">
        <v>10.17</v>
      </c>
      <c r="R519" s="17">
        <v>50</v>
      </c>
      <c r="S519" s="21" t="s">
        <v>402</v>
      </c>
      <c r="T519" s="29">
        <v>10.35</v>
      </c>
      <c r="U519" s="29">
        <v>10.35</v>
      </c>
      <c r="V519" s="3">
        <v>50</v>
      </c>
      <c r="W519" s="4" t="s">
        <v>464</v>
      </c>
      <c r="X519" s="17"/>
      <c r="Y519" s="17"/>
      <c r="Z519" s="3"/>
      <c r="AA519" s="3"/>
      <c r="AB519" s="3"/>
      <c r="AC519" s="3"/>
    </row>
    <row r="520" spans="1:29">
      <c r="A520" s="3" t="s">
        <v>51</v>
      </c>
      <c r="B520" s="3" t="s">
        <v>6</v>
      </c>
      <c r="C520" s="4">
        <v>41371</v>
      </c>
      <c r="D520" s="4">
        <v>41371</v>
      </c>
      <c r="E520" s="4"/>
      <c r="F520" s="17" t="s">
        <v>403</v>
      </c>
      <c r="G520" s="29">
        <v>131.19999999999999</v>
      </c>
      <c r="H520" s="43">
        <v>129.5</v>
      </c>
      <c r="I520" s="43">
        <v>112.5</v>
      </c>
      <c r="J520" s="55" t="s">
        <v>633</v>
      </c>
      <c r="K520" s="29">
        <f t="shared" si="143"/>
        <v>128.10999999999999</v>
      </c>
      <c r="L520" s="55">
        <f t="shared" si="144"/>
        <v>110.09</v>
      </c>
      <c r="M520" s="43">
        <f t="shared" si="145"/>
        <v>18.019999999999982</v>
      </c>
      <c r="N520" s="63">
        <f t="shared" si="146"/>
        <v>0.16368425833409012</v>
      </c>
      <c r="O520" s="53"/>
      <c r="P520" s="21" t="s">
        <v>404</v>
      </c>
      <c r="Q520" s="29">
        <v>9.8000000000000007</v>
      </c>
      <c r="R520" s="17">
        <v>50</v>
      </c>
      <c r="S520" s="21" t="s">
        <v>405</v>
      </c>
      <c r="T520" s="29">
        <v>9.9499999999999993</v>
      </c>
      <c r="U520" s="29">
        <v>9.9499999999999993</v>
      </c>
      <c r="V520" s="3">
        <v>50</v>
      </c>
      <c r="W520" s="4" t="s">
        <v>464</v>
      </c>
      <c r="X520" s="17"/>
      <c r="Y520" s="17"/>
      <c r="Z520" s="3"/>
      <c r="AA520" s="3"/>
      <c r="AB520" s="3"/>
      <c r="AC520" s="3"/>
    </row>
    <row r="521" spans="1:29">
      <c r="A521" s="3" t="s">
        <v>51</v>
      </c>
      <c r="B521" s="3" t="s">
        <v>7</v>
      </c>
      <c r="C521" s="4">
        <v>41371</v>
      </c>
      <c r="D521" s="4">
        <v>41371</v>
      </c>
      <c r="E521" s="4"/>
      <c r="F521" s="17" t="s">
        <v>406</v>
      </c>
      <c r="G521" s="29">
        <v>121.46</v>
      </c>
      <c r="H521" s="43">
        <v>119.8</v>
      </c>
      <c r="I521" s="43">
        <v>103.9</v>
      </c>
      <c r="J521" s="55" t="s">
        <v>633</v>
      </c>
      <c r="K521" s="29">
        <f t="shared" si="143"/>
        <v>118.36999999999999</v>
      </c>
      <c r="L521" s="55">
        <f t="shared" si="144"/>
        <v>101.49000000000001</v>
      </c>
      <c r="M521" s="43">
        <f t="shared" si="145"/>
        <v>16.879999999999981</v>
      </c>
      <c r="N521" s="63">
        <f t="shared" si="146"/>
        <v>0.16632180510395092</v>
      </c>
      <c r="O521" s="53"/>
      <c r="P521" s="21" t="s">
        <v>407</v>
      </c>
      <c r="Q521" s="29">
        <v>9.74</v>
      </c>
      <c r="R521" s="17">
        <v>50</v>
      </c>
      <c r="S521" s="21" t="s">
        <v>408</v>
      </c>
      <c r="T521" s="29">
        <v>9.5299999999999994</v>
      </c>
      <c r="U521" s="29">
        <v>9.5299999999999994</v>
      </c>
      <c r="V521" s="3">
        <v>50</v>
      </c>
      <c r="W521" s="4" t="s">
        <v>464</v>
      </c>
      <c r="X521" s="17"/>
      <c r="Y521" s="17"/>
      <c r="Z521" s="3"/>
      <c r="AA521" s="3"/>
      <c r="AB521" s="3"/>
      <c r="AC521" s="3"/>
    </row>
    <row r="522" spans="1:29">
      <c r="A522" s="3" t="s">
        <v>51</v>
      </c>
      <c r="B522" s="3" t="s">
        <v>8</v>
      </c>
      <c r="C522" s="4">
        <v>41371</v>
      </c>
      <c r="D522" s="4">
        <v>41371</v>
      </c>
      <c r="E522" s="4"/>
      <c r="F522" s="17" t="s">
        <v>409</v>
      </c>
      <c r="G522" s="29">
        <v>115.86</v>
      </c>
      <c r="H522" s="43">
        <v>114.5</v>
      </c>
      <c r="I522" s="43">
        <v>99.3</v>
      </c>
      <c r="J522" s="55" t="s">
        <v>633</v>
      </c>
      <c r="K522" s="29">
        <f t="shared" si="143"/>
        <v>112.77</v>
      </c>
      <c r="L522" s="55">
        <f t="shared" si="144"/>
        <v>96.89</v>
      </c>
      <c r="M522" s="43">
        <f t="shared" si="145"/>
        <v>15.879999999999995</v>
      </c>
      <c r="N522" s="63">
        <f t="shared" si="146"/>
        <v>0.16389720301372687</v>
      </c>
      <c r="O522" s="53"/>
      <c r="P522" s="21" t="s">
        <v>410</v>
      </c>
      <c r="Q522" s="29">
        <v>10.57</v>
      </c>
      <c r="R522" s="17">
        <v>50</v>
      </c>
      <c r="S522" s="21" t="s">
        <v>411</v>
      </c>
      <c r="T522" s="29">
        <v>10.02</v>
      </c>
      <c r="U522" s="29">
        <v>10.02</v>
      </c>
      <c r="V522" s="3">
        <v>50</v>
      </c>
      <c r="W522" s="4" t="s">
        <v>464</v>
      </c>
      <c r="X522" s="17"/>
      <c r="Y522" s="17"/>
      <c r="Z522" s="3"/>
      <c r="AA522" s="3"/>
      <c r="AB522" s="3"/>
      <c r="AC522" s="3"/>
    </row>
    <row r="523" spans="1:29">
      <c r="A523" s="3" t="s">
        <v>51</v>
      </c>
      <c r="B523" s="3" t="s">
        <v>9</v>
      </c>
      <c r="C523" s="4">
        <v>41371</v>
      </c>
      <c r="D523" s="4">
        <v>41371</v>
      </c>
      <c r="E523" s="4"/>
      <c r="F523" s="17" t="s">
        <v>412</v>
      </c>
      <c r="G523" s="29">
        <v>105.87</v>
      </c>
      <c r="H523" s="43">
        <v>103.9</v>
      </c>
      <c r="I523" s="43">
        <v>91.7</v>
      </c>
      <c r="J523" s="55" t="s">
        <v>633</v>
      </c>
      <c r="K523" s="29">
        <f t="shared" si="143"/>
        <v>102.78</v>
      </c>
      <c r="L523" s="55">
        <f t="shared" si="144"/>
        <v>89.29</v>
      </c>
      <c r="M523" s="43">
        <f t="shared" si="145"/>
        <v>13.489999999999995</v>
      </c>
      <c r="N523" s="63">
        <f t="shared" si="146"/>
        <v>0.15108074812408998</v>
      </c>
      <c r="O523" s="53"/>
      <c r="P523" s="21" t="s">
        <v>413</v>
      </c>
      <c r="Q523" s="29">
        <v>9.58</v>
      </c>
      <c r="R523" s="17">
        <v>50</v>
      </c>
      <c r="S523" s="21" t="s">
        <v>414</v>
      </c>
      <c r="T523" s="29">
        <v>9.9499999999999993</v>
      </c>
      <c r="U523" s="29">
        <v>9.9499999999999993</v>
      </c>
      <c r="V523" s="3">
        <v>50</v>
      </c>
      <c r="W523" s="4" t="s">
        <v>464</v>
      </c>
      <c r="X523" s="17"/>
      <c r="Y523" s="17"/>
      <c r="Z523" s="3"/>
      <c r="AA523" s="3"/>
      <c r="AB523" s="3"/>
      <c r="AC523" s="3"/>
    </row>
    <row r="524" spans="1:29">
      <c r="A524" s="3" t="s">
        <v>47</v>
      </c>
      <c r="B524" s="3" t="s">
        <v>26</v>
      </c>
      <c r="C524" s="3" t="s">
        <v>26</v>
      </c>
      <c r="D524" s="4">
        <v>41371</v>
      </c>
      <c r="E524" s="4"/>
      <c r="F524" s="17" t="s">
        <v>415</v>
      </c>
      <c r="G524" s="29">
        <v>200.55</v>
      </c>
      <c r="H524" s="44" t="s">
        <v>26</v>
      </c>
      <c r="I524" s="44" t="s">
        <v>26</v>
      </c>
      <c r="J524" s="56" t="s">
        <v>26</v>
      </c>
      <c r="K524" s="44" t="s">
        <v>26</v>
      </c>
      <c r="L524" s="56" t="s">
        <v>26</v>
      </c>
      <c r="M524" s="44" t="s">
        <v>26</v>
      </c>
      <c r="N524" s="56" t="s">
        <v>26</v>
      </c>
      <c r="O524" s="54" t="s">
        <v>26</v>
      </c>
      <c r="P524" s="3" t="s">
        <v>415</v>
      </c>
      <c r="Q524" s="29" t="s">
        <v>26</v>
      </c>
      <c r="R524" s="17">
        <v>50</v>
      </c>
      <c r="S524" s="3" t="s">
        <v>26</v>
      </c>
      <c r="T524" s="31" t="s">
        <v>26</v>
      </c>
      <c r="U524" s="31" t="s">
        <v>26</v>
      </c>
      <c r="V524" s="31" t="s">
        <v>26</v>
      </c>
      <c r="W524" s="3" t="s">
        <v>26</v>
      </c>
      <c r="X524" s="17"/>
      <c r="Y524" s="17"/>
      <c r="Z524" s="3"/>
      <c r="AA524" s="3"/>
      <c r="AB524" s="3"/>
      <c r="AC524" s="3"/>
    </row>
    <row r="525" spans="1:29">
      <c r="A525" s="3" t="s">
        <v>47</v>
      </c>
      <c r="B525" s="3" t="s">
        <v>26</v>
      </c>
      <c r="C525" s="3" t="s">
        <v>26</v>
      </c>
      <c r="D525" s="4">
        <v>41371</v>
      </c>
      <c r="E525" s="4"/>
      <c r="F525" s="17" t="s">
        <v>415</v>
      </c>
      <c r="G525" s="29" t="s">
        <v>26</v>
      </c>
      <c r="H525" s="44" t="s">
        <v>26</v>
      </c>
      <c r="I525" s="44" t="s">
        <v>26</v>
      </c>
      <c r="J525" s="56" t="s">
        <v>26</v>
      </c>
      <c r="K525" s="44" t="s">
        <v>26</v>
      </c>
      <c r="L525" s="56" t="s">
        <v>26</v>
      </c>
      <c r="M525" s="44" t="s">
        <v>26</v>
      </c>
      <c r="N525" s="56" t="s">
        <v>26</v>
      </c>
      <c r="O525" s="54" t="s">
        <v>26</v>
      </c>
      <c r="P525" s="3" t="s">
        <v>415</v>
      </c>
      <c r="Q525" s="29" t="s">
        <v>26</v>
      </c>
      <c r="R525" s="17">
        <v>50</v>
      </c>
      <c r="S525" s="3" t="s">
        <v>26</v>
      </c>
      <c r="T525" s="31" t="s">
        <v>26</v>
      </c>
      <c r="U525" s="31" t="s">
        <v>26</v>
      </c>
      <c r="V525" s="31" t="s">
        <v>26</v>
      </c>
      <c r="W525" s="3" t="s">
        <v>26</v>
      </c>
      <c r="X525" s="17"/>
      <c r="Y525" s="17"/>
      <c r="Z525" s="3"/>
      <c r="AA525" s="3"/>
      <c r="AB525" s="3"/>
      <c r="AC525" s="3"/>
    </row>
    <row r="526" spans="1:29">
      <c r="A526" s="3" t="s">
        <v>47</v>
      </c>
      <c r="B526" s="3" t="s">
        <v>26</v>
      </c>
      <c r="C526" s="3" t="s">
        <v>26</v>
      </c>
      <c r="D526" s="4">
        <v>41371</v>
      </c>
      <c r="E526" s="4"/>
      <c r="F526" s="17" t="s">
        <v>415</v>
      </c>
      <c r="G526" s="29" t="s">
        <v>26</v>
      </c>
      <c r="H526" s="44" t="s">
        <v>26</v>
      </c>
      <c r="I526" s="44" t="s">
        <v>26</v>
      </c>
      <c r="J526" s="56" t="s">
        <v>26</v>
      </c>
      <c r="K526" s="44" t="s">
        <v>26</v>
      </c>
      <c r="L526" s="56" t="s">
        <v>26</v>
      </c>
      <c r="M526" s="44" t="s">
        <v>26</v>
      </c>
      <c r="N526" s="56" t="s">
        <v>26</v>
      </c>
      <c r="O526" s="54" t="s">
        <v>26</v>
      </c>
      <c r="P526" s="3" t="s">
        <v>415</v>
      </c>
      <c r="Q526" s="29" t="s">
        <v>26</v>
      </c>
      <c r="R526" s="17">
        <v>50</v>
      </c>
      <c r="S526" s="3" t="s">
        <v>26</v>
      </c>
      <c r="T526" s="31" t="s">
        <v>26</v>
      </c>
      <c r="U526" s="31" t="s">
        <v>26</v>
      </c>
      <c r="V526" s="31" t="s">
        <v>26</v>
      </c>
      <c r="W526" s="3" t="s">
        <v>26</v>
      </c>
      <c r="X526" s="17"/>
      <c r="Y526" s="17"/>
      <c r="Z526" s="3"/>
      <c r="AA526" s="3"/>
      <c r="AB526" s="3"/>
      <c r="AC526" s="3"/>
    </row>
    <row r="527" spans="1:29">
      <c r="A527" s="19"/>
      <c r="B527" s="19"/>
      <c r="C527" s="19"/>
      <c r="D527" s="19"/>
      <c r="E527" s="19"/>
      <c r="F527" s="20"/>
      <c r="G527" s="28"/>
      <c r="H527" s="42"/>
      <c r="I527" s="42"/>
      <c r="J527" s="42"/>
      <c r="K527" s="28"/>
      <c r="L527" s="42"/>
      <c r="M527" s="42"/>
      <c r="N527" s="42"/>
      <c r="O527" s="52"/>
      <c r="P527" s="19"/>
      <c r="Q527" s="28"/>
      <c r="R527" s="20"/>
      <c r="S527" s="19"/>
      <c r="T527" s="28"/>
      <c r="U527" s="28"/>
      <c r="V527" s="19"/>
      <c r="W527" s="19"/>
      <c r="X527" s="20"/>
      <c r="Y527" s="20"/>
      <c r="Z527" s="19"/>
      <c r="AA527" s="19"/>
      <c r="AB527" s="19"/>
      <c r="AC527" s="19"/>
    </row>
    <row r="528" spans="1:29">
      <c r="A528" s="3" t="s">
        <v>50</v>
      </c>
      <c r="B528" s="3" t="s">
        <v>5</v>
      </c>
      <c r="C528" s="4" t="s">
        <v>464</v>
      </c>
      <c r="D528" s="4" t="s">
        <v>464</v>
      </c>
      <c r="E528" s="4"/>
      <c r="F528" s="17" t="s">
        <v>418</v>
      </c>
      <c r="G528" s="29">
        <v>161.33000000000001</v>
      </c>
      <c r="H528" s="43">
        <v>162.1</v>
      </c>
      <c r="I528" s="43">
        <v>149.19999999999999</v>
      </c>
      <c r="J528" s="55" t="s">
        <v>630</v>
      </c>
      <c r="K528" s="29">
        <f t="shared" ref="K528:K542" si="147">G528-$K$3</f>
        <v>158.24</v>
      </c>
      <c r="L528" s="55">
        <f>I528-4.8</f>
        <v>144.39999999999998</v>
      </c>
      <c r="M528" s="43">
        <f>K528-L528</f>
        <v>13.840000000000032</v>
      </c>
      <c r="N528" s="63">
        <f t="shared" ref="N528:N542" si="148">(K528-L528)/(L528)</f>
        <v>9.5844875346260627E-2</v>
      </c>
      <c r="O528" s="53"/>
      <c r="P528" s="21" t="s">
        <v>419</v>
      </c>
      <c r="Q528" s="30">
        <v>10.220000000000001</v>
      </c>
      <c r="R528" s="17">
        <v>50</v>
      </c>
      <c r="S528" s="21" t="s">
        <v>420</v>
      </c>
      <c r="T528" s="29">
        <v>9.65</v>
      </c>
      <c r="U528" s="29">
        <v>9.65</v>
      </c>
      <c r="V528" s="3">
        <v>50</v>
      </c>
      <c r="W528" s="3"/>
      <c r="X528" s="17"/>
      <c r="Y528" s="17"/>
      <c r="Z528" s="3"/>
      <c r="AA528" s="3"/>
      <c r="AB528" s="3"/>
      <c r="AC528" s="3"/>
    </row>
    <row r="529" spans="1:29">
      <c r="A529" s="3" t="s">
        <v>50</v>
      </c>
      <c r="B529" s="3" t="s">
        <v>6</v>
      </c>
      <c r="C529" s="4" t="s">
        <v>464</v>
      </c>
      <c r="D529" s="4" t="s">
        <v>464</v>
      </c>
      <c r="E529" s="4"/>
      <c r="F529" s="17" t="s">
        <v>421</v>
      </c>
      <c r="G529" s="29">
        <v>157.31</v>
      </c>
      <c r="H529" s="43">
        <v>158.19999999999999</v>
      </c>
      <c r="I529" s="43">
        <v>145.19999999999999</v>
      </c>
      <c r="J529" s="55" t="s">
        <v>630</v>
      </c>
      <c r="K529" s="29">
        <f t="shared" si="147"/>
        <v>154.22</v>
      </c>
      <c r="L529" s="55">
        <f t="shared" ref="L529:L542" si="149">I529-4.8</f>
        <v>140.39999999999998</v>
      </c>
      <c r="M529" s="43">
        <f t="shared" ref="M529:M542" si="150">K529-L529</f>
        <v>13.820000000000022</v>
      </c>
      <c r="N529" s="63">
        <f t="shared" si="148"/>
        <v>9.8433048433048606E-2</v>
      </c>
      <c r="O529" s="53"/>
      <c r="P529" s="21" t="s">
        <v>422</v>
      </c>
      <c r="Q529" s="29">
        <v>10.02</v>
      </c>
      <c r="R529" s="17">
        <v>50</v>
      </c>
      <c r="S529" s="21" t="s">
        <v>423</v>
      </c>
      <c r="T529" s="29">
        <v>9.7200000000000006</v>
      </c>
      <c r="U529" s="29">
        <v>9.7200000000000006</v>
      </c>
      <c r="V529" s="3">
        <v>50</v>
      </c>
      <c r="W529" s="3"/>
      <c r="X529" s="17"/>
      <c r="Y529" s="17"/>
      <c r="Z529" s="3"/>
      <c r="AA529" s="3"/>
      <c r="AB529" s="3"/>
      <c r="AC529" s="3"/>
    </row>
    <row r="530" spans="1:29">
      <c r="A530" s="3" t="s">
        <v>50</v>
      </c>
      <c r="B530" s="3" t="s">
        <v>7</v>
      </c>
      <c r="C530" s="4" t="s">
        <v>464</v>
      </c>
      <c r="D530" s="4" t="s">
        <v>464</v>
      </c>
      <c r="E530" s="4"/>
      <c r="F530" s="17" t="s">
        <v>424</v>
      </c>
      <c r="G530" s="29">
        <v>179.99</v>
      </c>
      <c r="H530" s="3">
        <v>180.8</v>
      </c>
      <c r="I530" s="43">
        <v>167.2</v>
      </c>
      <c r="J530" s="55" t="s">
        <v>630</v>
      </c>
      <c r="K530" s="29">
        <f t="shared" si="147"/>
        <v>176.9</v>
      </c>
      <c r="L530" s="55">
        <f t="shared" si="149"/>
        <v>162.39999999999998</v>
      </c>
      <c r="M530" s="43">
        <f>K530-L530</f>
        <v>14.500000000000028</v>
      </c>
      <c r="N530" s="63">
        <f t="shared" si="148"/>
        <v>8.9285714285714468E-2</v>
      </c>
      <c r="O530" s="53"/>
      <c r="P530" s="21" t="s">
        <v>425</v>
      </c>
      <c r="Q530" s="29">
        <v>10.57</v>
      </c>
      <c r="R530" s="17">
        <v>50</v>
      </c>
      <c r="S530" s="21" t="s">
        <v>426</v>
      </c>
      <c r="T530" s="29">
        <v>10.029999999999999</v>
      </c>
      <c r="U530" s="29">
        <v>10.029999999999999</v>
      </c>
      <c r="V530" s="3">
        <v>50</v>
      </c>
      <c r="W530" s="3"/>
      <c r="X530" s="17"/>
      <c r="Y530" s="17"/>
      <c r="Z530" s="3"/>
      <c r="AA530" s="3"/>
      <c r="AB530" s="3"/>
      <c r="AC530" s="3"/>
    </row>
    <row r="531" spans="1:29">
      <c r="A531" s="3" t="s">
        <v>50</v>
      </c>
      <c r="B531" s="3" t="s">
        <v>8</v>
      </c>
      <c r="C531" s="4" t="s">
        <v>464</v>
      </c>
      <c r="D531" s="4" t="s">
        <v>464</v>
      </c>
      <c r="E531" s="4"/>
      <c r="F531" s="17" t="s">
        <v>427</v>
      </c>
      <c r="G531" s="29">
        <v>137.66</v>
      </c>
      <c r="H531" s="43">
        <v>138.69999999999999</v>
      </c>
      <c r="I531" s="43">
        <v>126.4</v>
      </c>
      <c r="J531" s="55" t="s">
        <v>630</v>
      </c>
      <c r="K531" s="29">
        <f t="shared" si="147"/>
        <v>134.57</v>
      </c>
      <c r="L531" s="55">
        <f t="shared" si="149"/>
        <v>121.60000000000001</v>
      </c>
      <c r="M531" s="43">
        <f t="shared" si="150"/>
        <v>12.969999999999985</v>
      </c>
      <c r="N531" s="63">
        <f t="shared" si="148"/>
        <v>0.10666118421052619</v>
      </c>
      <c r="O531" s="53"/>
      <c r="P531" s="21" t="s">
        <v>428</v>
      </c>
      <c r="Q531" s="29">
        <v>10.1</v>
      </c>
      <c r="R531" s="17">
        <v>50</v>
      </c>
      <c r="S531" s="21" t="s">
        <v>429</v>
      </c>
      <c r="T531" s="29">
        <v>10.050000000000001</v>
      </c>
      <c r="U531" s="29">
        <v>10.050000000000001</v>
      </c>
      <c r="V531" s="3">
        <v>50</v>
      </c>
      <c r="W531" s="3"/>
      <c r="X531" s="17"/>
      <c r="Y531" s="17"/>
      <c r="Z531" s="3"/>
      <c r="AA531" s="3"/>
      <c r="AB531" s="3"/>
      <c r="AC531" s="3"/>
    </row>
    <row r="532" spans="1:29">
      <c r="A532" s="3" t="s">
        <v>50</v>
      </c>
      <c r="B532" s="3" t="s">
        <v>9</v>
      </c>
      <c r="C532" s="4" t="s">
        <v>464</v>
      </c>
      <c r="D532" s="4" t="s">
        <v>464</v>
      </c>
      <c r="E532" s="4"/>
      <c r="F532" s="17" t="s">
        <v>430</v>
      </c>
      <c r="G532" s="29">
        <v>152.5</v>
      </c>
      <c r="H532" s="43">
        <v>153.4</v>
      </c>
      <c r="I532" s="43">
        <v>141.4</v>
      </c>
      <c r="J532" s="55" t="s">
        <v>630</v>
      </c>
      <c r="K532" s="29">
        <f t="shared" si="147"/>
        <v>149.41</v>
      </c>
      <c r="L532" s="55">
        <f t="shared" si="149"/>
        <v>136.6</v>
      </c>
      <c r="M532" s="43">
        <f t="shared" si="150"/>
        <v>12.810000000000002</v>
      </c>
      <c r="N532" s="63">
        <f t="shared" si="148"/>
        <v>9.3777452415812618E-2</v>
      </c>
      <c r="O532" s="53"/>
      <c r="P532" s="21" t="s">
        <v>431</v>
      </c>
      <c r="Q532" s="29">
        <v>10.64</v>
      </c>
      <c r="R532" s="17">
        <v>50</v>
      </c>
      <c r="S532" s="21" t="s">
        <v>432</v>
      </c>
      <c r="T532" s="29">
        <v>9.9499999999999993</v>
      </c>
      <c r="U532" s="29">
        <v>9.9499999999999993</v>
      </c>
      <c r="V532" s="3">
        <v>50</v>
      </c>
      <c r="W532" s="3"/>
      <c r="X532" s="17"/>
      <c r="Y532" s="17"/>
      <c r="Z532" s="3"/>
      <c r="AA532" s="3"/>
      <c r="AB532" s="3"/>
      <c r="AC532" s="3"/>
    </row>
    <row r="533" spans="1:29">
      <c r="A533" s="3" t="s">
        <v>86</v>
      </c>
      <c r="B533" s="3" t="s">
        <v>5</v>
      </c>
      <c r="C533" s="4" t="s">
        <v>464</v>
      </c>
      <c r="D533" s="4" t="s">
        <v>464</v>
      </c>
      <c r="E533" s="4"/>
      <c r="F533" s="17" t="s">
        <v>433</v>
      </c>
      <c r="G533" s="29">
        <v>150.69</v>
      </c>
      <c r="H533" s="43">
        <v>151.5</v>
      </c>
      <c r="I533" s="43">
        <v>137.1</v>
      </c>
      <c r="J533" s="55" t="s">
        <v>630</v>
      </c>
      <c r="K533" s="29">
        <f t="shared" si="147"/>
        <v>147.6</v>
      </c>
      <c r="L533" s="55">
        <f t="shared" si="149"/>
        <v>132.29999999999998</v>
      </c>
      <c r="M533" s="43">
        <f t="shared" si="150"/>
        <v>15.300000000000011</v>
      </c>
      <c r="N533" s="63">
        <f t="shared" si="148"/>
        <v>0.11564625850340146</v>
      </c>
      <c r="O533" s="53"/>
      <c r="P533" s="21" t="s">
        <v>434</v>
      </c>
      <c r="Q533" s="29">
        <v>10.45</v>
      </c>
      <c r="R533" s="17">
        <v>50</v>
      </c>
      <c r="S533" s="21" t="s">
        <v>435</v>
      </c>
      <c r="T533" s="29">
        <v>9.9600000000000009</v>
      </c>
      <c r="U533" s="29">
        <v>9.9600000000000009</v>
      </c>
      <c r="V533" s="3">
        <v>50</v>
      </c>
      <c r="W533" s="3"/>
      <c r="X533" s="17"/>
      <c r="Y533" s="17"/>
      <c r="Z533" s="3"/>
      <c r="AA533" s="3"/>
      <c r="AB533" s="3"/>
      <c r="AC533" s="3"/>
    </row>
    <row r="534" spans="1:29">
      <c r="A534" s="3" t="s">
        <v>86</v>
      </c>
      <c r="B534" s="3" t="s">
        <v>6</v>
      </c>
      <c r="C534" s="4" t="s">
        <v>464</v>
      </c>
      <c r="D534" s="4" t="s">
        <v>464</v>
      </c>
      <c r="E534" s="4"/>
      <c r="F534" s="17" t="s">
        <v>436</v>
      </c>
      <c r="G534" s="29">
        <v>133.56</v>
      </c>
      <c r="H534" s="43">
        <v>134.5</v>
      </c>
      <c r="I534" s="43">
        <v>123</v>
      </c>
      <c r="J534" s="55" t="s">
        <v>630</v>
      </c>
      <c r="K534" s="29">
        <f t="shared" si="147"/>
        <v>130.47</v>
      </c>
      <c r="L534" s="55">
        <f t="shared" si="149"/>
        <v>118.2</v>
      </c>
      <c r="M534" s="43">
        <f t="shared" si="150"/>
        <v>12.269999999999996</v>
      </c>
      <c r="N534" s="63">
        <f>(K534-L534)/(L534)</f>
        <v>0.10380710659898473</v>
      </c>
      <c r="O534" s="53"/>
      <c r="P534" s="21" t="s">
        <v>437</v>
      </c>
      <c r="Q534" s="29">
        <v>10.39</v>
      </c>
      <c r="R534" s="17">
        <v>50</v>
      </c>
      <c r="S534" s="21" t="s">
        <v>438</v>
      </c>
      <c r="T534" s="29">
        <v>10.28</v>
      </c>
      <c r="U534" s="29">
        <v>10.28</v>
      </c>
      <c r="V534" s="3">
        <v>50</v>
      </c>
      <c r="W534" s="3"/>
      <c r="X534" s="17"/>
      <c r="Y534" s="17"/>
      <c r="Z534" s="3"/>
      <c r="AA534" s="3"/>
      <c r="AB534" s="3"/>
      <c r="AC534" s="3"/>
    </row>
    <row r="535" spans="1:29">
      <c r="A535" s="3" t="s">
        <v>86</v>
      </c>
      <c r="B535" s="3" t="s">
        <v>7</v>
      </c>
      <c r="C535" s="4" t="s">
        <v>464</v>
      </c>
      <c r="D535" s="4" t="s">
        <v>464</v>
      </c>
      <c r="E535" s="4"/>
      <c r="F535" s="17" t="s">
        <v>439</v>
      </c>
      <c r="G535" s="29">
        <v>147.63</v>
      </c>
      <c r="H535" s="43">
        <v>148.80000000000001</v>
      </c>
      <c r="I535" s="43">
        <v>134.1</v>
      </c>
      <c r="J535" s="55" t="s">
        <v>630</v>
      </c>
      <c r="K535" s="29">
        <f t="shared" si="147"/>
        <v>144.54</v>
      </c>
      <c r="L535" s="55">
        <f t="shared" si="149"/>
        <v>129.29999999999998</v>
      </c>
      <c r="M535" s="43">
        <f t="shared" si="150"/>
        <v>15.240000000000009</v>
      </c>
      <c r="N535" s="63">
        <f t="shared" si="148"/>
        <v>0.11786542923433883</v>
      </c>
      <c r="O535" s="53"/>
      <c r="P535" s="21" t="s">
        <v>440</v>
      </c>
      <c r="Q535" s="29">
        <v>10.42</v>
      </c>
      <c r="R535" s="17">
        <v>50</v>
      </c>
      <c r="S535" s="21" t="s">
        <v>441</v>
      </c>
      <c r="T535" s="29">
        <v>10.14</v>
      </c>
      <c r="U535" s="29">
        <v>10.14</v>
      </c>
      <c r="V535" s="3">
        <v>50</v>
      </c>
      <c r="W535" s="3"/>
      <c r="X535" s="17"/>
      <c r="Y535" s="17"/>
      <c r="Z535" s="3"/>
      <c r="AA535" s="3"/>
      <c r="AB535" s="3"/>
      <c r="AC535" s="3"/>
    </row>
    <row r="536" spans="1:29">
      <c r="A536" s="3" t="s">
        <v>86</v>
      </c>
      <c r="B536" s="3" t="s">
        <v>8</v>
      </c>
      <c r="C536" s="4" t="s">
        <v>464</v>
      </c>
      <c r="D536" s="4" t="s">
        <v>464</v>
      </c>
      <c r="E536" s="4"/>
      <c r="F536" s="17" t="s">
        <v>442</v>
      </c>
      <c r="G536" s="29">
        <v>188.29</v>
      </c>
      <c r="H536" s="3">
        <v>189.1</v>
      </c>
      <c r="I536" s="43">
        <v>169.1</v>
      </c>
      <c r="J536" s="55" t="s">
        <v>630</v>
      </c>
      <c r="K536" s="29">
        <f t="shared" si="147"/>
        <v>185.2</v>
      </c>
      <c r="L536" s="55">
        <f t="shared" si="149"/>
        <v>164.29999999999998</v>
      </c>
      <c r="M536" s="43">
        <f t="shared" si="150"/>
        <v>20.900000000000006</v>
      </c>
      <c r="N536" s="63">
        <f t="shared" si="148"/>
        <v>0.12720632988435793</v>
      </c>
      <c r="O536" s="53"/>
      <c r="P536" s="21" t="s">
        <v>443</v>
      </c>
      <c r="Q536" s="29">
        <v>9.94</v>
      </c>
      <c r="R536" s="17">
        <v>50</v>
      </c>
      <c r="S536" s="21" t="s">
        <v>444</v>
      </c>
      <c r="T536" s="29">
        <v>9.77</v>
      </c>
      <c r="U536" s="29">
        <v>9.77</v>
      </c>
      <c r="V536" s="3">
        <v>50</v>
      </c>
      <c r="W536" s="3"/>
      <c r="X536" s="17"/>
      <c r="Y536" s="17"/>
      <c r="Z536" s="3"/>
      <c r="AA536" s="3"/>
      <c r="AB536" s="3"/>
      <c r="AC536" s="3"/>
    </row>
    <row r="537" spans="1:29">
      <c r="A537" s="3" t="s">
        <v>86</v>
      </c>
      <c r="B537" s="3" t="s">
        <v>9</v>
      </c>
      <c r="C537" s="4" t="s">
        <v>464</v>
      </c>
      <c r="D537" s="4" t="s">
        <v>464</v>
      </c>
      <c r="E537" s="4"/>
      <c r="F537" s="17" t="s">
        <v>445</v>
      </c>
      <c r="G537" s="29">
        <v>170.58</v>
      </c>
      <c r="H537" s="3">
        <v>171.3</v>
      </c>
      <c r="I537" s="43">
        <v>154.69999999999999</v>
      </c>
      <c r="J537" s="55" t="s">
        <v>630</v>
      </c>
      <c r="K537" s="29">
        <f t="shared" si="147"/>
        <v>167.49</v>
      </c>
      <c r="L537" s="55">
        <f t="shared" si="149"/>
        <v>149.89999999999998</v>
      </c>
      <c r="M537" s="43">
        <f>K537-L537</f>
        <v>17.590000000000032</v>
      </c>
      <c r="N537" s="63">
        <f t="shared" si="148"/>
        <v>0.11734489659773205</v>
      </c>
      <c r="O537" s="53"/>
      <c r="P537" s="21" t="s">
        <v>446</v>
      </c>
      <c r="Q537" s="29">
        <v>9.8800000000000008</v>
      </c>
      <c r="R537" s="17">
        <v>50</v>
      </c>
      <c r="S537" s="21" t="s">
        <v>447</v>
      </c>
      <c r="T537" s="29">
        <v>10.119999999999999</v>
      </c>
      <c r="U537" s="29">
        <v>10.119999999999999</v>
      </c>
      <c r="V537" s="3">
        <v>50</v>
      </c>
      <c r="W537" s="3"/>
      <c r="X537" s="17"/>
      <c r="Y537" s="17"/>
      <c r="Z537" s="3"/>
      <c r="AA537" s="3"/>
      <c r="AB537" s="3"/>
      <c r="AC537" s="3"/>
    </row>
    <row r="538" spans="1:29">
      <c r="A538" s="3" t="s">
        <v>51</v>
      </c>
      <c r="B538" s="3" t="s">
        <v>5</v>
      </c>
      <c r="C538" s="4" t="s">
        <v>464</v>
      </c>
      <c r="D538" s="4" t="s">
        <v>464</v>
      </c>
      <c r="E538" s="4"/>
      <c r="F538" s="17" t="s">
        <v>448</v>
      </c>
      <c r="G538" s="29">
        <v>170.14</v>
      </c>
      <c r="H538" s="3">
        <v>170.8</v>
      </c>
      <c r="I538" s="3">
        <v>144.80000000000001</v>
      </c>
      <c r="J538" s="55" t="s">
        <v>630</v>
      </c>
      <c r="K538" s="29">
        <f t="shared" si="147"/>
        <v>167.04999999999998</v>
      </c>
      <c r="L538" s="55">
        <f t="shared" si="149"/>
        <v>140</v>
      </c>
      <c r="M538" s="43">
        <f t="shared" si="150"/>
        <v>27.049999999999983</v>
      </c>
      <c r="N538" s="63">
        <f t="shared" si="148"/>
        <v>0.19321428571428559</v>
      </c>
      <c r="O538" s="53"/>
      <c r="P538" s="21" t="s">
        <v>449</v>
      </c>
      <c r="Q538" s="30">
        <v>10.63</v>
      </c>
      <c r="R538" s="17">
        <v>50</v>
      </c>
      <c r="S538" s="21" t="s">
        <v>450</v>
      </c>
      <c r="T538" s="29">
        <v>10.87</v>
      </c>
      <c r="U538" s="29">
        <v>10.87</v>
      </c>
      <c r="V538" s="3">
        <v>50</v>
      </c>
      <c r="W538" s="3"/>
      <c r="X538" s="17"/>
      <c r="Y538" s="17"/>
      <c r="Z538" s="3"/>
      <c r="AA538" s="3"/>
      <c r="AB538" s="3"/>
      <c r="AC538" s="3"/>
    </row>
    <row r="539" spans="1:29">
      <c r="A539" s="3" t="s">
        <v>51</v>
      </c>
      <c r="B539" s="3" t="s">
        <v>6</v>
      </c>
      <c r="C539" s="4" t="s">
        <v>464</v>
      </c>
      <c r="D539" s="4" t="s">
        <v>464</v>
      </c>
      <c r="E539" s="4"/>
      <c r="F539" s="17" t="s">
        <v>451</v>
      </c>
      <c r="G539" s="29">
        <v>149.30000000000001</v>
      </c>
      <c r="H539" s="43">
        <v>150.1</v>
      </c>
      <c r="I539" s="43">
        <v>128.4</v>
      </c>
      <c r="J539" s="55" t="s">
        <v>630</v>
      </c>
      <c r="K539" s="29">
        <f t="shared" si="147"/>
        <v>146.21</v>
      </c>
      <c r="L539" s="55">
        <f t="shared" si="149"/>
        <v>123.60000000000001</v>
      </c>
      <c r="M539" s="43">
        <f t="shared" si="150"/>
        <v>22.61</v>
      </c>
      <c r="N539" s="63">
        <f t="shared" si="148"/>
        <v>0.18292880258899674</v>
      </c>
      <c r="O539" s="53"/>
      <c r="P539" s="21" t="s">
        <v>452</v>
      </c>
      <c r="Q539" s="29">
        <v>9.9</v>
      </c>
      <c r="R539" s="17">
        <v>50</v>
      </c>
      <c r="S539" s="21" t="s">
        <v>453</v>
      </c>
      <c r="T539" s="29">
        <v>10.42</v>
      </c>
      <c r="U539" s="29">
        <v>10.42</v>
      </c>
      <c r="V539" s="3">
        <v>50</v>
      </c>
      <c r="W539" s="3"/>
      <c r="X539" s="17"/>
      <c r="Y539" s="17"/>
      <c r="Z539" s="3"/>
      <c r="AA539" s="3"/>
      <c r="AB539" s="3"/>
      <c r="AC539" s="3"/>
    </row>
    <row r="540" spans="1:29">
      <c r="A540" s="3" t="s">
        <v>51</v>
      </c>
      <c r="B540" s="3" t="s">
        <v>7</v>
      </c>
      <c r="C540" s="4" t="s">
        <v>464</v>
      </c>
      <c r="D540" s="4" t="s">
        <v>464</v>
      </c>
      <c r="E540" s="4"/>
      <c r="F540" s="17" t="s">
        <v>454</v>
      </c>
      <c r="G540" s="29">
        <v>159.77000000000001</v>
      </c>
      <c r="H540" s="43">
        <v>160.4</v>
      </c>
      <c r="I540" s="43">
        <v>138.5</v>
      </c>
      <c r="J540" s="55" t="s">
        <v>630</v>
      </c>
      <c r="K540" s="29">
        <f t="shared" si="147"/>
        <v>156.68</v>
      </c>
      <c r="L540" s="55">
        <f t="shared" si="149"/>
        <v>133.69999999999999</v>
      </c>
      <c r="M540" s="43">
        <f t="shared" si="150"/>
        <v>22.980000000000018</v>
      </c>
      <c r="N540" s="63">
        <f t="shared" si="148"/>
        <v>0.17187733732236365</v>
      </c>
      <c r="O540" s="53"/>
      <c r="P540" s="21" t="s">
        <v>455</v>
      </c>
      <c r="Q540" s="29">
        <v>10.41</v>
      </c>
      <c r="R540" s="17">
        <v>50</v>
      </c>
      <c r="S540" s="21" t="s">
        <v>456</v>
      </c>
      <c r="T540" s="29">
        <v>9.25</v>
      </c>
      <c r="U540" s="29">
        <v>9.25</v>
      </c>
      <c r="V540" s="3">
        <v>50</v>
      </c>
      <c r="W540" s="3"/>
      <c r="X540" s="17"/>
      <c r="Y540" s="17"/>
      <c r="Z540" s="3"/>
      <c r="AA540" s="3"/>
      <c r="AB540" s="3"/>
      <c r="AC540" s="3"/>
    </row>
    <row r="541" spans="1:29">
      <c r="A541" s="3" t="s">
        <v>51</v>
      </c>
      <c r="B541" s="3" t="s">
        <v>8</v>
      </c>
      <c r="C541" s="4" t="s">
        <v>464</v>
      </c>
      <c r="D541" s="4" t="s">
        <v>464</v>
      </c>
      <c r="E541" s="4"/>
      <c r="F541" s="17" t="s">
        <v>457</v>
      </c>
      <c r="G541" s="29">
        <v>137.66</v>
      </c>
      <c r="H541" s="43">
        <v>138.4</v>
      </c>
      <c r="I541" s="43">
        <v>119.7</v>
      </c>
      <c r="J541" s="55" t="s">
        <v>630</v>
      </c>
      <c r="K541" s="29">
        <f t="shared" si="147"/>
        <v>134.57</v>
      </c>
      <c r="L541" s="55">
        <f t="shared" si="149"/>
        <v>114.9</v>
      </c>
      <c r="M541" s="43">
        <f t="shared" si="150"/>
        <v>19.669999999999987</v>
      </c>
      <c r="N541" s="63">
        <f t="shared" si="148"/>
        <v>0.17119234116623139</v>
      </c>
      <c r="O541" s="53"/>
      <c r="P541" s="21" t="s">
        <v>458</v>
      </c>
      <c r="Q541" s="29">
        <v>10.46</v>
      </c>
      <c r="R541" s="17">
        <v>50</v>
      </c>
      <c r="S541" s="21" t="s">
        <v>459</v>
      </c>
      <c r="T541" s="29">
        <v>10.039999999999999</v>
      </c>
      <c r="U541" s="29">
        <v>10.039999999999999</v>
      </c>
      <c r="V541" s="3">
        <v>50</v>
      </c>
      <c r="W541" s="3"/>
      <c r="X541" s="17"/>
      <c r="Y541" s="17"/>
      <c r="Z541" s="3"/>
      <c r="AA541" s="3"/>
      <c r="AB541" s="3"/>
      <c r="AC541" s="3"/>
    </row>
    <row r="542" spans="1:29">
      <c r="A542" s="3" t="s">
        <v>51</v>
      </c>
      <c r="B542" s="3" t="s">
        <v>9</v>
      </c>
      <c r="C542" s="4" t="s">
        <v>464</v>
      </c>
      <c r="D542" s="4" t="s">
        <v>464</v>
      </c>
      <c r="E542" s="4"/>
      <c r="F542" s="17" t="s">
        <v>460</v>
      </c>
      <c r="G542" s="29">
        <v>178.65</v>
      </c>
      <c r="H542" s="43">
        <v>178.9</v>
      </c>
      <c r="I542" s="43">
        <v>151.80000000000001</v>
      </c>
      <c r="J542" s="55" t="s">
        <v>630</v>
      </c>
      <c r="K542" s="29">
        <f t="shared" si="147"/>
        <v>175.56</v>
      </c>
      <c r="L542" s="55">
        <f t="shared" si="149"/>
        <v>147</v>
      </c>
      <c r="M542" s="43">
        <f t="shared" si="150"/>
        <v>28.560000000000002</v>
      </c>
      <c r="N542" s="63">
        <f t="shared" si="148"/>
        <v>0.19428571428571431</v>
      </c>
      <c r="O542" s="53"/>
      <c r="P542" s="21" t="s">
        <v>461</v>
      </c>
      <c r="Q542" s="29">
        <v>9.8699999999999992</v>
      </c>
      <c r="R542" s="17">
        <v>50</v>
      </c>
      <c r="S542" s="21" t="s">
        <v>462</v>
      </c>
      <c r="T542" s="29">
        <v>9.67</v>
      </c>
      <c r="U542" s="29">
        <v>9.67</v>
      </c>
      <c r="V542" s="3">
        <v>50</v>
      </c>
      <c r="W542" s="3"/>
      <c r="X542" s="17"/>
      <c r="Y542" s="17"/>
      <c r="Z542" s="3"/>
      <c r="AA542" s="3"/>
      <c r="AB542" s="3"/>
      <c r="AC542" s="3"/>
    </row>
    <row r="543" spans="1:29">
      <c r="A543" s="3" t="s">
        <v>47</v>
      </c>
      <c r="B543" s="3" t="s">
        <v>26</v>
      </c>
      <c r="C543" s="3" t="s">
        <v>26</v>
      </c>
      <c r="D543" s="4" t="s">
        <v>464</v>
      </c>
      <c r="E543" s="4"/>
      <c r="F543" s="17" t="s">
        <v>463</v>
      </c>
      <c r="G543" s="29">
        <v>200.56</v>
      </c>
      <c r="H543" s="44" t="s">
        <v>26</v>
      </c>
      <c r="I543" s="44" t="s">
        <v>26</v>
      </c>
      <c r="J543" s="56" t="s">
        <v>26</v>
      </c>
      <c r="K543" s="31" t="s">
        <v>26</v>
      </c>
      <c r="L543" s="58" t="s">
        <v>26</v>
      </c>
      <c r="M543" s="31" t="s">
        <v>26</v>
      </c>
      <c r="N543" s="31" t="s">
        <v>26</v>
      </c>
      <c r="O543" s="54" t="s">
        <v>26</v>
      </c>
      <c r="P543" s="3" t="s">
        <v>463</v>
      </c>
      <c r="Q543" s="29" t="s">
        <v>26</v>
      </c>
      <c r="R543" s="17">
        <v>50</v>
      </c>
      <c r="S543" s="3" t="s">
        <v>26</v>
      </c>
      <c r="T543" s="31" t="s">
        <v>26</v>
      </c>
      <c r="U543" s="31" t="s">
        <v>26</v>
      </c>
      <c r="V543" s="31" t="s">
        <v>26</v>
      </c>
      <c r="W543" s="3"/>
      <c r="X543" s="17"/>
      <c r="Y543" s="17"/>
      <c r="Z543" s="3"/>
      <c r="AA543" s="3"/>
      <c r="AB543" s="3"/>
      <c r="AC543" s="3"/>
    </row>
    <row r="544" spans="1:29">
      <c r="A544" s="3" t="s">
        <v>47</v>
      </c>
      <c r="B544" s="3" t="s">
        <v>26</v>
      </c>
      <c r="C544" s="3" t="s">
        <v>26</v>
      </c>
      <c r="D544" s="4" t="s">
        <v>464</v>
      </c>
      <c r="E544" s="4"/>
      <c r="F544" s="17" t="s">
        <v>463</v>
      </c>
      <c r="G544" s="29" t="s">
        <v>26</v>
      </c>
      <c r="H544" s="44" t="s">
        <v>26</v>
      </c>
      <c r="I544" s="44" t="s">
        <v>26</v>
      </c>
      <c r="J544" s="56" t="s">
        <v>26</v>
      </c>
      <c r="K544" s="31" t="s">
        <v>26</v>
      </c>
      <c r="L544" s="58" t="s">
        <v>26</v>
      </c>
      <c r="M544" s="31" t="s">
        <v>26</v>
      </c>
      <c r="N544" s="31" t="s">
        <v>26</v>
      </c>
      <c r="O544" s="54" t="s">
        <v>26</v>
      </c>
      <c r="P544" s="3" t="s">
        <v>463</v>
      </c>
      <c r="Q544" s="29" t="s">
        <v>26</v>
      </c>
      <c r="R544" s="17">
        <v>50</v>
      </c>
      <c r="S544" s="3" t="s">
        <v>26</v>
      </c>
      <c r="T544" s="31" t="s">
        <v>26</v>
      </c>
      <c r="U544" s="31" t="s">
        <v>26</v>
      </c>
      <c r="V544" s="31" t="s">
        <v>26</v>
      </c>
      <c r="W544" s="3"/>
      <c r="X544" s="17"/>
      <c r="Y544" s="17"/>
      <c r="Z544" s="3"/>
      <c r="AA544" s="3"/>
      <c r="AB544" s="3"/>
      <c r="AC544" s="3"/>
    </row>
    <row r="545" spans="1:29">
      <c r="A545" s="3" t="s">
        <v>47</v>
      </c>
      <c r="B545" s="3" t="s">
        <v>26</v>
      </c>
      <c r="C545" s="3" t="s">
        <v>26</v>
      </c>
      <c r="D545" s="4" t="s">
        <v>464</v>
      </c>
      <c r="E545" s="4"/>
      <c r="F545" s="17" t="s">
        <v>463</v>
      </c>
      <c r="G545" s="29" t="s">
        <v>26</v>
      </c>
      <c r="H545" s="44" t="s">
        <v>26</v>
      </c>
      <c r="I545" s="44" t="s">
        <v>26</v>
      </c>
      <c r="J545" s="56" t="s">
        <v>26</v>
      </c>
      <c r="K545" s="31" t="s">
        <v>26</v>
      </c>
      <c r="L545" s="58" t="s">
        <v>26</v>
      </c>
      <c r="M545" s="31" t="s">
        <v>26</v>
      </c>
      <c r="N545" s="31" t="s">
        <v>26</v>
      </c>
      <c r="O545" s="54" t="s">
        <v>26</v>
      </c>
      <c r="P545" s="3" t="s">
        <v>463</v>
      </c>
      <c r="Q545" s="29" t="s">
        <v>26</v>
      </c>
      <c r="R545" s="17">
        <v>50</v>
      </c>
      <c r="S545" s="3" t="s">
        <v>26</v>
      </c>
      <c r="T545" s="31" t="s">
        <v>26</v>
      </c>
      <c r="U545" s="31" t="s">
        <v>26</v>
      </c>
      <c r="V545" s="31" t="s">
        <v>26</v>
      </c>
      <c r="W545" s="3"/>
      <c r="X545" s="17"/>
      <c r="Y545" s="17"/>
      <c r="Z545" s="3"/>
      <c r="AA545" s="3"/>
      <c r="AB545" s="3"/>
      <c r="AC545" s="3"/>
    </row>
    <row r="546" spans="1:29">
      <c r="A546" s="19"/>
      <c r="B546" s="19"/>
      <c r="C546" s="19"/>
      <c r="D546" s="19"/>
      <c r="E546" s="19"/>
      <c r="F546" s="20"/>
      <c r="G546" s="28"/>
      <c r="H546" s="42"/>
      <c r="I546" s="42"/>
      <c r="J546" s="42"/>
      <c r="K546" s="28"/>
      <c r="L546" s="42"/>
      <c r="M546" s="42"/>
      <c r="N546" s="42"/>
      <c r="O546" s="52"/>
      <c r="P546" s="19"/>
      <c r="Q546" s="28"/>
      <c r="R546" s="20"/>
      <c r="S546" s="19"/>
      <c r="T546" s="28"/>
      <c r="U546" s="28"/>
      <c r="V546" s="19"/>
      <c r="W546" s="19"/>
      <c r="X546" s="20"/>
      <c r="Y546" s="20"/>
      <c r="Z546" s="19"/>
      <c r="AA546" s="19"/>
      <c r="AB546" s="19"/>
      <c r="AC546" s="19"/>
    </row>
    <row r="547" spans="1:29">
      <c r="A547" s="3" t="s">
        <v>50</v>
      </c>
      <c r="B547" s="3" t="s">
        <v>465</v>
      </c>
      <c r="C547" s="4" t="s">
        <v>471</v>
      </c>
      <c r="D547" s="4" t="s">
        <v>471</v>
      </c>
      <c r="E547" s="4"/>
      <c r="F547" s="17" t="s">
        <v>473</v>
      </c>
      <c r="G547" s="29">
        <v>165.51</v>
      </c>
      <c r="H547" s="43">
        <v>166.5</v>
      </c>
      <c r="I547" s="43">
        <v>155.4</v>
      </c>
      <c r="J547" s="55" t="s">
        <v>630</v>
      </c>
      <c r="K547" s="29">
        <f t="shared" ref="K547:K564" si="151">G547-$K$3</f>
        <v>162.41999999999999</v>
      </c>
      <c r="L547" s="55">
        <f>I547-4.8</f>
        <v>150.6</v>
      </c>
      <c r="M547" s="43">
        <f>K547-L547</f>
        <v>11.819999999999993</v>
      </c>
      <c r="N547" s="63">
        <f>(K547-L547)/(L547)</f>
        <v>7.8486055776892383E-2</v>
      </c>
      <c r="O547" s="53"/>
      <c r="P547" s="21" t="s">
        <v>491</v>
      </c>
      <c r="Q547" s="30">
        <v>9.26</v>
      </c>
      <c r="R547" s="17">
        <v>50</v>
      </c>
      <c r="S547" s="21" t="s">
        <v>509</v>
      </c>
      <c r="T547" s="29">
        <v>10.85</v>
      </c>
      <c r="U547" s="29">
        <v>10.85</v>
      </c>
      <c r="V547" s="3">
        <v>50</v>
      </c>
      <c r="W547" s="3"/>
      <c r="X547" s="17"/>
      <c r="Y547" s="17"/>
      <c r="Z547" s="3"/>
      <c r="AA547" s="3"/>
      <c r="AB547" s="3"/>
      <c r="AC547" s="3"/>
    </row>
    <row r="548" spans="1:29">
      <c r="A548" s="3" t="s">
        <v>50</v>
      </c>
      <c r="B548" s="3" t="s">
        <v>466</v>
      </c>
      <c r="C548" s="4" t="s">
        <v>471</v>
      </c>
      <c r="D548" s="4" t="s">
        <v>471</v>
      </c>
      <c r="E548" s="4"/>
      <c r="F548" s="17" t="s">
        <v>474</v>
      </c>
      <c r="G548" s="29">
        <v>147.13</v>
      </c>
      <c r="H548" s="43">
        <v>148.19999999999999</v>
      </c>
      <c r="I548" s="43">
        <v>138.6</v>
      </c>
      <c r="J548" s="55" t="s">
        <v>630</v>
      </c>
      <c r="K548" s="29">
        <f t="shared" si="151"/>
        <v>144.04</v>
      </c>
      <c r="L548" s="55">
        <f t="shared" ref="L548:L564" si="152">I548-4.8</f>
        <v>133.79999999999998</v>
      </c>
      <c r="M548" s="43">
        <f t="shared" ref="M548:M564" si="153">K548-L548</f>
        <v>10.240000000000009</v>
      </c>
      <c r="N548" s="63">
        <f t="shared" ref="N548:N564" si="154">(K548-L548)/(L548)</f>
        <v>7.6532137518684679E-2</v>
      </c>
      <c r="O548" s="53"/>
      <c r="P548" s="21" t="s">
        <v>492</v>
      </c>
      <c r="Q548" s="29">
        <v>9.5299999999999994</v>
      </c>
      <c r="R548" s="17">
        <v>50</v>
      </c>
      <c r="S548" s="21" t="s">
        <v>510</v>
      </c>
      <c r="T548" s="29">
        <v>9.4499999999999993</v>
      </c>
      <c r="U548" s="29">
        <v>9.4499999999999993</v>
      </c>
      <c r="V548" s="3">
        <v>50</v>
      </c>
      <c r="W548" s="3"/>
      <c r="X548" s="17"/>
      <c r="Y548" s="17"/>
      <c r="Z548" s="3"/>
      <c r="AA548" s="3"/>
      <c r="AB548" s="3"/>
      <c r="AC548" s="3"/>
    </row>
    <row r="549" spans="1:29">
      <c r="A549" s="3" t="s">
        <v>50</v>
      </c>
      <c r="B549" s="3" t="s">
        <v>467</v>
      </c>
      <c r="C549" s="4" t="s">
        <v>471</v>
      </c>
      <c r="D549" s="4" t="s">
        <v>471</v>
      </c>
      <c r="E549" s="4"/>
      <c r="F549" s="17" t="s">
        <v>475</v>
      </c>
      <c r="G549" s="29">
        <v>148.02000000000001</v>
      </c>
      <c r="H549" s="43">
        <v>149</v>
      </c>
      <c r="I549" s="43">
        <v>135.30000000000001</v>
      </c>
      <c r="J549" s="55" t="s">
        <v>630</v>
      </c>
      <c r="K549" s="29">
        <f t="shared" si="151"/>
        <v>144.93</v>
      </c>
      <c r="L549" s="55">
        <f t="shared" si="152"/>
        <v>130.5</v>
      </c>
      <c r="M549" s="43">
        <f t="shared" si="153"/>
        <v>14.430000000000007</v>
      </c>
      <c r="N549" s="63">
        <f t="shared" si="154"/>
        <v>0.11057471264367821</v>
      </c>
      <c r="O549" s="53"/>
      <c r="P549" s="21" t="s">
        <v>493</v>
      </c>
      <c r="Q549" s="29">
        <v>10.25</v>
      </c>
      <c r="R549" s="17">
        <v>50</v>
      </c>
      <c r="S549" s="21" t="s">
        <v>511</v>
      </c>
      <c r="T549" s="29">
        <v>9.84</v>
      </c>
      <c r="U549" s="29">
        <v>9.84</v>
      </c>
      <c r="V549" s="3">
        <v>50</v>
      </c>
      <c r="W549" s="3"/>
      <c r="X549" s="17"/>
      <c r="Y549" s="17"/>
      <c r="Z549" s="3"/>
      <c r="AA549" s="3"/>
      <c r="AB549" s="3"/>
      <c r="AC549" s="3"/>
    </row>
    <row r="550" spans="1:29">
      <c r="A550" s="3" t="s">
        <v>50</v>
      </c>
      <c r="B550" s="3" t="s">
        <v>468</v>
      </c>
      <c r="C550" s="4" t="s">
        <v>471</v>
      </c>
      <c r="D550" s="4" t="s">
        <v>471</v>
      </c>
      <c r="E550" s="4"/>
      <c r="F550" s="17" t="s">
        <v>476</v>
      </c>
      <c r="G550" s="29">
        <v>148.86000000000001</v>
      </c>
      <c r="H550" s="43">
        <v>149.9</v>
      </c>
      <c r="I550" s="43">
        <v>137.30000000000001</v>
      </c>
      <c r="J550" s="55" t="s">
        <v>630</v>
      </c>
      <c r="K550" s="29">
        <f t="shared" si="151"/>
        <v>145.77000000000001</v>
      </c>
      <c r="L550" s="55">
        <f t="shared" si="152"/>
        <v>132.5</v>
      </c>
      <c r="M550" s="43">
        <f t="shared" si="153"/>
        <v>13.27000000000001</v>
      </c>
      <c r="N550" s="63">
        <f t="shared" si="154"/>
        <v>0.10015094339622649</v>
      </c>
      <c r="O550" s="53"/>
      <c r="P550" s="21" t="s">
        <v>494</v>
      </c>
      <c r="Q550" s="29">
        <v>10.1</v>
      </c>
      <c r="R550" s="17">
        <v>50</v>
      </c>
      <c r="S550" s="21" t="s">
        <v>512</v>
      </c>
      <c r="T550" s="29">
        <v>9.91</v>
      </c>
      <c r="U550" s="29">
        <v>9.91</v>
      </c>
      <c r="V550" s="3">
        <v>50</v>
      </c>
      <c r="W550" s="3"/>
      <c r="X550" s="17"/>
      <c r="Y550" s="17"/>
      <c r="Z550" s="3"/>
      <c r="AA550" s="3"/>
      <c r="AB550" s="3"/>
      <c r="AC550" s="3"/>
    </row>
    <row r="551" spans="1:29">
      <c r="A551" s="3" t="s">
        <v>50</v>
      </c>
      <c r="B551" s="3" t="s">
        <v>469</v>
      </c>
      <c r="C551" s="4" t="s">
        <v>471</v>
      </c>
      <c r="D551" s="4" t="s">
        <v>471</v>
      </c>
      <c r="E551" s="4"/>
      <c r="F551" s="17" t="s">
        <v>477</v>
      </c>
      <c r="G551" s="29">
        <v>183.62</v>
      </c>
      <c r="H551" s="3">
        <v>184.6</v>
      </c>
      <c r="I551" s="43">
        <v>167.9</v>
      </c>
      <c r="J551" s="55" t="s">
        <v>630</v>
      </c>
      <c r="K551" s="29">
        <f t="shared" si="151"/>
        <v>180.53</v>
      </c>
      <c r="L551" s="55">
        <f t="shared" si="152"/>
        <v>163.1</v>
      </c>
      <c r="M551" s="43">
        <f t="shared" si="153"/>
        <v>17.430000000000007</v>
      </c>
      <c r="N551" s="63">
        <f t="shared" si="154"/>
        <v>0.10686695278969961</v>
      </c>
      <c r="O551" s="53"/>
      <c r="P551" s="21" t="s">
        <v>495</v>
      </c>
      <c r="Q551" s="29">
        <v>10.29</v>
      </c>
      <c r="R551" s="17">
        <v>50</v>
      </c>
      <c r="S551" s="21" t="s">
        <v>513</v>
      </c>
      <c r="T551" s="29">
        <v>10.06</v>
      </c>
      <c r="U551" s="29">
        <v>10.06</v>
      </c>
      <c r="V551" s="3">
        <v>50</v>
      </c>
      <c r="W551" s="3"/>
      <c r="X551" s="17"/>
      <c r="Y551" s="17"/>
      <c r="Z551" s="3"/>
      <c r="AA551" s="3"/>
      <c r="AB551" s="3"/>
      <c r="AC551" s="3"/>
    </row>
    <row r="552" spans="1:29">
      <c r="A552" s="3" t="s">
        <v>50</v>
      </c>
      <c r="B552" s="3" t="s">
        <v>470</v>
      </c>
      <c r="C552" s="4" t="s">
        <v>471</v>
      </c>
      <c r="D552" s="4" t="s">
        <v>471</v>
      </c>
      <c r="E552" s="4"/>
      <c r="F552" s="17" t="s">
        <v>478</v>
      </c>
      <c r="G552" s="29">
        <v>168.25</v>
      </c>
      <c r="H552" s="43">
        <v>169.2</v>
      </c>
      <c r="I552" s="43">
        <v>154.19999999999999</v>
      </c>
      <c r="J552" s="55" t="s">
        <v>630</v>
      </c>
      <c r="K552" s="29">
        <f t="shared" si="151"/>
        <v>165.16</v>
      </c>
      <c r="L552" s="55">
        <f t="shared" si="152"/>
        <v>149.39999999999998</v>
      </c>
      <c r="M552" s="43">
        <f t="shared" si="153"/>
        <v>15.760000000000019</v>
      </c>
      <c r="N552" s="63">
        <f t="shared" si="154"/>
        <v>0.1054886211512719</v>
      </c>
      <c r="O552" s="53"/>
      <c r="P552" s="21" t="s">
        <v>496</v>
      </c>
      <c r="Q552" s="29">
        <v>10.26</v>
      </c>
      <c r="R552" s="17">
        <v>50</v>
      </c>
      <c r="S552" s="21" t="s">
        <v>514</v>
      </c>
      <c r="T552" s="29">
        <v>9.85</v>
      </c>
      <c r="U552" s="29">
        <v>9.85</v>
      </c>
      <c r="V552" s="3">
        <v>50</v>
      </c>
      <c r="W552" s="3"/>
      <c r="X552" s="17"/>
      <c r="Y552" s="17"/>
      <c r="Z552" s="3"/>
      <c r="AA552" s="3"/>
      <c r="AB552" s="3"/>
      <c r="AC552" s="3"/>
    </row>
    <row r="553" spans="1:29">
      <c r="A553" s="3" t="s">
        <v>86</v>
      </c>
      <c r="B553" s="3" t="s">
        <v>465</v>
      </c>
      <c r="C553" s="4" t="s">
        <v>471</v>
      </c>
      <c r="D553" s="4" t="s">
        <v>471</v>
      </c>
      <c r="E553" s="4"/>
      <c r="F553" s="17" t="s">
        <v>479</v>
      </c>
      <c r="G553" s="29">
        <v>153.36000000000001</v>
      </c>
      <c r="H553" s="43">
        <v>154.30000000000001</v>
      </c>
      <c r="I553" s="43">
        <v>141</v>
      </c>
      <c r="J553" s="55" t="s">
        <v>630</v>
      </c>
      <c r="K553" s="29">
        <f t="shared" si="151"/>
        <v>150.27000000000001</v>
      </c>
      <c r="L553" s="55">
        <f t="shared" si="152"/>
        <v>136.19999999999999</v>
      </c>
      <c r="M553" s="43">
        <f t="shared" si="153"/>
        <v>14.070000000000022</v>
      </c>
      <c r="N553" s="63">
        <f t="shared" si="154"/>
        <v>0.10330396475770942</v>
      </c>
      <c r="O553" s="53"/>
      <c r="P553" s="21" t="s">
        <v>497</v>
      </c>
      <c r="Q553" s="29">
        <v>10.08</v>
      </c>
      <c r="R553" s="17">
        <v>50</v>
      </c>
      <c r="S553" s="21" t="s">
        <v>515</v>
      </c>
      <c r="T553" s="29">
        <v>9.56</v>
      </c>
      <c r="U553" s="29">
        <v>9.56</v>
      </c>
      <c r="V553" s="3">
        <v>50</v>
      </c>
      <c r="W553" s="3"/>
      <c r="X553" s="17"/>
      <c r="Y553" s="17"/>
      <c r="Z553" s="3"/>
      <c r="AA553" s="3"/>
      <c r="AB553" s="3"/>
      <c r="AC553" s="3"/>
    </row>
    <row r="554" spans="1:29">
      <c r="A554" s="3" t="s">
        <v>86</v>
      </c>
      <c r="B554" s="3" t="s">
        <v>466</v>
      </c>
      <c r="C554" s="4" t="s">
        <v>471</v>
      </c>
      <c r="D554" s="4" t="s">
        <v>471</v>
      </c>
      <c r="E554" s="4"/>
      <c r="F554" s="17" t="s">
        <v>480</v>
      </c>
      <c r="G554" s="29">
        <v>168.73</v>
      </c>
      <c r="H554" s="43">
        <v>169.6</v>
      </c>
      <c r="I554" s="43">
        <v>155.80000000000001</v>
      </c>
      <c r="J554" s="55" t="s">
        <v>630</v>
      </c>
      <c r="K554" s="29">
        <f t="shared" si="151"/>
        <v>165.64</v>
      </c>
      <c r="L554" s="55">
        <f t="shared" si="152"/>
        <v>151</v>
      </c>
      <c r="M554" s="43">
        <f t="shared" si="153"/>
        <v>14.639999999999986</v>
      </c>
      <c r="N554" s="63">
        <f t="shared" si="154"/>
        <v>9.6953642384105865E-2</v>
      </c>
      <c r="O554" s="53"/>
      <c r="P554" s="21" t="s">
        <v>498</v>
      </c>
      <c r="Q554" s="29">
        <v>9.8000000000000007</v>
      </c>
      <c r="R554" s="17">
        <v>50</v>
      </c>
      <c r="S554" s="21" t="s">
        <v>516</v>
      </c>
      <c r="T554" s="29">
        <v>9.8800000000000008</v>
      </c>
      <c r="U554" s="29">
        <v>9.8800000000000008</v>
      </c>
      <c r="V554" s="3">
        <v>50</v>
      </c>
      <c r="W554" s="3"/>
      <c r="X554" s="17"/>
      <c r="Y554" s="17"/>
      <c r="Z554" s="3"/>
      <c r="AA554" s="3"/>
      <c r="AB554" s="3"/>
      <c r="AC554" s="3"/>
    </row>
    <row r="555" spans="1:29">
      <c r="A555" s="3" t="s">
        <v>86</v>
      </c>
      <c r="B555" s="3" t="s">
        <v>467</v>
      </c>
      <c r="C555" s="4" t="s">
        <v>471</v>
      </c>
      <c r="D555" s="4" t="s">
        <v>471</v>
      </c>
      <c r="E555" s="4"/>
      <c r="F555" s="17" t="s">
        <v>481</v>
      </c>
      <c r="G555" s="29">
        <v>141.01</v>
      </c>
      <c r="H555" s="43">
        <v>142.19999999999999</v>
      </c>
      <c r="I555" s="43">
        <v>127.9</v>
      </c>
      <c r="J555" s="55" t="s">
        <v>630</v>
      </c>
      <c r="K555" s="29">
        <f t="shared" si="151"/>
        <v>137.91999999999999</v>
      </c>
      <c r="L555" s="55">
        <f t="shared" si="152"/>
        <v>123.10000000000001</v>
      </c>
      <c r="M555" s="43">
        <f t="shared" si="153"/>
        <v>14.819999999999979</v>
      </c>
      <c r="N555" s="63">
        <f t="shared" si="154"/>
        <v>0.12038992688870818</v>
      </c>
      <c r="O555" s="53"/>
      <c r="P555" s="21" t="s">
        <v>499</v>
      </c>
      <c r="Q555" s="29">
        <v>9.39</v>
      </c>
      <c r="R555" s="17">
        <v>50</v>
      </c>
      <c r="S555" s="21" t="s">
        <v>517</v>
      </c>
      <c r="T555" s="29">
        <v>10</v>
      </c>
      <c r="U555" s="29">
        <v>10</v>
      </c>
      <c r="V555" s="3">
        <v>50</v>
      </c>
      <c r="W555" s="3"/>
      <c r="X555" s="17"/>
      <c r="Y555" s="17"/>
      <c r="Z555" s="3"/>
      <c r="AA555" s="3"/>
      <c r="AB555" s="3"/>
      <c r="AC555" s="3"/>
    </row>
    <row r="556" spans="1:29">
      <c r="A556" s="3" t="s">
        <v>86</v>
      </c>
      <c r="B556" s="3" t="s">
        <v>468</v>
      </c>
      <c r="C556" s="4" t="s">
        <v>471</v>
      </c>
      <c r="D556" s="4" t="s">
        <v>471</v>
      </c>
      <c r="E556" s="4"/>
      <c r="F556" s="17" t="s">
        <v>482</v>
      </c>
      <c r="G556" s="29">
        <v>190.11</v>
      </c>
      <c r="H556" s="43">
        <v>191</v>
      </c>
      <c r="I556" s="43">
        <v>175.4</v>
      </c>
      <c r="J556" s="55" t="s">
        <v>630</v>
      </c>
      <c r="K556" s="29">
        <f t="shared" si="151"/>
        <v>187.02</v>
      </c>
      <c r="L556" s="55">
        <f t="shared" si="152"/>
        <v>170.6</v>
      </c>
      <c r="M556" s="43">
        <f t="shared" si="153"/>
        <v>16.420000000000016</v>
      </c>
      <c r="N556" s="63">
        <f t="shared" si="154"/>
        <v>9.6248534583821904E-2</v>
      </c>
      <c r="O556" s="53"/>
      <c r="P556" s="21" t="s">
        <v>500</v>
      </c>
      <c r="Q556" s="29">
        <v>10.34</v>
      </c>
      <c r="R556" s="17">
        <v>50</v>
      </c>
      <c r="S556" s="21" t="s">
        <v>518</v>
      </c>
      <c r="T556" s="29">
        <v>10.029999999999999</v>
      </c>
      <c r="U556" s="29">
        <v>10.029999999999999</v>
      </c>
      <c r="V556" s="3">
        <v>50</v>
      </c>
      <c r="W556" s="3"/>
      <c r="X556" s="17"/>
      <c r="Y556" s="17"/>
      <c r="Z556" s="3"/>
      <c r="AA556" s="3"/>
      <c r="AB556" s="3"/>
      <c r="AC556" s="3"/>
    </row>
    <row r="557" spans="1:29">
      <c r="A557" s="3" t="s">
        <v>86</v>
      </c>
      <c r="B557" s="3" t="s">
        <v>469</v>
      </c>
      <c r="C557" s="4" t="s">
        <v>471</v>
      </c>
      <c r="D557" s="4" t="s">
        <v>471</v>
      </c>
      <c r="E557" s="4"/>
      <c r="F557" s="17" t="s">
        <v>483</v>
      </c>
      <c r="G557" s="29">
        <v>161.13</v>
      </c>
      <c r="H557" s="43">
        <v>162.1</v>
      </c>
      <c r="I557" s="43">
        <v>145.80000000000001</v>
      </c>
      <c r="J557" s="55" t="s">
        <v>630</v>
      </c>
      <c r="K557" s="29">
        <f t="shared" si="151"/>
        <v>158.04</v>
      </c>
      <c r="L557" s="55">
        <f t="shared" si="152"/>
        <v>141</v>
      </c>
      <c r="M557" s="43">
        <f t="shared" si="153"/>
        <v>17.039999999999992</v>
      </c>
      <c r="N557" s="63">
        <f t="shared" si="154"/>
        <v>0.12085106382978718</v>
      </c>
      <c r="O557" s="53"/>
      <c r="P557" s="21" t="s">
        <v>501</v>
      </c>
      <c r="Q557" s="29">
        <v>9.43</v>
      </c>
      <c r="R557" s="17">
        <v>50</v>
      </c>
      <c r="S557" s="21" t="s">
        <v>519</v>
      </c>
      <c r="T557" s="29">
        <v>9.3699999999999992</v>
      </c>
      <c r="U557" s="29">
        <v>9.3699999999999992</v>
      </c>
      <c r="V557" s="3">
        <v>50</v>
      </c>
      <c r="W557" s="3"/>
      <c r="X557" s="17"/>
      <c r="Y557" s="17"/>
      <c r="Z557" s="3"/>
      <c r="AA557" s="3"/>
      <c r="AB557" s="3"/>
      <c r="AC557" s="3"/>
    </row>
    <row r="558" spans="1:29">
      <c r="A558" s="3" t="s">
        <v>86</v>
      </c>
      <c r="B558" s="3" t="s">
        <v>470</v>
      </c>
      <c r="C558" s="4" t="s">
        <v>471</v>
      </c>
      <c r="D558" s="4" t="s">
        <v>471</v>
      </c>
      <c r="E558" s="4"/>
      <c r="F558" s="17" t="s">
        <v>484</v>
      </c>
      <c r="G558" s="29">
        <v>191.54</v>
      </c>
      <c r="H558" s="3">
        <v>192.4</v>
      </c>
      <c r="I558" s="43">
        <v>173.7</v>
      </c>
      <c r="J558" s="55" t="s">
        <v>630</v>
      </c>
      <c r="K558" s="29">
        <f t="shared" si="151"/>
        <v>188.45</v>
      </c>
      <c r="L558" s="55">
        <f t="shared" si="152"/>
        <v>168.89999999999998</v>
      </c>
      <c r="M558" s="43">
        <f t="shared" si="153"/>
        <v>19.550000000000011</v>
      </c>
      <c r="N558" s="63">
        <f>(K558-L558)/(L558)</f>
        <v>0.11574896388395509</v>
      </c>
      <c r="O558" s="53"/>
      <c r="P558" s="21" t="s">
        <v>502</v>
      </c>
      <c r="Q558" s="29">
        <v>9.89</v>
      </c>
      <c r="R558" s="17">
        <v>50</v>
      </c>
      <c r="S558" s="21" t="s">
        <v>520</v>
      </c>
      <c r="T558" s="29">
        <v>10.28</v>
      </c>
      <c r="U558" s="29">
        <v>10.28</v>
      </c>
      <c r="V558" s="3">
        <v>50</v>
      </c>
      <c r="W558" s="3"/>
      <c r="X558" s="17"/>
      <c r="Y558" s="17"/>
      <c r="Z558" s="3"/>
      <c r="AA558" s="3"/>
      <c r="AB558" s="3"/>
      <c r="AC558" s="3"/>
    </row>
    <row r="559" spans="1:29">
      <c r="A559" s="3" t="s">
        <v>51</v>
      </c>
      <c r="B559" s="3" t="s">
        <v>465</v>
      </c>
      <c r="C559" s="4" t="s">
        <v>471</v>
      </c>
      <c r="D559" s="4" t="s">
        <v>471</v>
      </c>
      <c r="E559" s="4"/>
      <c r="F559" s="17" t="s">
        <v>485</v>
      </c>
      <c r="G559" s="29">
        <v>157.38</v>
      </c>
      <c r="H559" s="43">
        <v>158.4</v>
      </c>
      <c r="I559" s="43">
        <v>135.9</v>
      </c>
      <c r="J559" s="55" t="s">
        <v>630</v>
      </c>
      <c r="K559" s="29">
        <f t="shared" si="151"/>
        <v>154.29</v>
      </c>
      <c r="L559" s="55">
        <f t="shared" si="152"/>
        <v>131.1</v>
      </c>
      <c r="M559" s="43">
        <f t="shared" si="153"/>
        <v>23.189999999999998</v>
      </c>
      <c r="N559" s="63">
        <f t="shared" si="154"/>
        <v>0.1768878718535469</v>
      </c>
      <c r="O559" s="53"/>
      <c r="P559" s="21" t="s">
        <v>503</v>
      </c>
      <c r="Q559" s="30">
        <v>10.07</v>
      </c>
      <c r="R559" s="17">
        <v>50</v>
      </c>
      <c r="S559" s="21" t="s">
        <v>521</v>
      </c>
      <c r="T559" s="29">
        <v>9.84</v>
      </c>
      <c r="U559" s="29">
        <v>9.84</v>
      </c>
      <c r="V559" s="3">
        <v>50</v>
      </c>
      <c r="W559" s="3"/>
      <c r="X559" s="17"/>
      <c r="Y559" s="17"/>
      <c r="Z559" s="3"/>
      <c r="AA559" s="3"/>
      <c r="AB559" s="3"/>
      <c r="AC559" s="3"/>
    </row>
    <row r="560" spans="1:29">
      <c r="A560" s="3" t="s">
        <v>51</v>
      </c>
      <c r="B560" s="3" t="s">
        <v>466</v>
      </c>
      <c r="C560" s="4" t="s">
        <v>471</v>
      </c>
      <c r="D560" s="4" t="s">
        <v>471</v>
      </c>
      <c r="E560" s="4"/>
      <c r="F560" s="17" t="s">
        <v>486</v>
      </c>
      <c r="G560" s="29">
        <v>145.04</v>
      </c>
      <c r="H560" s="43">
        <v>146.1</v>
      </c>
      <c r="I560" s="43">
        <v>125.3</v>
      </c>
      <c r="J560" s="55" t="s">
        <v>630</v>
      </c>
      <c r="K560" s="29">
        <f t="shared" si="151"/>
        <v>141.94999999999999</v>
      </c>
      <c r="L560" s="55">
        <f t="shared" si="152"/>
        <v>120.5</v>
      </c>
      <c r="M560" s="43">
        <f t="shared" si="153"/>
        <v>21.449999999999989</v>
      </c>
      <c r="N560" s="63">
        <f t="shared" si="154"/>
        <v>0.17800829875518662</v>
      </c>
      <c r="O560" s="53"/>
      <c r="P560" s="21" t="s">
        <v>504</v>
      </c>
      <c r="Q560" s="29">
        <v>9.6300000000000008</v>
      </c>
      <c r="R560" s="17">
        <v>50</v>
      </c>
      <c r="S560" s="21" t="s">
        <v>522</v>
      </c>
      <c r="T560" s="29">
        <v>9.6199999999999992</v>
      </c>
      <c r="U560" s="29">
        <v>9.6199999999999992</v>
      </c>
      <c r="V560" s="3">
        <v>50</v>
      </c>
      <c r="W560" s="3"/>
      <c r="X560" s="17"/>
      <c r="Y560" s="17"/>
      <c r="Z560" s="3"/>
      <c r="AA560" s="3"/>
      <c r="AB560" s="3"/>
      <c r="AC560" s="3"/>
    </row>
    <row r="561" spans="1:29">
      <c r="A561" s="3" t="s">
        <v>51</v>
      </c>
      <c r="B561" s="3" t="s">
        <v>467</v>
      </c>
      <c r="C561" s="4" t="s">
        <v>471</v>
      </c>
      <c r="D561" s="4" t="s">
        <v>471</v>
      </c>
      <c r="E561" s="4"/>
      <c r="F561" s="17" t="s">
        <v>487</v>
      </c>
      <c r="G561" s="29">
        <v>193.05</v>
      </c>
      <c r="H561" s="43">
        <v>194</v>
      </c>
      <c r="I561" s="43">
        <v>166.1</v>
      </c>
      <c r="J561" s="55" t="s">
        <v>630</v>
      </c>
      <c r="K561" s="29">
        <f t="shared" si="151"/>
        <v>189.96</v>
      </c>
      <c r="L561" s="55">
        <f t="shared" si="152"/>
        <v>161.29999999999998</v>
      </c>
      <c r="M561" s="43">
        <f t="shared" si="153"/>
        <v>28.660000000000025</v>
      </c>
      <c r="N561" s="63">
        <f t="shared" si="154"/>
        <v>0.177681339119653</v>
      </c>
      <c r="O561" s="53"/>
      <c r="P561" s="21" t="s">
        <v>505</v>
      </c>
      <c r="Q561" s="29">
        <v>9.94</v>
      </c>
      <c r="R561" s="17">
        <v>50</v>
      </c>
      <c r="S561" s="21" t="s">
        <v>523</v>
      </c>
      <c r="T561" s="29">
        <v>9.43</v>
      </c>
      <c r="U561" s="29">
        <v>9.43</v>
      </c>
      <c r="V561" s="3">
        <v>50</v>
      </c>
      <c r="W561" s="3"/>
      <c r="X561" s="17"/>
      <c r="Y561" s="17"/>
      <c r="Z561" s="3"/>
      <c r="AA561" s="3"/>
      <c r="AB561" s="3"/>
      <c r="AC561" s="3"/>
    </row>
    <row r="562" spans="1:29">
      <c r="A562" s="3" t="s">
        <v>51</v>
      </c>
      <c r="B562" s="3" t="s">
        <v>468</v>
      </c>
      <c r="C562" s="4" t="s">
        <v>471</v>
      </c>
      <c r="D562" s="4" t="s">
        <v>471</v>
      </c>
      <c r="E562" s="4"/>
      <c r="F562" s="17" t="s">
        <v>488</v>
      </c>
      <c r="G562" s="29">
        <v>128.15</v>
      </c>
      <c r="H562" s="43">
        <v>129.19999999999999</v>
      </c>
      <c r="I562" s="43">
        <v>112</v>
      </c>
      <c r="J562" s="55" t="s">
        <v>630</v>
      </c>
      <c r="K562" s="29">
        <f t="shared" si="151"/>
        <v>125.06</v>
      </c>
      <c r="L562" s="55">
        <f t="shared" si="152"/>
        <v>107.2</v>
      </c>
      <c r="M562" s="43">
        <f t="shared" si="153"/>
        <v>17.86</v>
      </c>
      <c r="N562" s="63">
        <f t="shared" si="154"/>
        <v>0.16660447761194028</v>
      </c>
      <c r="O562" s="53"/>
      <c r="P562" s="21" t="s">
        <v>506</v>
      </c>
      <c r="Q562" s="29">
        <v>10.55</v>
      </c>
      <c r="R562" s="17">
        <v>50</v>
      </c>
      <c r="S562" s="21" t="s">
        <v>524</v>
      </c>
      <c r="T562" s="29">
        <v>9.7100000000000009</v>
      </c>
      <c r="U562" s="29">
        <v>9.7100000000000009</v>
      </c>
      <c r="V562" s="3">
        <v>50</v>
      </c>
      <c r="W562" s="3"/>
      <c r="X562" s="17"/>
      <c r="Y562" s="17"/>
      <c r="Z562" s="3"/>
      <c r="AA562" s="3"/>
      <c r="AB562" s="3"/>
      <c r="AC562" s="3"/>
    </row>
    <row r="563" spans="1:29">
      <c r="A563" s="3" t="s">
        <v>51</v>
      </c>
      <c r="B563" s="3" t="s">
        <v>469</v>
      </c>
      <c r="C563" s="4" t="s">
        <v>471</v>
      </c>
      <c r="D563" s="4" t="s">
        <v>471</v>
      </c>
      <c r="E563" s="4"/>
      <c r="F563" s="17" t="s">
        <v>489</v>
      </c>
      <c r="G563" s="29">
        <v>184.01</v>
      </c>
      <c r="H563" s="43">
        <v>184.9</v>
      </c>
      <c r="I563" s="43">
        <v>158.9</v>
      </c>
      <c r="J563" s="55" t="s">
        <v>630</v>
      </c>
      <c r="K563" s="29">
        <f t="shared" si="151"/>
        <v>180.92</v>
      </c>
      <c r="L563" s="55">
        <f t="shared" si="152"/>
        <v>154.1</v>
      </c>
      <c r="M563" s="43">
        <f t="shared" si="153"/>
        <v>26.819999999999993</v>
      </c>
      <c r="N563" s="63">
        <f t="shared" si="154"/>
        <v>0.17404282933160281</v>
      </c>
      <c r="O563" s="53"/>
      <c r="P563" s="21" t="s">
        <v>507</v>
      </c>
      <c r="Q563" s="29">
        <v>10.77</v>
      </c>
      <c r="R563" s="17">
        <v>50</v>
      </c>
      <c r="S563" s="21" t="s">
        <v>525</v>
      </c>
      <c r="T563" s="29">
        <v>9.52</v>
      </c>
      <c r="U563" s="29">
        <v>9.52</v>
      </c>
      <c r="V563" s="3">
        <v>50</v>
      </c>
      <c r="W563" s="3"/>
      <c r="X563" s="17"/>
      <c r="Y563" s="17"/>
      <c r="Z563" s="3"/>
      <c r="AA563" s="3"/>
      <c r="AB563" s="3"/>
      <c r="AC563" s="3"/>
    </row>
    <row r="564" spans="1:29">
      <c r="A564" s="3" t="s">
        <v>51</v>
      </c>
      <c r="B564" s="3" t="s">
        <v>470</v>
      </c>
      <c r="C564" s="4" t="s">
        <v>471</v>
      </c>
      <c r="D564" s="4" t="s">
        <v>471</v>
      </c>
      <c r="E564" s="4"/>
      <c r="F564" s="17" t="s">
        <v>490</v>
      </c>
      <c r="G564" s="29">
        <v>166.96</v>
      </c>
      <c r="H564" s="43">
        <v>168.2</v>
      </c>
      <c r="I564" s="43">
        <v>146.5</v>
      </c>
      <c r="J564" s="55" t="s">
        <v>630</v>
      </c>
      <c r="K564" s="29">
        <f t="shared" si="151"/>
        <v>163.87</v>
      </c>
      <c r="L564" s="55">
        <f t="shared" si="152"/>
        <v>141.69999999999999</v>
      </c>
      <c r="M564" s="43">
        <f t="shared" si="153"/>
        <v>22.170000000000016</v>
      </c>
      <c r="N564" s="63">
        <f t="shared" si="154"/>
        <v>0.1564573041637263</v>
      </c>
      <c r="O564" s="53"/>
      <c r="P564" s="21" t="s">
        <v>508</v>
      </c>
      <c r="Q564" s="29">
        <v>9.59</v>
      </c>
      <c r="R564" s="17">
        <v>50</v>
      </c>
      <c r="S564" s="21" t="s">
        <v>526</v>
      </c>
      <c r="T564" s="29">
        <v>9.61</v>
      </c>
      <c r="U564" s="29">
        <v>9.61</v>
      </c>
      <c r="V564" s="3">
        <v>50</v>
      </c>
      <c r="W564" s="3"/>
      <c r="X564" s="17"/>
      <c r="Y564" s="17"/>
      <c r="Z564" s="3"/>
      <c r="AA564" s="3"/>
      <c r="AB564" s="3"/>
      <c r="AC564" s="3"/>
    </row>
    <row r="565" spans="1:29">
      <c r="A565" s="3" t="s">
        <v>47</v>
      </c>
      <c r="B565" s="3" t="s">
        <v>26</v>
      </c>
      <c r="C565" s="3" t="s">
        <v>26</v>
      </c>
      <c r="D565" s="4" t="s">
        <v>471</v>
      </c>
      <c r="E565" s="4"/>
      <c r="F565" s="17" t="s">
        <v>472</v>
      </c>
      <c r="G565" s="29">
        <v>200.31</v>
      </c>
      <c r="H565" s="44" t="s">
        <v>26</v>
      </c>
      <c r="I565" s="44" t="s">
        <v>26</v>
      </c>
      <c r="J565" s="56" t="s">
        <v>26</v>
      </c>
      <c r="K565" s="31" t="s">
        <v>26</v>
      </c>
      <c r="L565" s="58" t="s">
        <v>26</v>
      </c>
      <c r="M565" s="31" t="s">
        <v>26</v>
      </c>
      <c r="N565" s="31" t="s">
        <v>26</v>
      </c>
      <c r="O565" s="54" t="s">
        <v>26</v>
      </c>
      <c r="P565" s="3" t="s">
        <v>472</v>
      </c>
      <c r="Q565" s="29" t="s">
        <v>26</v>
      </c>
      <c r="R565" s="17">
        <v>50</v>
      </c>
      <c r="S565" s="3" t="s">
        <v>26</v>
      </c>
      <c r="T565" s="31" t="s">
        <v>26</v>
      </c>
      <c r="U565" s="31" t="s">
        <v>26</v>
      </c>
      <c r="V565" s="31" t="s">
        <v>26</v>
      </c>
      <c r="W565" s="3"/>
      <c r="X565" s="17"/>
      <c r="Y565" s="17"/>
      <c r="Z565" s="3"/>
      <c r="AA565" s="3"/>
      <c r="AB565" s="3"/>
      <c r="AC565" s="3"/>
    </row>
    <row r="566" spans="1:29">
      <c r="A566" s="3" t="s">
        <v>47</v>
      </c>
      <c r="B566" s="3" t="s">
        <v>26</v>
      </c>
      <c r="C566" s="3" t="s">
        <v>26</v>
      </c>
      <c r="D566" s="4" t="s">
        <v>471</v>
      </c>
      <c r="E566" s="4"/>
      <c r="F566" s="17" t="s">
        <v>472</v>
      </c>
      <c r="G566" s="29" t="s">
        <v>26</v>
      </c>
      <c r="H566" s="44" t="s">
        <v>26</v>
      </c>
      <c r="I566" s="44" t="s">
        <v>26</v>
      </c>
      <c r="J566" s="56" t="s">
        <v>26</v>
      </c>
      <c r="K566" s="31" t="s">
        <v>26</v>
      </c>
      <c r="L566" s="58" t="s">
        <v>26</v>
      </c>
      <c r="M566" s="31" t="s">
        <v>26</v>
      </c>
      <c r="N566" s="31" t="s">
        <v>26</v>
      </c>
      <c r="O566" s="54" t="s">
        <v>26</v>
      </c>
      <c r="P566" s="3" t="s">
        <v>472</v>
      </c>
      <c r="Q566" s="29" t="s">
        <v>26</v>
      </c>
      <c r="R566" s="17">
        <v>50</v>
      </c>
      <c r="S566" s="3" t="s">
        <v>26</v>
      </c>
      <c r="T566" s="31" t="s">
        <v>26</v>
      </c>
      <c r="U566" s="31" t="s">
        <v>26</v>
      </c>
      <c r="V566" s="31" t="s">
        <v>26</v>
      </c>
      <c r="W566" s="3"/>
      <c r="X566" s="17"/>
      <c r="Y566" s="17"/>
      <c r="Z566" s="3"/>
      <c r="AA566" s="3"/>
      <c r="AB566" s="3"/>
      <c r="AC566" s="3"/>
    </row>
    <row r="567" spans="1:29">
      <c r="A567" s="3" t="s">
        <v>47</v>
      </c>
      <c r="B567" s="3" t="s">
        <v>26</v>
      </c>
      <c r="C567" s="3" t="s">
        <v>26</v>
      </c>
      <c r="D567" s="4" t="s">
        <v>471</v>
      </c>
      <c r="E567" s="4"/>
      <c r="F567" s="17" t="s">
        <v>472</v>
      </c>
      <c r="G567" s="29" t="s">
        <v>26</v>
      </c>
      <c r="H567" s="44" t="s">
        <v>26</v>
      </c>
      <c r="I567" s="44" t="s">
        <v>26</v>
      </c>
      <c r="J567" s="56" t="s">
        <v>26</v>
      </c>
      <c r="K567" s="31" t="s">
        <v>26</v>
      </c>
      <c r="L567" s="58" t="s">
        <v>26</v>
      </c>
      <c r="M567" s="31" t="s">
        <v>26</v>
      </c>
      <c r="N567" s="31" t="s">
        <v>26</v>
      </c>
      <c r="O567" s="54" t="s">
        <v>26</v>
      </c>
      <c r="P567" s="3" t="s">
        <v>472</v>
      </c>
      <c r="Q567" s="29" t="s">
        <v>26</v>
      </c>
      <c r="R567" s="17">
        <v>50</v>
      </c>
      <c r="S567" s="3" t="s">
        <v>26</v>
      </c>
      <c r="T567" s="31" t="s">
        <v>26</v>
      </c>
      <c r="U567" s="31" t="s">
        <v>26</v>
      </c>
      <c r="V567" s="31" t="s">
        <v>26</v>
      </c>
      <c r="W567" s="3"/>
      <c r="X567" s="17"/>
      <c r="Y567" s="17"/>
      <c r="Z567" s="3"/>
      <c r="AA567" s="3"/>
      <c r="AB567" s="3"/>
      <c r="AC567" s="3"/>
    </row>
    <row r="568" spans="1:29">
      <c r="A568" s="19"/>
      <c r="B568" s="19"/>
      <c r="C568" s="19"/>
      <c r="D568" s="19"/>
      <c r="E568" s="19"/>
      <c r="F568" s="20"/>
      <c r="G568" s="28"/>
      <c r="H568" s="42"/>
      <c r="I568" s="42"/>
      <c r="J568" s="42"/>
      <c r="K568" s="28"/>
      <c r="L568" s="42"/>
      <c r="M568" s="42"/>
      <c r="N568" s="42"/>
      <c r="O568" s="52"/>
      <c r="P568" s="19"/>
      <c r="Q568" s="28"/>
      <c r="R568" s="20"/>
      <c r="S568" s="19"/>
      <c r="T568" s="28"/>
      <c r="U568" s="28"/>
      <c r="V568" s="19"/>
      <c r="W568" s="19"/>
      <c r="X568" s="20"/>
      <c r="Y568" s="20"/>
      <c r="Z568" s="19"/>
      <c r="AA568" s="19"/>
      <c r="AB568" s="19"/>
      <c r="AC568" s="19"/>
    </row>
    <row r="569" spans="1:29">
      <c r="A569" s="3" t="s">
        <v>169</v>
      </c>
      <c r="B569" s="3" t="s">
        <v>5</v>
      </c>
      <c r="C569" s="4" t="s">
        <v>534</v>
      </c>
      <c r="D569" s="4" t="s">
        <v>534</v>
      </c>
      <c r="E569" s="4" t="s">
        <v>636</v>
      </c>
      <c r="F569" s="17" t="s">
        <v>536</v>
      </c>
      <c r="G569" s="29">
        <v>125.6</v>
      </c>
      <c r="H569" s="43">
        <v>124.79</v>
      </c>
      <c r="I569" s="43">
        <v>107.3</v>
      </c>
      <c r="J569" s="55" t="s">
        <v>633</v>
      </c>
      <c r="K569" s="29">
        <f t="shared" ref="K569:K583" si="155">G569-$K$3</f>
        <v>122.50999999999999</v>
      </c>
      <c r="L569" s="55">
        <f>I569-2.41</f>
        <v>104.89</v>
      </c>
      <c r="M569" s="43">
        <f>K569-L569</f>
        <v>17.61999999999999</v>
      </c>
      <c r="N569" s="63">
        <f>(K569-L569)/(L569)</f>
        <v>0.16798550862808648</v>
      </c>
      <c r="O569" s="53"/>
      <c r="P569" s="21" t="s">
        <v>537</v>
      </c>
      <c r="Q569" s="30">
        <v>10.07</v>
      </c>
      <c r="R569" s="17">
        <v>50</v>
      </c>
      <c r="S569" s="21" t="s">
        <v>538</v>
      </c>
      <c r="T569" s="29">
        <v>9.98</v>
      </c>
      <c r="U569" s="29">
        <v>9.98</v>
      </c>
      <c r="V569" s="3">
        <v>50</v>
      </c>
      <c r="W569" s="3" t="s">
        <v>634</v>
      </c>
      <c r="X569" s="17" t="s">
        <v>635</v>
      </c>
      <c r="Y569" s="17"/>
      <c r="Z569" s="3"/>
      <c r="AA569" s="3"/>
      <c r="AB569" s="3"/>
      <c r="AC569" s="3"/>
    </row>
    <row r="570" spans="1:29">
      <c r="A570" s="3" t="s">
        <v>169</v>
      </c>
      <c r="B570" s="3" t="s">
        <v>6</v>
      </c>
      <c r="C570" s="4" t="s">
        <v>534</v>
      </c>
      <c r="D570" s="4" t="s">
        <v>534</v>
      </c>
      <c r="E570" s="4" t="s">
        <v>637</v>
      </c>
      <c r="F570" s="17" t="s">
        <v>539</v>
      </c>
      <c r="G570" s="29">
        <v>155.65</v>
      </c>
      <c r="H570" s="43">
        <v>154.99</v>
      </c>
      <c r="I570" s="43">
        <v>142.4</v>
      </c>
      <c r="J570" s="55" t="s">
        <v>633</v>
      </c>
      <c r="K570" s="29">
        <f t="shared" si="155"/>
        <v>152.56</v>
      </c>
      <c r="L570" s="55">
        <f t="shared" ref="L570:L582" si="156">I570-2.41</f>
        <v>139.99</v>
      </c>
      <c r="M570" s="43">
        <f t="shared" ref="M570:M583" si="157">K570-L570</f>
        <v>12.569999999999993</v>
      </c>
      <c r="N570" s="63">
        <f t="shared" ref="N570:N583" si="158">(K570-L570)/(L570)</f>
        <v>8.9792128009143463E-2</v>
      </c>
      <c r="O570" s="53"/>
      <c r="P570" s="21" t="s">
        <v>540</v>
      </c>
      <c r="Q570" s="29">
        <v>9.9</v>
      </c>
      <c r="R570" s="17">
        <v>50</v>
      </c>
      <c r="S570" s="21" t="s">
        <v>541</v>
      </c>
      <c r="T570" s="29">
        <v>10.050000000000001</v>
      </c>
      <c r="U570" s="29">
        <v>10.050000000000001</v>
      </c>
      <c r="V570" s="3">
        <v>50</v>
      </c>
      <c r="W570" s="3" t="s">
        <v>634</v>
      </c>
      <c r="X570" s="17" t="s">
        <v>635</v>
      </c>
      <c r="Y570" s="17"/>
      <c r="Z570" s="3"/>
      <c r="AA570" s="3"/>
      <c r="AB570" s="3"/>
      <c r="AC570" s="3"/>
    </row>
    <row r="571" spans="1:29">
      <c r="A571" s="3" t="s">
        <v>169</v>
      </c>
      <c r="B571" s="3" t="s">
        <v>7</v>
      </c>
      <c r="C571" s="4" t="s">
        <v>534</v>
      </c>
      <c r="D571" s="4" t="s">
        <v>534</v>
      </c>
      <c r="E571" s="4" t="s">
        <v>638</v>
      </c>
      <c r="F571" s="17" t="s">
        <v>542</v>
      </c>
      <c r="G571" s="29">
        <v>131.09</v>
      </c>
      <c r="H571" s="43">
        <v>129.72999999999999</v>
      </c>
      <c r="I571" s="43">
        <v>115.6</v>
      </c>
      <c r="J571" s="55" t="s">
        <v>633</v>
      </c>
      <c r="K571" s="29">
        <f t="shared" si="155"/>
        <v>128</v>
      </c>
      <c r="L571" s="55">
        <f t="shared" si="156"/>
        <v>113.19</v>
      </c>
      <c r="M571" s="43">
        <f t="shared" si="157"/>
        <v>14.810000000000002</v>
      </c>
      <c r="N571" s="63">
        <f t="shared" si="158"/>
        <v>0.1308419471684778</v>
      </c>
      <c r="O571" s="53"/>
      <c r="P571" s="21" t="s">
        <v>543</v>
      </c>
      <c r="Q571" s="29">
        <v>9.9600000000000009</v>
      </c>
      <c r="R571" s="17">
        <v>50</v>
      </c>
      <c r="S571" s="21" t="s">
        <v>544</v>
      </c>
      <c r="T571" s="29">
        <v>10.17</v>
      </c>
      <c r="U571" s="29">
        <v>10.17</v>
      </c>
      <c r="V571" s="3">
        <v>50</v>
      </c>
      <c r="W571" s="3" t="s">
        <v>634</v>
      </c>
      <c r="X571" s="17" t="s">
        <v>635</v>
      </c>
      <c r="Y571" s="17"/>
      <c r="Z571" s="3"/>
      <c r="AA571" s="3"/>
      <c r="AB571" s="3"/>
      <c r="AC571" s="3"/>
    </row>
    <row r="572" spans="1:29">
      <c r="A572" s="3" t="s">
        <v>169</v>
      </c>
      <c r="B572" s="3" t="s">
        <v>8</v>
      </c>
      <c r="C572" s="4" t="s">
        <v>534</v>
      </c>
      <c r="D572" s="4" t="s">
        <v>534</v>
      </c>
      <c r="E572" s="4" t="s">
        <v>639</v>
      </c>
      <c r="F572" s="17" t="s">
        <v>545</v>
      </c>
      <c r="G572" s="29">
        <v>129.72999999999999</v>
      </c>
      <c r="H572" s="43">
        <v>129.13</v>
      </c>
      <c r="I572" s="43">
        <v>115.5</v>
      </c>
      <c r="J572" s="55" t="s">
        <v>633</v>
      </c>
      <c r="K572" s="29">
        <f t="shared" si="155"/>
        <v>126.63999999999999</v>
      </c>
      <c r="L572" s="55">
        <f t="shared" si="156"/>
        <v>113.09</v>
      </c>
      <c r="M572" s="43">
        <f t="shared" si="157"/>
        <v>13.549999999999983</v>
      </c>
      <c r="N572" s="63">
        <f t="shared" si="158"/>
        <v>0.11981607569192664</v>
      </c>
      <c r="O572" s="53"/>
      <c r="P572" s="21" t="s">
        <v>546</v>
      </c>
      <c r="Q572" s="29">
        <v>9.4700000000000006</v>
      </c>
      <c r="R572" s="17">
        <v>50</v>
      </c>
      <c r="S572" s="21" t="s">
        <v>547</v>
      </c>
      <c r="T572" s="29">
        <v>10.58</v>
      </c>
      <c r="U572" s="29">
        <v>10.58</v>
      </c>
      <c r="V572" s="3">
        <v>50</v>
      </c>
      <c r="W572" s="3" t="s">
        <v>634</v>
      </c>
      <c r="X572" s="17" t="s">
        <v>635</v>
      </c>
      <c r="Y572" s="17"/>
      <c r="Z572" s="3"/>
      <c r="AA572" s="3"/>
      <c r="AB572" s="3"/>
      <c r="AC572" s="3"/>
    </row>
    <row r="573" spans="1:29">
      <c r="A573" s="3" t="s">
        <v>169</v>
      </c>
      <c r="B573" s="3" t="s">
        <v>9</v>
      </c>
      <c r="C573" s="4" t="s">
        <v>534</v>
      </c>
      <c r="D573" s="4" t="s">
        <v>534</v>
      </c>
      <c r="E573" s="4" t="s">
        <v>640</v>
      </c>
      <c r="F573" s="17" t="s">
        <v>548</v>
      </c>
      <c r="G573" s="29">
        <v>150.69999999999999</v>
      </c>
      <c r="H573" s="43">
        <v>149.18</v>
      </c>
      <c r="I573" s="43">
        <v>134.5</v>
      </c>
      <c r="J573" s="55" t="s">
        <v>633</v>
      </c>
      <c r="K573" s="29">
        <f t="shared" si="155"/>
        <v>147.60999999999999</v>
      </c>
      <c r="L573" s="55">
        <f t="shared" si="156"/>
        <v>132.09</v>
      </c>
      <c r="M573" s="43">
        <f t="shared" si="157"/>
        <v>15.519999999999982</v>
      </c>
      <c r="N573" s="63">
        <f t="shared" si="158"/>
        <v>0.11749564690741147</v>
      </c>
      <c r="O573" s="53"/>
      <c r="P573" s="21" t="s">
        <v>549</v>
      </c>
      <c r="Q573" s="29">
        <v>10.65</v>
      </c>
      <c r="R573" s="17">
        <v>50</v>
      </c>
      <c r="S573" s="21" t="s">
        <v>550</v>
      </c>
      <c r="T573" s="29">
        <v>10.26</v>
      </c>
      <c r="U573" s="29">
        <v>10.26</v>
      </c>
      <c r="V573" s="3">
        <v>50</v>
      </c>
      <c r="W573" s="3" t="s">
        <v>634</v>
      </c>
      <c r="X573" s="17" t="s">
        <v>635</v>
      </c>
      <c r="Y573" s="17"/>
      <c r="Z573" s="3"/>
      <c r="AA573" s="3"/>
      <c r="AB573" s="3"/>
      <c r="AC573" s="3"/>
    </row>
    <row r="574" spans="1:29">
      <c r="A574" s="3" t="s">
        <v>118</v>
      </c>
      <c r="B574" s="3" t="s">
        <v>5</v>
      </c>
      <c r="C574" s="4" t="s">
        <v>534</v>
      </c>
      <c r="D574" s="4" t="s">
        <v>534</v>
      </c>
      <c r="E574" s="4" t="s">
        <v>641</v>
      </c>
      <c r="F574" s="17" t="s">
        <v>551</v>
      </c>
      <c r="G574" s="29">
        <v>144.96</v>
      </c>
      <c r="H574" s="43">
        <v>143.72999999999999</v>
      </c>
      <c r="I574" s="43">
        <v>115.8</v>
      </c>
      <c r="J574" s="55" t="s">
        <v>633</v>
      </c>
      <c r="K574" s="29">
        <f t="shared" si="155"/>
        <v>141.87</v>
      </c>
      <c r="L574" s="55">
        <f t="shared" si="156"/>
        <v>113.39</v>
      </c>
      <c r="M574" s="43">
        <f t="shared" si="157"/>
        <v>28.480000000000004</v>
      </c>
      <c r="N574" s="63">
        <f t="shared" si="158"/>
        <v>0.25116853338036865</v>
      </c>
      <c r="O574" s="53"/>
      <c r="P574" s="21" t="s">
        <v>552</v>
      </c>
      <c r="Q574" s="29">
        <v>9.9</v>
      </c>
      <c r="R574" s="17">
        <v>50</v>
      </c>
      <c r="S574" s="21" t="s">
        <v>553</v>
      </c>
      <c r="T574" s="29">
        <v>10.18</v>
      </c>
      <c r="U574" s="29">
        <v>10.18</v>
      </c>
      <c r="V574" s="3">
        <v>50</v>
      </c>
      <c r="W574" s="3" t="s">
        <v>634</v>
      </c>
      <c r="X574" s="17" t="s">
        <v>635</v>
      </c>
      <c r="Y574" s="17"/>
      <c r="Z574" s="3"/>
      <c r="AA574" s="3"/>
      <c r="AB574" s="3"/>
      <c r="AC574" s="3"/>
    </row>
    <row r="575" spans="1:29">
      <c r="A575" s="3" t="s">
        <v>118</v>
      </c>
      <c r="B575" s="3" t="s">
        <v>6</v>
      </c>
      <c r="C575" s="4" t="s">
        <v>534</v>
      </c>
      <c r="D575" s="4" t="s">
        <v>534</v>
      </c>
      <c r="E575" s="4" t="s">
        <v>642</v>
      </c>
      <c r="F575" s="17" t="s">
        <v>554</v>
      </c>
      <c r="G575" s="29">
        <v>86.26</v>
      </c>
      <c r="H575" s="43">
        <v>85.68</v>
      </c>
      <c r="I575" s="43">
        <v>69.900000000000006</v>
      </c>
      <c r="J575" s="55" t="s">
        <v>633</v>
      </c>
      <c r="K575" s="29">
        <f t="shared" si="155"/>
        <v>83.17</v>
      </c>
      <c r="L575" s="55">
        <f t="shared" si="156"/>
        <v>67.490000000000009</v>
      </c>
      <c r="M575" s="43">
        <f t="shared" si="157"/>
        <v>15.679999999999993</v>
      </c>
      <c r="N575" s="63">
        <f t="shared" si="158"/>
        <v>0.23233071566157934</v>
      </c>
      <c r="O575" s="53"/>
      <c r="P575" s="21" t="s">
        <v>555</v>
      </c>
      <c r="Q575" s="29">
        <v>9.9499999999999993</v>
      </c>
      <c r="R575" s="17">
        <v>50</v>
      </c>
      <c r="S575" s="21" t="s">
        <v>556</v>
      </c>
      <c r="T575" s="29">
        <v>10.55</v>
      </c>
      <c r="U575" s="29">
        <v>10.55</v>
      </c>
      <c r="V575" s="3">
        <v>50</v>
      </c>
      <c r="W575" s="3" t="s">
        <v>634</v>
      </c>
      <c r="X575" s="17" t="s">
        <v>635</v>
      </c>
      <c r="Y575" s="17"/>
      <c r="Z575" s="3"/>
      <c r="AA575" s="3"/>
      <c r="AB575" s="3"/>
      <c r="AC575" s="3"/>
    </row>
    <row r="576" spans="1:29">
      <c r="A576" s="3" t="s">
        <v>118</v>
      </c>
      <c r="B576" s="3" t="s">
        <v>7</v>
      </c>
      <c r="C576" s="4" t="s">
        <v>534</v>
      </c>
      <c r="D576" s="4" t="s">
        <v>534</v>
      </c>
      <c r="E576" s="4" t="s">
        <v>643</v>
      </c>
      <c r="F576" s="17" t="s">
        <v>557</v>
      </c>
      <c r="G576" s="29">
        <v>187.2</v>
      </c>
      <c r="H576" s="43">
        <v>185.48</v>
      </c>
      <c r="I576" s="43">
        <v>152.4</v>
      </c>
      <c r="J576" s="55" t="s">
        <v>633</v>
      </c>
      <c r="K576" s="29">
        <f t="shared" si="155"/>
        <v>184.10999999999999</v>
      </c>
      <c r="L576" s="55">
        <f t="shared" si="156"/>
        <v>149.99</v>
      </c>
      <c r="M576" s="43">
        <f t="shared" si="157"/>
        <v>34.119999999999976</v>
      </c>
      <c r="N576" s="63">
        <f t="shared" si="158"/>
        <v>0.22748183212214129</v>
      </c>
      <c r="O576" s="53"/>
      <c r="P576" s="21" t="s">
        <v>558</v>
      </c>
      <c r="Q576" s="29">
        <v>10.050000000000001</v>
      </c>
      <c r="R576" s="17">
        <v>50</v>
      </c>
      <c r="S576" s="21" t="s">
        <v>559</v>
      </c>
      <c r="T576" s="29">
        <v>10.220000000000001</v>
      </c>
      <c r="U576" s="29">
        <v>10.220000000000001</v>
      </c>
      <c r="V576" s="3">
        <v>50</v>
      </c>
      <c r="W576" s="3" t="s">
        <v>634</v>
      </c>
      <c r="X576" s="17" t="s">
        <v>635</v>
      </c>
      <c r="Y576" s="17"/>
      <c r="Z576" s="3"/>
      <c r="AA576" s="3"/>
      <c r="AB576" s="3"/>
      <c r="AC576" s="3"/>
    </row>
    <row r="577" spans="1:29">
      <c r="A577" s="3" t="s">
        <v>118</v>
      </c>
      <c r="B577" s="3" t="s">
        <v>8</v>
      </c>
      <c r="C577" s="4" t="s">
        <v>534</v>
      </c>
      <c r="D577" s="4" t="s">
        <v>534</v>
      </c>
      <c r="E577" s="4" t="s">
        <v>644</v>
      </c>
      <c r="F577" s="17" t="s">
        <v>560</v>
      </c>
      <c r="G577" s="29">
        <v>167.44</v>
      </c>
      <c r="H577" s="43">
        <v>165.64</v>
      </c>
      <c r="I577" s="43">
        <v>133.6</v>
      </c>
      <c r="J577" s="55" t="s">
        <v>633</v>
      </c>
      <c r="K577" s="29">
        <f t="shared" si="155"/>
        <v>164.35</v>
      </c>
      <c r="L577" s="55">
        <f t="shared" si="156"/>
        <v>131.19</v>
      </c>
      <c r="M577" s="43">
        <f t="shared" si="157"/>
        <v>33.159999999999997</v>
      </c>
      <c r="N577" s="63">
        <f t="shared" si="158"/>
        <v>0.25276316792438447</v>
      </c>
      <c r="O577" s="53"/>
      <c r="P577" s="21" t="s">
        <v>561</v>
      </c>
      <c r="Q577" s="29">
        <v>9.43</v>
      </c>
      <c r="R577" s="17">
        <v>50</v>
      </c>
      <c r="S577" s="21" t="s">
        <v>562</v>
      </c>
      <c r="T577" s="29">
        <v>10.38</v>
      </c>
      <c r="U577" s="29">
        <v>10.38</v>
      </c>
      <c r="V577" s="3">
        <v>50</v>
      </c>
      <c r="W577" s="3" t="s">
        <v>634</v>
      </c>
      <c r="X577" s="17" t="s">
        <v>635</v>
      </c>
      <c r="Y577" s="17"/>
      <c r="Z577" s="3"/>
      <c r="AA577" s="3"/>
      <c r="AB577" s="3"/>
      <c r="AC577" s="3"/>
    </row>
    <row r="578" spans="1:29">
      <c r="A578" s="3" t="s">
        <v>118</v>
      </c>
      <c r="B578" s="3" t="s">
        <v>9</v>
      </c>
      <c r="C578" s="4" t="s">
        <v>534</v>
      </c>
      <c r="D578" s="4" t="s">
        <v>534</v>
      </c>
      <c r="E578" s="4" t="s">
        <v>645</v>
      </c>
      <c r="F578" s="17" t="s">
        <v>563</v>
      </c>
      <c r="G578" s="29">
        <v>171.11</v>
      </c>
      <c r="H578" s="43">
        <v>169.4</v>
      </c>
      <c r="I578" s="43">
        <v>137.6</v>
      </c>
      <c r="J578" s="55" t="s">
        <v>633</v>
      </c>
      <c r="K578" s="29">
        <f t="shared" si="155"/>
        <v>168.02</v>
      </c>
      <c r="L578" s="55">
        <f t="shared" si="156"/>
        <v>135.19</v>
      </c>
      <c r="M578" s="43">
        <f t="shared" si="157"/>
        <v>32.830000000000013</v>
      </c>
      <c r="N578" s="63">
        <f t="shared" si="158"/>
        <v>0.24284340557733569</v>
      </c>
      <c r="O578" s="53"/>
      <c r="P578" s="21" t="s">
        <v>564</v>
      </c>
      <c r="Q578" s="29">
        <v>10.31</v>
      </c>
      <c r="R578" s="17">
        <v>50</v>
      </c>
      <c r="S578" s="21" t="s">
        <v>565</v>
      </c>
      <c r="T578" s="29">
        <v>10.029999999999999</v>
      </c>
      <c r="U578" s="29">
        <v>10.029999999999999</v>
      </c>
      <c r="V578" s="3">
        <v>50</v>
      </c>
      <c r="W578" s="3" t="s">
        <v>634</v>
      </c>
      <c r="X578" s="17" t="s">
        <v>635</v>
      </c>
      <c r="Y578" s="17"/>
      <c r="Z578" s="3"/>
      <c r="AA578" s="3"/>
      <c r="AB578" s="3"/>
      <c r="AC578" s="3"/>
    </row>
    <row r="579" spans="1:29">
      <c r="A579" s="3" t="s">
        <v>102</v>
      </c>
      <c r="B579" s="3" t="s">
        <v>5</v>
      </c>
      <c r="C579" s="4" t="s">
        <v>534</v>
      </c>
      <c r="D579" s="4" t="s">
        <v>534</v>
      </c>
      <c r="E579" s="4" t="s">
        <v>646</v>
      </c>
      <c r="F579" s="17" t="s">
        <v>566</v>
      </c>
      <c r="G579" s="29">
        <v>173.57</v>
      </c>
      <c r="H579" s="43">
        <v>171.63</v>
      </c>
      <c r="I579" s="43">
        <v>146.4</v>
      </c>
      <c r="J579" s="55" t="s">
        <v>633</v>
      </c>
      <c r="K579" s="29">
        <f t="shared" si="155"/>
        <v>170.48</v>
      </c>
      <c r="L579" s="55">
        <f t="shared" si="156"/>
        <v>143.99</v>
      </c>
      <c r="M579" s="43">
        <f t="shared" si="157"/>
        <v>26.489999999999981</v>
      </c>
      <c r="N579" s="63">
        <f t="shared" si="158"/>
        <v>0.1839711091047988</v>
      </c>
      <c r="O579" s="53"/>
      <c r="P579" s="21" t="s">
        <v>567</v>
      </c>
      <c r="Q579" s="30">
        <v>9.9600000000000009</v>
      </c>
      <c r="R579" s="17">
        <v>50</v>
      </c>
      <c r="S579" s="21" t="s">
        <v>568</v>
      </c>
      <c r="T579" s="29">
        <v>10.42</v>
      </c>
      <c r="U579" s="29">
        <v>10.42</v>
      </c>
      <c r="V579" s="3">
        <v>50</v>
      </c>
      <c r="W579" s="3" t="s">
        <v>634</v>
      </c>
      <c r="X579" s="17" t="s">
        <v>635</v>
      </c>
      <c r="Y579" s="17"/>
      <c r="Z579" s="3"/>
      <c r="AA579" s="3"/>
      <c r="AB579" s="3"/>
      <c r="AC579" s="3"/>
    </row>
    <row r="580" spans="1:29">
      <c r="A580" s="3" t="s">
        <v>102</v>
      </c>
      <c r="B580" s="3" t="s">
        <v>6</v>
      </c>
      <c r="C580" s="4" t="s">
        <v>534</v>
      </c>
      <c r="D580" s="4" t="s">
        <v>534</v>
      </c>
      <c r="E580" s="4" t="s">
        <v>647</v>
      </c>
      <c r="F580" s="17" t="s">
        <v>569</v>
      </c>
      <c r="G580" s="29">
        <v>172.26</v>
      </c>
      <c r="H580" s="43">
        <v>170.45</v>
      </c>
      <c r="I580" s="43">
        <v>147.6</v>
      </c>
      <c r="J580" s="55" t="s">
        <v>633</v>
      </c>
      <c r="K580" s="29">
        <f t="shared" si="155"/>
        <v>169.17</v>
      </c>
      <c r="L580" s="55">
        <f t="shared" si="156"/>
        <v>145.19</v>
      </c>
      <c r="M580" s="43">
        <f t="shared" si="157"/>
        <v>23.97999999999999</v>
      </c>
      <c r="N580" s="63">
        <f>(K580-L580)/(L580)</f>
        <v>0.16516289000619871</v>
      </c>
      <c r="O580" s="53"/>
      <c r="P580" s="21" t="s">
        <v>570</v>
      </c>
      <c r="Q580" s="29">
        <v>10.27</v>
      </c>
      <c r="R580" s="17">
        <v>50</v>
      </c>
      <c r="S580" s="21" t="s">
        <v>571</v>
      </c>
      <c r="T580" s="29">
        <v>10.23</v>
      </c>
      <c r="U580" s="29">
        <v>10.23</v>
      </c>
      <c r="V580" s="3">
        <v>50</v>
      </c>
      <c r="W580" s="3" t="s">
        <v>634</v>
      </c>
      <c r="X580" s="17" t="s">
        <v>635</v>
      </c>
      <c r="Y580" s="17"/>
      <c r="Z580" s="3"/>
      <c r="AA580" s="3"/>
      <c r="AB580" s="3"/>
      <c r="AC580" s="3"/>
    </row>
    <row r="581" spans="1:29">
      <c r="A581" s="3" t="s">
        <v>102</v>
      </c>
      <c r="B581" s="3" t="s">
        <v>7</v>
      </c>
      <c r="C581" s="4" t="s">
        <v>534</v>
      </c>
      <c r="D581" s="4" t="s">
        <v>534</v>
      </c>
      <c r="E581" s="4" t="s">
        <v>648</v>
      </c>
      <c r="F581" s="17" t="s">
        <v>572</v>
      </c>
      <c r="G581" s="29">
        <v>172.86</v>
      </c>
      <c r="H581" s="43">
        <v>172.03</v>
      </c>
      <c r="I581" s="43">
        <v>149</v>
      </c>
      <c r="J581" s="55" t="s">
        <v>633</v>
      </c>
      <c r="K581" s="29">
        <f t="shared" si="155"/>
        <v>169.77</v>
      </c>
      <c r="L581" s="55">
        <f t="shared" si="156"/>
        <v>146.59</v>
      </c>
      <c r="M581" s="43">
        <f t="shared" si="157"/>
        <v>23.180000000000007</v>
      </c>
      <c r="N581" s="63">
        <f t="shared" si="158"/>
        <v>0.15812811242240266</v>
      </c>
      <c r="O581" s="53"/>
      <c r="P581" s="21" t="s">
        <v>573</v>
      </c>
      <c r="Q581" s="29">
        <v>10.02</v>
      </c>
      <c r="R581" s="17">
        <v>50</v>
      </c>
      <c r="S581" s="21" t="s">
        <v>574</v>
      </c>
      <c r="T581" s="29">
        <v>10.84</v>
      </c>
      <c r="U581" s="29">
        <v>10.84</v>
      </c>
      <c r="V581" s="3">
        <v>50</v>
      </c>
      <c r="W581" s="3" t="s">
        <v>634</v>
      </c>
      <c r="X581" s="17" t="s">
        <v>635</v>
      </c>
      <c r="Y581" s="17"/>
      <c r="Z581" s="3"/>
      <c r="AA581" s="3"/>
      <c r="AB581" s="3"/>
      <c r="AC581" s="3"/>
    </row>
    <row r="582" spans="1:29">
      <c r="A582" s="3" t="s">
        <v>102</v>
      </c>
      <c r="B582" s="3" t="s">
        <v>8</v>
      </c>
      <c r="C582" s="4" t="s">
        <v>534</v>
      </c>
      <c r="D582" s="4" t="s">
        <v>534</v>
      </c>
      <c r="E582" s="4" t="s">
        <v>649</v>
      </c>
      <c r="F582" s="17" t="s">
        <v>575</v>
      </c>
      <c r="G582" s="29">
        <v>154.63999999999999</v>
      </c>
      <c r="H582" s="43">
        <v>153.91999999999999</v>
      </c>
      <c r="I582" s="43">
        <v>132.1</v>
      </c>
      <c r="J582" s="55" t="s">
        <v>633</v>
      </c>
      <c r="K582" s="29">
        <f t="shared" si="155"/>
        <v>151.54999999999998</v>
      </c>
      <c r="L582" s="55">
        <f t="shared" si="156"/>
        <v>129.69</v>
      </c>
      <c r="M582" s="43">
        <f t="shared" si="157"/>
        <v>21.859999999999985</v>
      </c>
      <c r="N582" s="63">
        <f t="shared" si="158"/>
        <v>0.16855578687639744</v>
      </c>
      <c r="O582" s="53"/>
      <c r="P582" s="21" t="s">
        <v>576</v>
      </c>
      <c r="Q582" s="29">
        <v>9.59</v>
      </c>
      <c r="R582" s="17">
        <v>50</v>
      </c>
      <c r="S582" s="21" t="s">
        <v>577</v>
      </c>
      <c r="T582" s="29">
        <v>9.73</v>
      </c>
      <c r="U582" s="29">
        <v>9.73</v>
      </c>
      <c r="V582" s="3">
        <v>50</v>
      </c>
      <c r="W582" s="3" t="s">
        <v>634</v>
      </c>
      <c r="X582" s="17" t="s">
        <v>635</v>
      </c>
      <c r="Y582" s="17"/>
      <c r="Z582" s="3"/>
      <c r="AA582" s="3"/>
      <c r="AB582" s="3"/>
      <c r="AC582" s="3"/>
    </row>
    <row r="583" spans="1:29">
      <c r="A583" s="3" t="s">
        <v>102</v>
      </c>
      <c r="B583" s="3" t="s">
        <v>9</v>
      </c>
      <c r="C583" s="4" t="s">
        <v>534</v>
      </c>
      <c r="D583" s="4" t="s">
        <v>534</v>
      </c>
      <c r="E583" s="4" t="s">
        <v>650</v>
      </c>
      <c r="F583" s="17" t="s">
        <v>578</v>
      </c>
      <c r="G583" s="29">
        <v>132.36000000000001</v>
      </c>
      <c r="H583" s="43">
        <v>130.97</v>
      </c>
      <c r="I583" s="43">
        <v>114.3</v>
      </c>
      <c r="J583" s="55" t="s">
        <v>633</v>
      </c>
      <c r="K583" s="29">
        <f t="shared" si="155"/>
        <v>129.27000000000001</v>
      </c>
      <c r="L583" s="55">
        <f>I583-2.41</f>
        <v>111.89</v>
      </c>
      <c r="M583" s="43">
        <f t="shared" si="157"/>
        <v>17.38000000000001</v>
      </c>
      <c r="N583" s="63">
        <f t="shared" si="158"/>
        <v>0.15533112878720179</v>
      </c>
      <c r="O583" s="53"/>
      <c r="P583" s="21" t="s">
        <v>579</v>
      </c>
      <c r="Q583" s="29">
        <v>10.199999999999999</v>
      </c>
      <c r="R583" s="17">
        <v>50</v>
      </c>
      <c r="S583" s="21" t="s">
        <v>580</v>
      </c>
      <c r="T583" s="29">
        <v>10.46</v>
      </c>
      <c r="U583" s="29">
        <v>10.46</v>
      </c>
      <c r="V583" s="3">
        <v>50</v>
      </c>
      <c r="W583" s="3" t="s">
        <v>634</v>
      </c>
      <c r="X583" s="17" t="s">
        <v>635</v>
      </c>
      <c r="Y583" s="17"/>
      <c r="Z583" s="3"/>
      <c r="AA583" s="3"/>
      <c r="AB583" s="3"/>
      <c r="AC583" s="3"/>
    </row>
    <row r="584" spans="1:29">
      <c r="A584" s="3" t="s">
        <v>47</v>
      </c>
      <c r="B584" s="3" t="s">
        <v>26</v>
      </c>
      <c r="C584" s="3" t="s">
        <v>26</v>
      </c>
      <c r="D584" s="4" t="s">
        <v>534</v>
      </c>
      <c r="E584" s="4" t="s">
        <v>651</v>
      </c>
      <c r="F584" s="17" t="s">
        <v>535</v>
      </c>
      <c r="G584" s="29">
        <v>200.1</v>
      </c>
      <c r="H584" s="44" t="s">
        <v>26</v>
      </c>
      <c r="I584" s="44" t="s">
        <v>26</v>
      </c>
      <c r="J584" s="56" t="s">
        <v>26</v>
      </c>
      <c r="K584" s="31" t="s">
        <v>26</v>
      </c>
      <c r="L584" s="58" t="s">
        <v>26</v>
      </c>
      <c r="M584" s="31" t="s">
        <v>26</v>
      </c>
      <c r="N584" s="31" t="s">
        <v>26</v>
      </c>
      <c r="O584" s="54" t="s">
        <v>26</v>
      </c>
      <c r="P584" s="3" t="s">
        <v>535</v>
      </c>
      <c r="Q584" s="29" t="s">
        <v>26</v>
      </c>
      <c r="R584" s="17">
        <v>50</v>
      </c>
      <c r="S584" s="3" t="s">
        <v>26</v>
      </c>
      <c r="T584" s="31" t="s">
        <v>26</v>
      </c>
      <c r="U584" s="31" t="s">
        <v>26</v>
      </c>
      <c r="V584" s="31" t="s">
        <v>26</v>
      </c>
      <c r="W584" s="31" t="s">
        <v>26</v>
      </c>
      <c r="X584" s="37" t="s">
        <v>26</v>
      </c>
      <c r="Y584" s="17"/>
      <c r="Z584" s="3"/>
      <c r="AA584" s="3"/>
      <c r="AB584" s="3"/>
      <c r="AC584" s="3"/>
    </row>
    <row r="585" spans="1:29">
      <c r="A585" s="3" t="s">
        <v>47</v>
      </c>
      <c r="B585" s="3" t="s">
        <v>26</v>
      </c>
      <c r="C585" s="3" t="s">
        <v>26</v>
      </c>
      <c r="D585" s="4" t="s">
        <v>534</v>
      </c>
      <c r="E585" s="4" t="s">
        <v>652</v>
      </c>
      <c r="F585" s="17" t="s">
        <v>535</v>
      </c>
      <c r="G585" s="29" t="s">
        <v>26</v>
      </c>
      <c r="H585" s="44" t="s">
        <v>26</v>
      </c>
      <c r="I585" s="44" t="s">
        <v>26</v>
      </c>
      <c r="J585" s="56" t="s">
        <v>26</v>
      </c>
      <c r="K585" s="31" t="s">
        <v>26</v>
      </c>
      <c r="L585" s="58" t="s">
        <v>26</v>
      </c>
      <c r="M585" s="31" t="s">
        <v>26</v>
      </c>
      <c r="N585" s="31" t="s">
        <v>26</v>
      </c>
      <c r="O585" s="54" t="s">
        <v>26</v>
      </c>
      <c r="P585" s="3" t="s">
        <v>535</v>
      </c>
      <c r="Q585" s="29" t="s">
        <v>26</v>
      </c>
      <c r="R585" s="17">
        <v>50</v>
      </c>
      <c r="S585" s="3" t="s">
        <v>26</v>
      </c>
      <c r="T585" s="31" t="s">
        <v>26</v>
      </c>
      <c r="U585" s="31" t="s">
        <v>26</v>
      </c>
      <c r="V585" s="31" t="s">
        <v>26</v>
      </c>
      <c r="W585" s="31" t="s">
        <v>26</v>
      </c>
      <c r="X585" s="37" t="s">
        <v>26</v>
      </c>
      <c r="Y585" s="17"/>
      <c r="Z585" s="3"/>
      <c r="AA585" s="3"/>
      <c r="AB585" s="3"/>
      <c r="AC585" s="3"/>
    </row>
    <row r="586" spans="1:29">
      <c r="A586" s="3" t="s">
        <v>47</v>
      </c>
      <c r="B586" s="3" t="s">
        <v>26</v>
      </c>
      <c r="C586" s="3" t="s">
        <v>26</v>
      </c>
      <c r="D586" s="4" t="s">
        <v>534</v>
      </c>
      <c r="E586" s="4" t="s">
        <v>653</v>
      </c>
      <c r="F586" s="17" t="s">
        <v>535</v>
      </c>
      <c r="G586" s="29" t="s">
        <v>26</v>
      </c>
      <c r="H586" s="44" t="s">
        <v>26</v>
      </c>
      <c r="I586" s="44" t="s">
        <v>26</v>
      </c>
      <c r="J586" s="56" t="s">
        <v>26</v>
      </c>
      <c r="K586" s="31" t="s">
        <v>26</v>
      </c>
      <c r="L586" s="58" t="s">
        <v>26</v>
      </c>
      <c r="M586" s="31" t="s">
        <v>26</v>
      </c>
      <c r="N586" s="31" t="s">
        <v>26</v>
      </c>
      <c r="O586" s="54" t="s">
        <v>26</v>
      </c>
      <c r="P586" s="3" t="s">
        <v>535</v>
      </c>
      <c r="Q586" s="29" t="s">
        <v>26</v>
      </c>
      <c r="R586" s="17">
        <v>50</v>
      </c>
      <c r="S586" s="3" t="s">
        <v>26</v>
      </c>
      <c r="T586" s="31" t="s">
        <v>26</v>
      </c>
      <c r="U586" s="31" t="s">
        <v>26</v>
      </c>
      <c r="V586" s="31" t="s">
        <v>26</v>
      </c>
      <c r="W586" s="31" t="s">
        <v>26</v>
      </c>
      <c r="X586" s="37" t="s">
        <v>26</v>
      </c>
      <c r="Y586" s="17"/>
      <c r="Z586" s="3"/>
      <c r="AA586" s="3"/>
      <c r="AB586" s="3"/>
      <c r="AC586" s="3"/>
    </row>
    <row r="587" spans="1:29">
      <c r="A587" s="19"/>
      <c r="B587" s="19"/>
      <c r="C587" s="19"/>
      <c r="D587" s="19"/>
      <c r="E587" s="19"/>
      <c r="F587" s="20"/>
      <c r="G587" s="28"/>
      <c r="H587" s="42"/>
      <c r="I587" s="42"/>
      <c r="J587" s="42"/>
      <c r="K587" s="28"/>
      <c r="L587" s="42"/>
      <c r="M587" s="42"/>
      <c r="N587" s="42"/>
      <c r="O587" s="52"/>
      <c r="P587" s="19"/>
      <c r="Q587" s="28"/>
      <c r="R587" s="20"/>
      <c r="S587" s="19"/>
      <c r="T587" s="28"/>
      <c r="U587" s="28"/>
      <c r="V587" s="19"/>
      <c r="W587" s="19"/>
      <c r="X587" s="20"/>
      <c r="Y587" s="20"/>
      <c r="Z587" s="19"/>
      <c r="AA587" s="19"/>
      <c r="AB587" s="19"/>
      <c r="AC587" s="19"/>
    </row>
    <row r="588" spans="1:29">
      <c r="A588" s="3" t="s">
        <v>151</v>
      </c>
      <c r="B588" s="3" t="s">
        <v>5</v>
      </c>
      <c r="C588" s="4" t="s">
        <v>582</v>
      </c>
      <c r="D588" s="4" t="s">
        <v>582</v>
      </c>
      <c r="E588" s="4"/>
      <c r="F588" s="17" t="s">
        <v>583</v>
      </c>
      <c r="G588" s="29">
        <v>132.38999999999999</v>
      </c>
      <c r="H588" s="43">
        <v>130.99</v>
      </c>
      <c r="I588" s="43">
        <v>124.3</v>
      </c>
      <c r="J588" s="55" t="s">
        <v>633</v>
      </c>
      <c r="K588" s="29">
        <f t="shared" ref="K588:K602" si="159">G588-$K$3</f>
        <v>129.29999999999998</v>
      </c>
      <c r="L588" s="55">
        <f>I588-2.41</f>
        <v>121.89</v>
      </c>
      <c r="M588" s="43">
        <f>K588-L588</f>
        <v>7.4099999999999824</v>
      </c>
      <c r="N588" s="63">
        <f>(K588-L588)/(L588)</f>
        <v>6.0792517843957519E-2</v>
      </c>
      <c r="O588" s="53"/>
      <c r="P588" s="21" t="s">
        <v>584</v>
      </c>
      <c r="Q588" s="30">
        <v>9.9700000000000006</v>
      </c>
      <c r="R588" s="17">
        <v>50</v>
      </c>
      <c r="S588" s="21" t="s">
        <v>585</v>
      </c>
      <c r="T588" s="29">
        <v>10.81</v>
      </c>
      <c r="U588" s="29">
        <v>10.81</v>
      </c>
      <c r="V588" s="3">
        <v>50</v>
      </c>
      <c r="W588" s="3" t="s">
        <v>634</v>
      </c>
      <c r="X588" s="17" t="s">
        <v>635</v>
      </c>
      <c r="Y588" s="17"/>
      <c r="Z588" s="3"/>
      <c r="AA588" s="3"/>
      <c r="AB588" s="3"/>
      <c r="AC588" s="3"/>
    </row>
    <row r="589" spans="1:29">
      <c r="A589" s="3" t="s">
        <v>151</v>
      </c>
      <c r="B589" s="3" t="s">
        <v>6</v>
      </c>
      <c r="C589" s="4" t="s">
        <v>582</v>
      </c>
      <c r="D589" s="4" t="s">
        <v>582</v>
      </c>
      <c r="E589" s="4"/>
      <c r="F589" s="17" t="s">
        <v>586</v>
      </c>
      <c r="G589" s="29">
        <v>163.12</v>
      </c>
      <c r="H589" s="43">
        <v>161.68</v>
      </c>
      <c r="I589" s="43">
        <v>154.1</v>
      </c>
      <c r="J589" s="55" t="s">
        <v>633</v>
      </c>
      <c r="K589" s="29">
        <f t="shared" si="159"/>
        <v>160.03</v>
      </c>
      <c r="L589" s="55">
        <f>I589-2.41</f>
        <v>151.69</v>
      </c>
      <c r="M589" s="43">
        <f t="shared" ref="M589:M602" si="160">K589-L589</f>
        <v>8.3400000000000034</v>
      </c>
      <c r="N589" s="63">
        <f t="shared" ref="N589:N602" si="161">(K589-L589)/(L589)</f>
        <v>5.4980552442481401E-2</v>
      </c>
      <c r="O589" s="53"/>
      <c r="P589" s="21" t="s">
        <v>587</v>
      </c>
      <c r="Q589" s="29">
        <v>10.79</v>
      </c>
      <c r="R589" s="17">
        <v>50</v>
      </c>
      <c r="S589" s="21" t="s">
        <v>588</v>
      </c>
      <c r="T589" s="29">
        <v>10.41</v>
      </c>
      <c r="U589" s="29">
        <v>10.41</v>
      </c>
      <c r="V589" s="3">
        <v>50</v>
      </c>
      <c r="W589" s="3" t="s">
        <v>634</v>
      </c>
      <c r="X589" s="17" t="s">
        <v>635</v>
      </c>
      <c r="Y589" s="17"/>
      <c r="Z589" s="3"/>
      <c r="AA589" s="3"/>
      <c r="AB589" s="3"/>
      <c r="AC589" s="3"/>
    </row>
    <row r="590" spans="1:29">
      <c r="A590" s="3" t="s">
        <v>151</v>
      </c>
      <c r="B590" s="3" t="s">
        <v>7</v>
      </c>
      <c r="C590" s="4" t="s">
        <v>582</v>
      </c>
      <c r="D590" s="4" t="s">
        <v>582</v>
      </c>
      <c r="E590" s="4"/>
      <c r="F590" s="17" t="s">
        <v>589</v>
      </c>
      <c r="G590" s="29">
        <v>164.93</v>
      </c>
      <c r="H590" s="43">
        <v>163.43</v>
      </c>
      <c r="I590" s="43">
        <v>156.9</v>
      </c>
      <c r="J590" s="55" t="s">
        <v>633</v>
      </c>
      <c r="K590" s="29">
        <f t="shared" si="159"/>
        <v>161.84</v>
      </c>
      <c r="L590" s="55">
        <f t="shared" ref="L590:L602" si="162">I590-2.41</f>
        <v>154.49</v>
      </c>
      <c r="M590" s="43">
        <f t="shared" si="160"/>
        <v>7.3499999999999943</v>
      </c>
      <c r="N590" s="63">
        <f t="shared" si="161"/>
        <v>4.7575894879927465E-2</v>
      </c>
      <c r="O590" s="53"/>
      <c r="P590" s="21" t="s">
        <v>590</v>
      </c>
      <c r="Q590" s="29">
        <v>10.15</v>
      </c>
      <c r="R590" s="17">
        <v>50</v>
      </c>
      <c r="S590" s="21" t="s">
        <v>591</v>
      </c>
      <c r="T590" s="29">
        <v>10.25</v>
      </c>
      <c r="U590" s="29">
        <v>10.25</v>
      </c>
      <c r="V590" s="3">
        <v>50</v>
      </c>
      <c r="W590" s="3" t="s">
        <v>634</v>
      </c>
      <c r="X590" s="17" t="s">
        <v>635</v>
      </c>
      <c r="Y590" s="17"/>
      <c r="Z590" s="3"/>
      <c r="AA590" s="3"/>
      <c r="AB590" s="3"/>
      <c r="AC590" s="3"/>
    </row>
    <row r="591" spans="1:29">
      <c r="A591" s="3" t="s">
        <v>151</v>
      </c>
      <c r="B591" s="3" t="s">
        <v>8</v>
      </c>
      <c r="C591" s="4" t="s">
        <v>582</v>
      </c>
      <c r="D591" s="4" t="s">
        <v>582</v>
      </c>
      <c r="E591" s="4"/>
      <c r="F591" s="17" t="s">
        <v>592</v>
      </c>
      <c r="G591" s="29">
        <v>134.76</v>
      </c>
      <c r="H591" s="43">
        <v>134.36000000000001</v>
      </c>
      <c r="I591" s="43">
        <v>127.6</v>
      </c>
      <c r="J591" s="55" t="s">
        <v>633</v>
      </c>
      <c r="K591" s="29">
        <f t="shared" si="159"/>
        <v>131.66999999999999</v>
      </c>
      <c r="L591" s="55">
        <f t="shared" si="162"/>
        <v>125.19</v>
      </c>
      <c r="M591" s="43">
        <f t="shared" si="160"/>
        <v>6.4799999999999898</v>
      </c>
      <c r="N591" s="63">
        <f t="shared" si="161"/>
        <v>5.176132278936009E-2</v>
      </c>
      <c r="O591" s="53"/>
      <c r="P591" s="21" t="s">
        <v>593</v>
      </c>
      <c r="Q591" s="29">
        <v>10.119999999999999</v>
      </c>
      <c r="R591" s="17">
        <v>50</v>
      </c>
      <c r="S591" s="21" t="s">
        <v>594</v>
      </c>
      <c r="T591" s="29">
        <v>10.64</v>
      </c>
      <c r="U591" s="29">
        <v>10.64</v>
      </c>
      <c r="V591" s="3">
        <v>50</v>
      </c>
      <c r="W591" s="3" t="s">
        <v>634</v>
      </c>
      <c r="X591" s="17" t="s">
        <v>635</v>
      </c>
      <c r="Y591" s="17"/>
      <c r="Z591" s="3"/>
      <c r="AA591" s="3"/>
      <c r="AB591" s="3"/>
      <c r="AC591" s="3"/>
    </row>
    <row r="592" spans="1:29">
      <c r="A592" s="3" t="s">
        <v>151</v>
      </c>
      <c r="B592" s="3" t="s">
        <v>9</v>
      </c>
      <c r="C592" s="4" t="s">
        <v>582</v>
      </c>
      <c r="D592" s="4" t="s">
        <v>582</v>
      </c>
      <c r="E592" s="4"/>
      <c r="F592" s="17" t="s">
        <v>595</v>
      </c>
      <c r="G592" s="29">
        <v>165.37</v>
      </c>
      <c r="H592" s="43">
        <v>164.87</v>
      </c>
      <c r="I592" s="43">
        <v>157.80000000000001</v>
      </c>
      <c r="J592" s="55" t="s">
        <v>633</v>
      </c>
      <c r="K592" s="29">
        <f t="shared" si="159"/>
        <v>162.28</v>
      </c>
      <c r="L592" s="55">
        <f t="shared" si="162"/>
        <v>155.39000000000001</v>
      </c>
      <c r="M592" s="43">
        <f t="shared" si="160"/>
        <v>6.8899999999999864</v>
      </c>
      <c r="N592" s="63">
        <f t="shared" si="161"/>
        <v>4.4340047622112015E-2</v>
      </c>
      <c r="O592" s="53"/>
      <c r="P592" s="21" t="s">
        <v>596</v>
      </c>
      <c r="Q592" s="29">
        <v>9.6</v>
      </c>
      <c r="R592" s="17">
        <v>50</v>
      </c>
      <c r="S592" s="21" t="s">
        <v>597</v>
      </c>
      <c r="T592" s="29">
        <v>9.58</v>
      </c>
      <c r="U592" s="29">
        <v>9.58</v>
      </c>
      <c r="V592" s="3">
        <v>50</v>
      </c>
      <c r="W592" s="3" t="s">
        <v>634</v>
      </c>
      <c r="X592" s="17" t="s">
        <v>635</v>
      </c>
      <c r="Y592" s="17"/>
      <c r="Z592" s="3"/>
      <c r="AA592" s="3"/>
      <c r="AB592" s="3"/>
      <c r="AC592" s="3"/>
    </row>
    <row r="593" spans="1:29">
      <c r="A593" s="3" t="s">
        <v>135</v>
      </c>
      <c r="B593" s="3" t="s">
        <v>5</v>
      </c>
      <c r="C593" s="4" t="s">
        <v>582</v>
      </c>
      <c r="D593" s="4" t="s">
        <v>582</v>
      </c>
      <c r="E593" s="4"/>
      <c r="F593" s="17" t="s">
        <v>598</v>
      </c>
      <c r="G593" s="29">
        <v>155.02000000000001</v>
      </c>
      <c r="H593" s="43">
        <v>154.38999999999999</v>
      </c>
      <c r="I593" s="43">
        <v>141.1</v>
      </c>
      <c r="J593" s="55" t="s">
        <v>633</v>
      </c>
      <c r="K593" s="29">
        <f t="shared" si="159"/>
        <v>151.93</v>
      </c>
      <c r="L593" s="55">
        <f t="shared" si="162"/>
        <v>138.69</v>
      </c>
      <c r="M593" s="43">
        <f t="shared" si="160"/>
        <v>13.240000000000009</v>
      </c>
      <c r="N593" s="63">
        <f t="shared" si="161"/>
        <v>9.5464705458216226E-2</v>
      </c>
      <c r="O593" s="53"/>
      <c r="P593" s="21" t="s">
        <v>599</v>
      </c>
      <c r="Q593" s="29">
        <v>9.9499999999999993</v>
      </c>
      <c r="R593" s="17">
        <v>50</v>
      </c>
      <c r="S593" s="21" t="s">
        <v>600</v>
      </c>
      <c r="T593" s="29">
        <v>10.43</v>
      </c>
      <c r="U593" s="29">
        <v>10.43</v>
      </c>
      <c r="V593" s="3">
        <v>50</v>
      </c>
      <c r="W593" s="3" t="s">
        <v>634</v>
      </c>
      <c r="X593" s="17" t="s">
        <v>635</v>
      </c>
      <c r="Y593" s="17"/>
      <c r="Z593" s="3"/>
      <c r="AA593" s="3"/>
      <c r="AB593" s="3"/>
      <c r="AC593" s="3"/>
    </row>
    <row r="594" spans="1:29">
      <c r="A594" s="3" t="s">
        <v>135</v>
      </c>
      <c r="B594" s="3" t="s">
        <v>6</v>
      </c>
      <c r="C594" s="4" t="s">
        <v>582</v>
      </c>
      <c r="D594" s="4" t="s">
        <v>582</v>
      </c>
      <c r="E594" s="4"/>
      <c r="F594" s="17" t="s">
        <v>601</v>
      </c>
      <c r="G594" s="29">
        <v>148.4</v>
      </c>
      <c r="H594" s="43">
        <v>147.63999999999999</v>
      </c>
      <c r="I594" s="43">
        <v>134</v>
      </c>
      <c r="J594" s="55" t="s">
        <v>633</v>
      </c>
      <c r="K594" s="29">
        <f t="shared" si="159"/>
        <v>145.31</v>
      </c>
      <c r="L594" s="55">
        <f t="shared" si="162"/>
        <v>131.59</v>
      </c>
      <c r="M594" s="43">
        <f t="shared" si="160"/>
        <v>13.719999999999999</v>
      </c>
      <c r="N594" s="63">
        <f t="shared" si="161"/>
        <v>0.10426324188768142</v>
      </c>
      <c r="O594" s="53"/>
      <c r="P594" s="21" t="s">
        <v>602</v>
      </c>
      <c r="Q594" s="29">
        <v>9.2799999999999994</v>
      </c>
      <c r="R594" s="17">
        <v>50</v>
      </c>
      <c r="S594" s="21" t="s">
        <v>603</v>
      </c>
      <c r="T594" s="29">
        <v>10.38</v>
      </c>
      <c r="U594" s="29">
        <v>10.38</v>
      </c>
      <c r="V594" s="3">
        <v>50</v>
      </c>
      <c r="W594" s="3" t="s">
        <v>634</v>
      </c>
      <c r="X594" s="17" t="s">
        <v>635</v>
      </c>
      <c r="Y594" s="17"/>
      <c r="Z594" s="3"/>
      <c r="AA594" s="3"/>
      <c r="AB594" s="3"/>
      <c r="AC594" s="3"/>
    </row>
    <row r="595" spans="1:29">
      <c r="A595" s="3" t="s">
        <v>135</v>
      </c>
      <c r="B595" s="3" t="s">
        <v>7</v>
      </c>
      <c r="C595" s="4" t="s">
        <v>582</v>
      </c>
      <c r="D595" s="4" t="s">
        <v>582</v>
      </c>
      <c r="E595" s="4"/>
      <c r="F595" s="17" t="s">
        <v>604</v>
      </c>
      <c r="G595" s="29">
        <v>123.99</v>
      </c>
      <c r="H595" s="43">
        <v>123.65</v>
      </c>
      <c r="I595" s="43">
        <v>113.9</v>
      </c>
      <c r="J595" s="55" t="s">
        <v>633</v>
      </c>
      <c r="K595" s="29">
        <f t="shared" si="159"/>
        <v>120.89999999999999</v>
      </c>
      <c r="L595" s="55">
        <f t="shared" si="162"/>
        <v>111.49000000000001</v>
      </c>
      <c r="M595" s="43">
        <f t="shared" si="160"/>
        <v>9.4099999999999824</v>
      </c>
      <c r="N595" s="63">
        <f t="shared" si="161"/>
        <v>8.4402188537088363E-2</v>
      </c>
      <c r="O595" s="53"/>
      <c r="P595" s="21" t="s">
        <v>605</v>
      </c>
      <c r="Q595" s="29">
        <v>9.44</v>
      </c>
      <c r="R595" s="17">
        <v>50</v>
      </c>
      <c r="S595" s="21" t="s">
        <v>606</v>
      </c>
      <c r="T595" s="29">
        <v>9.8699999999999992</v>
      </c>
      <c r="U595" s="29">
        <v>9.8699999999999992</v>
      </c>
      <c r="V595" s="3">
        <v>50</v>
      </c>
      <c r="W595" s="3" t="s">
        <v>634</v>
      </c>
      <c r="X595" s="17" t="s">
        <v>635</v>
      </c>
      <c r="Y595" s="17"/>
      <c r="Z595" s="3"/>
      <c r="AA595" s="3"/>
      <c r="AB595" s="3"/>
      <c r="AC595" s="3"/>
    </row>
    <row r="596" spans="1:29">
      <c r="A596" s="3" t="s">
        <v>135</v>
      </c>
      <c r="B596" s="3" t="s">
        <v>8</v>
      </c>
      <c r="C596" s="4" t="s">
        <v>582</v>
      </c>
      <c r="D596" s="4" t="s">
        <v>582</v>
      </c>
      <c r="E596" s="4"/>
      <c r="F596" s="17" t="s">
        <v>607</v>
      </c>
      <c r="G596" s="29">
        <v>160.01</v>
      </c>
      <c r="H596" s="43">
        <v>159.47</v>
      </c>
      <c r="I596" s="43">
        <v>145.1</v>
      </c>
      <c r="J596" s="55" t="s">
        <v>633</v>
      </c>
      <c r="K596" s="29">
        <f t="shared" si="159"/>
        <v>156.91999999999999</v>
      </c>
      <c r="L596" s="55">
        <f t="shared" si="162"/>
        <v>142.69</v>
      </c>
      <c r="M596" s="43">
        <f t="shared" si="160"/>
        <v>14.22999999999999</v>
      </c>
      <c r="N596" s="63">
        <f t="shared" si="161"/>
        <v>9.9726680215852473E-2</v>
      </c>
      <c r="O596" s="53"/>
      <c r="P596" s="21" t="s">
        <v>608</v>
      </c>
      <c r="Q596" s="29">
        <v>9.7899999999999991</v>
      </c>
      <c r="R596" s="17">
        <v>50</v>
      </c>
      <c r="S596" s="21" t="s">
        <v>609</v>
      </c>
      <c r="T596" s="29">
        <v>10.14</v>
      </c>
      <c r="U596" s="29">
        <v>10.14</v>
      </c>
      <c r="V596" s="3">
        <v>50</v>
      </c>
      <c r="W596" s="3" t="s">
        <v>634</v>
      </c>
      <c r="X596" s="17" t="s">
        <v>635</v>
      </c>
      <c r="Y596" s="17"/>
      <c r="Z596" s="3"/>
      <c r="AA596" s="3"/>
      <c r="AB596" s="3"/>
      <c r="AC596" s="3"/>
    </row>
    <row r="597" spans="1:29">
      <c r="A597" s="3" t="s">
        <v>135</v>
      </c>
      <c r="B597" s="3" t="s">
        <v>9</v>
      </c>
      <c r="C597" s="4" t="s">
        <v>582</v>
      </c>
      <c r="D597" s="4" t="s">
        <v>582</v>
      </c>
      <c r="E597" s="4"/>
      <c r="F597" s="17" t="s">
        <v>610</v>
      </c>
      <c r="G597" s="29">
        <v>144.86000000000001</v>
      </c>
      <c r="H597" s="43">
        <v>144.43</v>
      </c>
      <c r="I597" s="43">
        <v>132.19999999999999</v>
      </c>
      <c r="J597" s="55" t="s">
        <v>633</v>
      </c>
      <c r="K597" s="29">
        <f t="shared" si="159"/>
        <v>141.77000000000001</v>
      </c>
      <c r="L597" s="55">
        <f t="shared" si="162"/>
        <v>129.79</v>
      </c>
      <c r="M597" s="43">
        <f t="shared" si="160"/>
        <v>11.980000000000018</v>
      </c>
      <c r="N597" s="63">
        <f t="shared" si="161"/>
        <v>9.2302950920718232E-2</v>
      </c>
      <c r="O597" s="53"/>
      <c r="P597" s="21" t="s">
        <v>611</v>
      </c>
      <c r="Q597" s="29">
        <v>9.6999999999999993</v>
      </c>
      <c r="R597" s="17">
        <v>50</v>
      </c>
      <c r="S597" s="21" t="s">
        <v>612</v>
      </c>
      <c r="T597" s="29">
        <v>9.59</v>
      </c>
      <c r="U597" s="29">
        <v>9.59</v>
      </c>
      <c r="V597" s="3">
        <v>50</v>
      </c>
      <c r="W597" s="3" t="s">
        <v>634</v>
      </c>
      <c r="X597" s="17" t="s">
        <v>635</v>
      </c>
      <c r="Y597" s="17"/>
      <c r="Z597" s="3"/>
      <c r="AA597" s="3"/>
      <c r="AB597" s="3"/>
      <c r="AC597" s="3"/>
    </row>
    <row r="598" spans="1:29">
      <c r="A598" s="3" t="s">
        <v>581</v>
      </c>
      <c r="B598" s="3" t="s">
        <v>5</v>
      </c>
      <c r="C598" s="4" t="s">
        <v>582</v>
      </c>
      <c r="D598" s="4" t="s">
        <v>582</v>
      </c>
      <c r="E598" s="4"/>
      <c r="F598" s="17" t="s">
        <v>613</v>
      </c>
      <c r="G598" s="29">
        <v>136.1</v>
      </c>
      <c r="H598" s="43">
        <v>135.27000000000001</v>
      </c>
      <c r="I598" s="43">
        <v>117</v>
      </c>
      <c r="J598" s="55" t="s">
        <v>633</v>
      </c>
      <c r="K598" s="29">
        <f t="shared" si="159"/>
        <v>133.01</v>
      </c>
      <c r="L598" s="55">
        <f t="shared" si="162"/>
        <v>114.59</v>
      </c>
      <c r="M598" s="43">
        <f t="shared" si="160"/>
        <v>18.419999999999987</v>
      </c>
      <c r="N598" s="63">
        <f t="shared" si="161"/>
        <v>0.16074701108299141</v>
      </c>
      <c r="O598" s="53"/>
      <c r="P598" s="21" t="s">
        <v>614</v>
      </c>
      <c r="Q598" s="30">
        <v>9.5500000000000007</v>
      </c>
      <c r="R598" s="17">
        <v>50</v>
      </c>
      <c r="S598" s="21" t="s">
        <v>615</v>
      </c>
      <c r="T598" s="29">
        <v>10.029999999999999</v>
      </c>
      <c r="U598" s="29">
        <v>10.029999999999999</v>
      </c>
      <c r="V598" s="3">
        <v>50</v>
      </c>
      <c r="W598" s="3" t="s">
        <v>634</v>
      </c>
      <c r="X598" s="17" t="s">
        <v>635</v>
      </c>
      <c r="Y598" s="17"/>
      <c r="Z598" s="3"/>
      <c r="AA598" s="3"/>
      <c r="AB598" s="3"/>
      <c r="AC598" s="3"/>
    </row>
    <row r="599" spans="1:29">
      <c r="A599" s="3" t="s">
        <v>581</v>
      </c>
      <c r="B599" s="3" t="s">
        <v>6</v>
      </c>
      <c r="C599" s="4" t="s">
        <v>582</v>
      </c>
      <c r="D599" s="4" t="s">
        <v>582</v>
      </c>
      <c r="E599" s="4"/>
      <c r="F599" s="17" t="s">
        <v>616</v>
      </c>
      <c r="G599" s="29">
        <v>145.84</v>
      </c>
      <c r="H599" s="43">
        <v>144.82</v>
      </c>
      <c r="I599" s="43">
        <v>123.9</v>
      </c>
      <c r="J599" s="55" t="s">
        <v>633</v>
      </c>
      <c r="K599" s="29">
        <f t="shared" si="159"/>
        <v>142.75</v>
      </c>
      <c r="L599" s="55">
        <f t="shared" si="162"/>
        <v>121.49000000000001</v>
      </c>
      <c r="M599" s="43">
        <f t="shared" si="160"/>
        <v>21.259999999999991</v>
      </c>
      <c r="N599" s="63">
        <f t="shared" si="161"/>
        <v>0.17499382665239929</v>
      </c>
      <c r="O599" s="53"/>
      <c r="P599" s="21" t="s">
        <v>617</v>
      </c>
      <c r="Q599" s="29">
        <v>10.01</v>
      </c>
      <c r="R599" s="17">
        <v>50</v>
      </c>
      <c r="S599" s="21" t="s">
        <v>618</v>
      </c>
      <c r="T599" s="29">
        <v>10.55</v>
      </c>
      <c r="U599" s="29">
        <v>10.55</v>
      </c>
      <c r="V599" s="3">
        <v>50</v>
      </c>
      <c r="W599" s="3" t="s">
        <v>634</v>
      </c>
      <c r="X599" s="17" t="s">
        <v>635</v>
      </c>
      <c r="Y599" s="17"/>
      <c r="Z599" s="3"/>
      <c r="AA599" s="3"/>
      <c r="AB599" s="3"/>
      <c r="AC599" s="3"/>
    </row>
    <row r="600" spans="1:29">
      <c r="A600" s="3" t="s">
        <v>581</v>
      </c>
      <c r="B600" s="3" t="s">
        <v>7</v>
      </c>
      <c r="C600" s="4" t="s">
        <v>582</v>
      </c>
      <c r="D600" s="4" t="s">
        <v>582</v>
      </c>
      <c r="E600" s="4"/>
      <c r="F600" s="17" t="s">
        <v>619</v>
      </c>
      <c r="G600" s="29">
        <v>136.03</v>
      </c>
      <c r="H600" s="43">
        <v>134.96</v>
      </c>
      <c r="I600" s="43">
        <v>115.3</v>
      </c>
      <c r="J600" s="55" t="s">
        <v>633</v>
      </c>
      <c r="K600" s="29">
        <f t="shared" si="159"/>
        <v>132.94</v>
      </c>
      <c r="L600" s="55">
        <f t="shared" si="162"/>
        <v>112.89</v>
      </c>
      <c r="M600" s="43">
        <f t="shared" si="160"/>
        <v>20.049999999999997</v>
      </c>
      <c r="N600" s="63">
        <f>(K600-L600)/(L600)</f>
        <v>0.17760651962086985</v>
      </c>
      <c r="O600" s="53"/>
      <c r="P600" s="21" t="s">
        <v>620</v>
      </c>
      <c r="Q600" s="29">
        <v>10.199999999999999</v>
      </c>
      <c r="R600" s="17">
        <v>50</v>
      </c>
      <c r="S600" s="21" t="s">
        <v>621</v>
      </c>
      <c r="T600" s="29">
        <v>10</v>
      </c>
      <c r="U600" s="29">
        <v>10</v>
      </c>
      <c r="V600" s="3">
        <v>50</v>
      </c>
      <c r="W600" s="3" t="s">
        <v>634</v>
      </c>
      <c r="X600" s="17" t="s">
        <v>635</v>
      </c>
      <c r="Y600" s="17"/>
      <c r="Z600" s="3"/>
      <c r="AA600" s="3"/>
      <c r="AB600" s="3"/>
      <c r="AC600" s="3"/>
    </row>
    <row r="601" spans="1:29">
      <c r="A601" s="3" t="s">
        <v>581</v>
      </c>
      <c r="B601" s="3" t="s">
        <v>8</v>
      </c>
      <c r="C601" s="4" t="s">
        <v>582</v>
      </c>
      <c r="D601" s="4" t="s">
        <v>582</v>
      </c>
      <c r="E601" s="4"/>
      <c r="F601" s="17" t="s">
        <v>622</v>
      </c>
      <c r="G601" s="29">
        <v>139.06</v>
      </c>
      <c r="H601" s="43">
        <v>138.27000000000001</v>
      </c>
      <c r="I601" s="43">
        <v>120.3</v>
      </c>
      <c r="J601" s="55" t="s">
        <v>633</v>
      </c>
      <c r="K601" s="29">
        <f t="shared" si="159"/>
        <v>135.97</v>
      </c>
      <c r="L601" s="55">
        <f t="shared" si="162"/>
        <v>117.89</v>
      </c>
      <c r="M601" s="43">
        <f t="shared" si="160"/>
        <v>18.079999999999998</v>
      </c>
      <c r="N601" s="63">
        <f t="shared" si="161"/>
        <v>0.15336330477563828</v>
      </c>
      <c r="O601" s="53"/>
      <c r="P601" s="21" t="s">
        <v>623</v>
      </c>
      <c r="Q601" s="29">
        <v>10.31</v>
      </c>
      <c r="R601" s="17">
        <v>50</v>
      </c>
      <c r="S601" s="21" t="s">
        <v>624</v>
      </c>
      <c r="T601" s="29">
        <v>10.77</v>
      </c>
      <c r="U601" s="29">
        <v>10.77</v>
      </c>
      <c r="V601" s="3">
        <v>50</v>
      </c>
      <c r="W601" s="3" t="s">
        <v>634</v>
      </c>
      <c r="X601" s="17" t="s">
        <v>635</v>
      </c>
      <c r="Y601" s="17"/>
      <c r="Z601" s="3"/>
      <c r="AA601" s="3"/>
      <c r="AB601" s="3"/>
      <c r="AC601" s="3"/>
    </row>
    <row r="602" spans="1:29">
      <c r="A602" s="3" t="s">
        <v>581</v>
      </c>
      <c r="B602" s="3" t="s">
        <v>9</v>
      </c>
      <c r="C602" s="4" t="s">
        <v>582</v>
      </c>
      <c r="D602" s="4" t="s">
        <v>582</v>
      </c>
      <c r="E602" s="4"/>
      <c r="F602" s="17" t="s">
        <v>625</v>
      </c>
      <c r="G602" s="29">
        <v>117.07</v>
      </c>
      <c r="H602" s="43">
        <v>115.11</v>
      </c>
      <c r="I602" s="43">
        <v>98.7</v>
      </c>
      <c r="J602" s="55" t="s">
        <v>633</v>
      </c>
      <c r="K602" s="29">
        <f t="shared" si="159"/>
        <v>113.97999999999999</v>
      </c>
      <c r="L602" s="55">
        <f t="shared" si="162"/>
        <v>96.29</v>
      </c>
      <c r="M602" s="43">
        <f t="shared" si="160"/>
        <v>17.689999999999984</v>
      </c>
      <c r="N602" s="63">
        <f t="shared" si="161"/>
        <v>0.1837158583445839</v>
      </c>
      <c r="O602" s="53"/>
      <c r="P602" s="21" t="s">
        <v>626</v>
      </c>
      <c r="Q602" s="29">
        <v>9.42</v>
      </c>
      <c r="R602" s="17">
        <v>50</v>
      </c>
      <c r="S602" s="21" t="s">
        <v>627</v>
      </c>
      <c r="T602" s="29">
        <v>10.65</v>
      </c>
      <c r="U602" s="29">
        <v>10.65</v>
      </c>
      <c r="V602" s="3">
        <v>50</v>
      </c>
      <c r="W602" s="3" t="s">
        <v>634</v>
      </c>
      <c r="X602" s="17" t="s">
        <v>635</v>
      </c>
      <c r="Y602" s="17"/>
      <c r="Z602" s="3"/>
      <c r="AA602" s="3"/>
      <c r="AB602" s="3"/>
      <c r="AC602" s="3"/>
    </row>
    <row r="603" spans="1:29">
      <c r="A603" s="3" t="s">
        <v>47</v>
      </c>
      <c r="B603" s="3" t="s">
        <v>26</v>
      </c>
      <c r="C603" s="3" t="s">
        <v>26</v>
      </c>
      <c r="D603" s="4" t="s">
        <v>582</v>
      </c>
      <c r="E603" s="4"/>
      <c r="F603" s="17" t="s">
        <v>628</v>
      </c>
      <c r="G603" s="29">
        <v>200.27</v>
      </c>
      <c r="H603" s="44" t="s">
        <v>26</v>
      </c>
      <c r="I603" s="44" t="s">
        <v>26</v>
      </c>
      <c r="J603" s="56" t="s">
        <v>26</v>
      </c>
      <c r="K603" s="31" t="s">
        <v>26</v>
      </c>
      <c r="L603" s="56" t="s">
        <v>26</v>
      </c>
      <c r="M603" s="31" t="s">
        <v>26</v>
      </c>
      <c r="N603" s="31" t="s">
        <v>26</v>
      </c>
      <c r="O603" s="54" t="s">
        <v>26</v>
      </c>
      <c r="P603" s="3" t="s">
        <v>628</v>
      </c>
      <c r="Q603" s="29" t="s">
        <v>26</v>
      </c>
      <c r="R603" s="17">
        <v>50</v>
      </c>
      <c r="S603" s="3" t="s">
        <v>26</v>
      </c>
      <c r="T603" s="31" t="s">
        <v>26</v>
      </c>
      <c r="U603" s="31" t="s">
        <v>26</v>
      </c>
      <c r="V603" s="31" t="s">
        <v>26</v>
      </c>
      <c r="W603" s="31" t="s">
        <v>26</v>
      </c>
      <c r="X603" s="37" t="s">
        <v>26</v>
      </c>
      <c r="Y603" s="17"/>
      <c r="Z603" s="3"/>
      <c r="AA603" s="3"/>
      <c r="AB603" s="3"/>
      <c r="AC603" s="3"/>
    </row>
    <row r="604" spans="1:29">
      <c r="A604" s="3" t="s">
        <v>47</v>
      </c>
      <c r="B604" s="3" t="s">
        <v>26</v>
      </c>
      <c r="C604" s="3" t="s">
        <v>26</v>
      </c>
      <c r="D604" s="4" t="s">
        <v>582</v>
      </c>
      <c r="E604" s="4"/>
      <c r="F604" s="17" t="s">
        <v>628</v>
      </c>
      <c r="G604" s="29" t="s">
        <v>26</v>
      </c>
      <c r="H604" s="44" t="s">
        <v>26</v>
      </c>
      <c r="I604" s="44" t="s">
        <v>26</v>
      </c>
      <c r="J604" s="56" t="s">
        <v>26</v>
      </c>
      <c r="K604" s="31" t="s">
        <v>26</v>
      </c>
      <c r="L604" s="56" t="s">
        <v>26</v>
      </c>
      <c r="M604" s="31" t="s">
        <v>26</v>
      </c>
      <c r="N604" s="31" t="s">
        <v>26</v>
      </c>
      <c r="O604" s="54" t="s">
        <v>26</v>
      </c>
      <c r="P604" s="3" t="s">
        <v>628</v>
      </c>
      <c r="Q604" s="29" t="s">
        <v>26</v>
      </c>
      <c r="R604" s="17">
        <v>50</v>
      </c>
      <c r="S604" s="3" t="s">
        <v>26</v>
      </c>
      <c r="T604" s="31" t="s">
        <v>26</v>
      </c>
      <c r="U604" s="31" t="s">
        <v>26</v>
      </c>
      <c r="V604" s="31" t="s">
        <v>26</v>
      </c>
      <c r="W604" s="31" t="s">
        <v>26</v>
      </c>
      <c r="X604" s="37" t="s">
        <v>26</v>
      </c>
      <c r="Y604" s="17"/>
      <c r="Z604" s="3"/>
      <c r="AA604" s="3"/>
      <c r="AB604" s="3"/>
      <c r="AC604" s="3"/>
    </row>
    <row r="605" spans="1:29">
      <c r="A605" s="3" t="s">
        <v>47</v>
      </c>
      <c r="B605" s="3" t="s">
        <v>26</v>
      </c>
      <c r="C605" s="3" t="s">
        <v>26</v>
      </c>
      <c r="D605" s="4" t="s">
        <v>582</v>
      </c>
      <c r="E605" s="4"/>
      <c r="F605" s="17" t="s">
        <v>628</v>
      </c>
      <c r="G605" s="29" t="s">
        <v>26</v>
      </c>
      <c r="H605" s="44" t="s">
        <v>26</v>
      </c>
      <c r="I605" s="44" t="s">
        <v>26</v>
      </c>
      <c r="J605" s="56" t="s">
        <v>26</v>
      </c>
      <c r="K605" s="31" t="s">
        <v>26</v>
      </c>
      <c r="L605" s="56" t="s">
        <v>26</v>
      </c>
      <c r="M605" s="31" t="s">
        <v>26</v>
      </c>
      <c r="N605" s="31" t="s">
        <v>26</v>
      </c>
      <c r="O605" s="54" t="s">
        <v>26</v>
      </c>
      <c r="P605" s="3" t="s">
        <v>628</v>
      </c>
      <c r="Q605" s="29" t="s">
        <v>26</v>
      </c>
      <c r="R605" s="17">
        <v>50</v>
      </c>
      <c r="S605" s="3" t="s">
        <v>26</v>
      </c>
      <c r="T605" s="31" t="s">
        <v>26</v>
      </c>
      <c r="U605" s="31" t="s">
        <v>26</v>
      </c>
      <c r="V605" s="31" t="s">
        <v>26</v>
      </c>
      <c r="W605" s="31" t="s">
        <v>26</v>
      </c>
      <c r="X605" s="37" t="s">
        <v>26</v>
      </c>
      <c r="Y605" s="17"/>
      <c r="Z605" s="3"/>
      <c r="AA605" s="3"/>
      <c r="AB605" s="3"/>
      <c r="AC605" s="3"/>
    </row>
    <row r="606" spans="1:29">
      <c r="A606" s="19"/>
      <c r="B606" s="19"/>
      <c r="C606" s="19"/>
      <c r="D606" s="19"/>
      <c r="E606" s="19"/>
      <c r="F606" s="20"/>
      <c r="G606" s="28"/>
      <c r="H606" s="42"/>
      <c r="I606" s="42"/>
      <c r="J606" s="42"/>
      <c r="K606" s="28"/>
      <c r="L606" s="42"/>
      <c r="M606" s="42"/>
      <c r="N606" s="42"/>
      <c r="O606" s="52"/>
      <c r="P606" s="19"/>
      <c r="Q606" s="28"/>
      <c r="R606" s="20"/>
      <c r="S606" s="19"/>
      <c r="T606" s="28"/>
      <c r="U606" s="28"/>
      <c r="V606" s="19"/>
      <c r="W606" s="19"/>
      <c r="X606" s="20"/>
      <c r="Y606" s="20"/>
      <c r="Z606" s="19"/>
      <c r="AA606" s="19"/>
      <c r="AB606" s="19"/>
      <c r="AC606" s="19"/>
    </row>
    <row r="607" spans="1:29">
      <c r="H607" s="45"/>
      <c r="T607" s="32"/>
    </row>
    <row r="608" spans="1:29">
      <c r="H608" s="45"/>
      <c r="T608" s="32"/>
    </row>
    <row r="609" spans="8:20" customFormat="1">
      <c r="H609" s="45"/>
      <c r="I609" s="45"/>
      <c r="J609" s="57"/>
      <c r="K609" s="32"/>
      <c r="L609" s="57"/>
      <c r="M609" s="45"/>
      <c r="N609" s="45"/>
      <c r="O609" s="48"/>
      <c r="Q609" s="32"/>
      <c r="R609" s="18"/>
      <c r="T609" s="32"/>
    </row>
    <row r="610" spans="8:20" customFormat="1">
      <c r="H610" s="45"/>
      <c r="I610" s="45"/>
      <c r="J610" s="57"/>
      <c r="K610" s="32"/>
      <c r="L610" s="57"/>
      <c r="M610" s="45"/>
      <c r="N610" s="45"/>
      <c r="O610" s="48"/>
      <c r="Q610" s="32"/>
      <c r="R610" s="18"/>
      <c r="T610" s="32"/>
    </row>
    <row r="611" spans="8:20" customFormat="1">
      <c r="H611" s="45"/>
      <c r="I611" s="45"/>
      <c r="J611" s="57"/>
      <c r="K611" s="32"/>
      <c r="L611" s="57"/>
      <c r="M611" s="45"/>
      <c r="N611" s="45"/>
      <c r="O611" s="48"/>
      <c r="Q611" s="32"/>
      <c r="R611" s="18"/>
      <c r="T611" s="32"/>
    </row>
    <row r="612" spans="8:20" customFormat="1">
      <c r="H612" s="45"/>
      <c r="I612" s="45"/>
      <c r="J612" s="57"/>
      <c r="K612" s="32"/>
      <c r="L612" s="57"/>
      <c r="M612" s="45"/>
      <c r="N612" s="45"/>
      <c r="O612" s="48"/>
      <c r="Q612" s="32"/>
      <c r="R612" s="18"/>
      <c r="T612" s="32"/>
    </row>
    <row r="613" spans="8:20" customFormat="1">
      <c r="H613" s="45"/>
      <c r="I613" s="45"/>
      <c r="J613" s="57"/>
      <c r="K613" s="32"/>
      <c r="L613" s="57"/>
      <c r="M613" s="45"/>
      <c r="N613" s="45"/>
      <c r="O613" s="48"/>
      <c r="Q613" s="32"/>
      <c r="R613" s="18"/>
      <c r="T613" s="32"/>
    </row>
    <row r="614" spans="8:20" customFormat="1">
      <c r="H614" s="45"/>
      <c r="I614" s="45"/>
      <c r="J614" s="57"/>
      <c r="K614" s="32"/>
      <c r="L614" s="57"/>
      <c r="M614" s="45"/>
      <c r="N614" s="45"/>
      <c r="O614" s="48"/>
      <c r="Q614" s="32"/>
      <c r="R614" s="18"/>
      <c r="T614" s="32"/>
    </row>
    <row r="615" spans="8:20" customFormat="1">
      <c r="H615" s="45"/>
      <c r="I615" s="45"/>
      <c r="J615" s="57"/>
      <c r="K615" s="32"/>
      <c r="L615" s="57"/>
      <c r="M615" s="45"/>
      <c r="N615" s="45"/>
      <c r="O615" s="48"/>
      <c r="Q615" s="32"/>
      <c r="R615" s="18"/>
      <c r="T615" s="32"/>
    </row>
    <row r="616" spans="8:20" customFormat="1">
      <c r="H616" s="45"/>
      <c r="I616" s="45"/>
      <c r="J616" s="57"/>
      <c r="K616" s="32"/>
      <c r="L616" s="57"/>
      <c r="M616" s="45"/>
      <c r="N616" s="45"/>
      <c r="O616" s="48"/>
      <c r="Q616" s="32"/>
      <c r="R616" s="18"/>
      <c r="T616" s="32"/>
    </row>
    <row r="617" spans="8:20" customFormat="1">
      <c r="H617" s="45"/>
      <c r="I617" s="45"/>
      <c r="J617" s="57"/>
      <c r="K617" s="32"/>
      <c r="L617" s="57"/>
      <c r="M617" s="45"/>
      <c r="N617" s="45"/>
      <c r="O617" s="48"/>
      <c r="Q617" s="32"/>
      <c r="R617" s="18"/>
      <c r="T617" s="32"/>
    </row>
    <row r="618" spans="8:20" customFormat="1">
      <c r="H618" s="45"/>
      <c r="I618" s="45"/>
      <c r="J618" s="57"/>
      <c r="K618" s="32"/>
      <c r="L618" s="57"/>
      <c r="M618" s="45"/>
      <c r="N618" s="45"/>
      <c r="O618" s="48"/>
      <c r="Q618" s="32"/>
      <c r="R618" s="18"/>
      <c r="T618" s="32"/>
    </row>
    <row r="619" spans="8:20" customFormat="1">
      <c r="H619" s="45"/>
      <c r="I619" s="45"/>
      <c r="J619" s="57"/>
      <c r="K619" s="32"/>
      <c r="L619" s="57"/>
      <c r="M619" s="45"/>
      <c r="N619" s="45"/>
      <c r="O619" s="48"/>
      <c r="Q619" s="32"/>
      <c r="R619" s="18"/>
      <c r="T619" s="32"/>
    </row>
    <row r="620" spans="8:20" customFormat="1">
      <c r="H620" s="45"/>
      <c r="I620" s="45"/>
      <c r="J620" s="57"/>
      <c r="K620" s="32"/>
      <c r="L620" s="57"/>
      <c r="M620" s="45"/>
      <c r="N620" s="45"/>
      <c r="O620" s="48"/>
      <c r="Q620" s="32"/>
      <c r="R620" s="18"/>
      <c r="T620" s="32"/>
    </row>
    <row r="621" spans="8:20" customFormat="1">
      <c r="H621" s="45"/>
      <c r="I621" s="45"/>
      <c r="J621" s="57"/>
      <c r="K621" s="32"/>
      <c r="L621" s="57"/>
      <c r="M621" s="45"/>
      <c r="N621" s="45"/>
      <c r="O621" s="48"/>
      <c r="Q621" s="32"/>
      <c r="R621" s="18"/>
      <c r="T621" s="32"/>
    </row>
    <row r="622" spans="8:20" customFormat="1">
      <c r="H622" s="45"/>
      <c r="I622" s="45"/>
      <c r="J622" s="57"/>
      <c r="K622" s="32"/>
      <c r="L622" s="57"/>
      <c r="M622" s="45"/>
      <c r="N622" s="45"/>
      <c r="O622" s="48"/>
      <c r="Q622" s="32"/>
      <c r="R622" s="18"/>
      <c r="T622" s="32"/>
    </row>
    <row r="623" spans="8:20" customFormat="1">
      <c r="H623" s="45"/>
      <c r="I623" s="45"/>
      <c r="J623" s="57"/>
      <c r="K623" s="32"/>
      <c r="L623" s="57"/>
      <c r="M623" s="45"/>
      <c r="N623" s="45"/>
      <c r="O623" s="48"/>
      <c r="Q623" s="32"/>
      <c r="R623" s="18"/>
      <c r="T623" s="32"/>
    </row>
    <row r="624" spans="8:20" customFormat="1">
      <c r="H624" s="45"/>
      <c r="I624" s="45"/>
      <c r="J624" s="57"/>
      <c r="K624" s="32"/>
      <c r="L624" s="57"/>
      <c r="M624" s="45"/>
      <c r="N624" s="45"/>
      <c r="O624" s="48"/>
      <c r="Q624" s="32"/>
      <c r="R624" s="18"/>
      <c r="T624" s="32"/>
    </row>
    <row r="625" spans="8:24" customFormat="1">
      <c r="H625" s="45"/>
      <c r="I625" s="57"/>
      <c r="J625" s="32"/>
      <c r="K625" s="57"/>
      <c r="L625" s="45"/>
      <c r="M625" s="45"/>
      <c r="N625" s="48"/>
      <c r="P625" s="32"/>
      <c r="Q625" s="18"/>
      <c r="S625" s="32"/>
      <c r="V625" s="18"/>
      <c r="W625" s="18"/>
    </row>
    <row r="626" spans="8:24" customFormat="1">
      <c r="H626" s="32"/>
      <c r="I626" s="45"/>
      <c r="J626" s="57"/>
      <c r="K626" s="32"/>
      <c r="L626" s="57"/>
      <c r="M626" s="45"/>
      <c r="N626" s="45"/>
      <c r="O626" s="48"/>
      <c r="Q626" s="32"/>
      <c r="R626" s="18"/>
      <c r="T626" s="32"/>
      <c r="W626" s="18"/>
      <c r="X626" s="18"/>
    </row>
    <row r="627" spans="8:24" customFormat="1">
      <c r="H627" s="32"/>
      <c r="I627" s="45"/>
      <c r="J627" s="57"/>
      <c r="K627" s="32"/>
      <c r="L627" s="57"/>
      <c r="M627" s="45"/>
      <c r="N627" s="45"/>
      <c r="O627" s="48"/>
      <c r="Q627" s="32"/>
      <c r="R627" s="18"/>
      <c r="T627" s="32"/>
      <c r="W627" s="18"/>
      <c r="X627" s="18"/>
    </row>
  </sheetData>
  <conditionalFormatting sqref="O8:O12 K7:P7 K23:K25 O18:O25 I23:I25 G7:I22 I42:I44 G27:I41 G46:I55 F378:I381 F392:I395 F409:I409 G429:I433 F428:I428 F437:I437 F456:I456 G396:I405 G382:I391 G410:I424 G438:I452 G457:I471 G552:I557 G559:I564 G528:I529 G531:I535 G495:I504 G476:I490 F475:K475 F494:K494 F508:H508 G509:I523 F568:H568 G569:J583 F527:H527 G540:J542 G547:I550 F546:H546 G588:I602 F587:H587 F606:H606 G373:I377">
    <cfRule type="expression" dxfId="463" priority="395">
      <formula>($A7=60)</formula>
    </cfRule>
  </conditionalFormatting>
  <conditionalFormatting sqref="B23:C25 S23:T25 F23:F25 P23:Q25">
    <cfRule type="expression" dxfId="462" priority="394">
      <formula>($A23=60)</formula>
    </cfRule>
  </conditionalFormatting>
  <conditionalFormatting sqref="Q22">
    <cfRule type="expression" dxfId="461" priority="393">
      <formula>($F12=60)</formula>
    </cfRule>
  </conditionalFormatting>
  <conditionalFormatting sqref="Q19:Q21">
    <cfRule type="expression" dxfId="460" priority="392">
      <formula>($F9=60)</formula>
    </cfRule>
  </conditionalFormatting>
  <conditionalFormatting sqref="G23:H25">
    <cfRule type="expression" dxfId="459" priority="391">
      <formula>($A23=60)</formula>
    </cfRule>
  </conditionalFormatting>
  <conditionalFormatting sqref="K8:K12 K18:K22">
    <cfRule type="expression" dxfId="458" priority="390">
      <formula>($A8=60)</formula>
    </cfRule>
  </conditionalFormatting>
  <conditionalFormatting sqref="O26:Q26 F26:H26">
    <cfRule type="expression" dxfId="457" priority="389">
      <formula>($A26=60)</formula>
    </cfRule>
  </conditionalFormatting>
  <conditionalFormatting sqref="M26:N26">
    <cfRule type="expression" dxfId="456" priority="388">
      <formula>($A26=60)</formula>
    </cfRule>
  </conditionalFormatting>
  <conditionalFormatting sqref="I26:K26">
    <cfRule type="expression" dxfId="455" priority="387">
      <formula>($A26=60)</formula>
    </cfRule>
  </conditionalFormatting>
  <conditionalFormatting sqref="L26">
    <cfRule type="expression" dxfId="454" priority="386">
      <formula>($A26=60)</formula>
    </cfRule>
  </conditionalFormatting>
  <conditionalFormatting sqref="M18:M22 M8:M12">
    <cfRule type="expression" dxfId="453" priority="383">
      <formula>($A8=60)</formula>
    </cfRule>
  </conditionalFormatting>
  <conditionalFormatting sqref="J7">
    <cfRule type="expression" dxfId="452" priority="385">
      <formula>($A7=60)</formula>
    </cfRule>
  </conditionalFormatting>
  <conditionalFormatting sqref="L8:L12 L18:L22">
    <cfRule type="expression" dxfId="451" priority="384">
      <formula>($A8=60)</formula>
    </cfRule>
  </conditionalFormatting>
  <conditionalFormatting sqref="O13:O17">
    <cfRule type="expression" dxfId="450" priority="382">
      <formula>($A13=60)</formula>
    </cfRule>
  </conditionalFormatting>
  <conditionalFormatting sqref="K13:K17">
    <cfRule type="expression" dxfId="449" priority="381">
      <formula>($A13=60)</formula>
    </cfRule>
  </conditionalFormatting>
  <conditionalFormatting sqref="M13:M17">
    <cfRule type="expression" dxfId="448" priority="379">
      <formula>($A13=60)</formula>
    </cfRule>
  </conditionalFormatting>
  <conditionalFormatting sqref="L13:L17">
    <cfRule type="expression" dxfId="447" priority="380">
      <formula>($A13=60)</formula>
    </cfRule>
  </conditionalFormatting>
  <conditionalFormatting sqref="O27:O31 K42:K44 O37:O44">
    <cfRule type="expression" dxfId="446" priority="378">
      <formula>($A27=60)</formula>
    </cfRule>
  </conditionalFormatting>
  <conditionalFormatting sqref="B42:C44 S42:T44 F42:F44 P42:Q44">
    <cfRule type="expression" dxfId="445" priority="377">
      <formula>($A42=60)</formula>
    </cfRule>
  </conditionalFormatting>
  <conditionalFormatting sqref="Q41">
    <cfRule type="expression" dxfId="444" priority="376">
      <formula>($F31=60)</formula>
    </cfRule>
  </conditionalFormatting>
  <conditionalFormatting sqref="Q38:Q40">
    <cfRule type="expression" dxfId="443" priority="375">
      <formula>($F28=60)</formula>
    </cfRule>
  </conditionalFormatting>
  <conditionalFormatting sqref="G42:H44">
    <cfRule type="expression" dxfId="442" priority="374">
      <formula>($A42=60)</formula>
    </cfRule>
  </conditionalFormatting>
  <conditionalFormatting sqref="K27:K31 K37:K41">
    <cfRule type="expression" dxfId="441" priority="373">
      <formula>($A27=60)</formula>
    </cfRule>
  </conditionalFormatting>
  <conditionalFormatting sqref="O45:Q45 F45:H45">
    <cfRule type="expression" dxfId="440" priority="372">
      <formula>($A45=60)</formula>
    </cfRule>
  </conditionalFormatting>
  <conditionalFormatting sqref="M45:N45">
    <cfRule type="expression" dxfId="439" priority="371">
      <formula>($A45=60)</formula>
    </cfRule>
  </conditionalFormatting>
  <conditionalFormatting sqref="I45:K45">
    <cfRule type="expression" dxfId="438" priority="370">
      <formula>($A45=60)</formula>
    </cfRule>
  </conditionalFormatting>
  <conditionalFormatting sqref="L45">
    <cfRule type="expression" dxfId="437" priority="369">
      <formula>($A45=60)</formula>
    </cfRule>
  </conditionalFormatting>
  <conditionalFormatting sqref="M27:M31 M37:M41">
    <cfRule type="expression" dxfId="436" priority="367">
      <formula>($A27=60)</formula>
    </cfRule>
  </conditionalFormatting>
  <conditionalFormatting sqref="L27:L31 L37:L41">
    <cfRule type="expression" dxfId="435" priority="368">
      <formula>($A27=60)</formula>
    </cfRule>
  </conditionalFormatting>
  <conditionalFormatting sqref="O32:O36">
    <cfRule type="expression" dxfId="434" priority="366">
      <formula>($A32=60)</formula>
    </cfRule>
  </conditionalFormatting>
  <conditionalFormatting sqref="K32:K36">
    <cfRule type="expression" dxfId="433" priority="365">
      <formula>($A32=60)</formula>
    </cfRule>
  </conditionalFormatting>
  <conditionalFormatting sqref="M32:M36">
    <cfRule type="expression" dxfId="432" priority="363">
      <formula>($A32=60)</formula>
    </cfRule>
  </conditionalFormatting>
  <conditionalFormatting sqref="L32:L36">
    <cfRule type="expression" dxfId="431" priority="364">
      <formula>($A32=60)</formula>
    </cfRule>
  </conditionalFormatting>
  <conditionalFormatting sqref="O46:O50">
    <cfRule type="expression" dxfId="430" priority="362">
      <formula>($A46=60)</formula>
    </cfRule>
  </conditionalFormatting>
  <conditionalFormatting sqref="K46:K50">
    <cfRule type="expression" dxfId="429" priority="361">
      <formula>($A46=60)</formula>
    </cfRule>
  </conditionalFormatting>
  <conditionalFormatting sqref="M46:M50">
    <cfRule type="expression" dxfId="428" priority="359">
      <formula>($A46=60)</formula>
    </cfRule>
  </conditionalFormatting>
  <conditionalFormatting sqref="L46:L50">
    <cfRule type="expression" dxfId="427" priority="360">
      <formula>($A46=60)</formula>
    </cfRule>
  </conditionalFormatting>
  <conditionalFormatting sqref="O51:O55">
    <cfRule type="expression" dxfId="426" priority="358">
      <formula>($A51=60)</formula>
    </cfRule>
  </conditionalFormatting>
  <conditionalFormatting sqref="K51:K55">
    <cfRule type="expression" dxfId="425" priority="357">
      <formula>($A51=60)</formula>
    </cfRule>
  </conditionalFormatting>
  <conditionalFormatting sqref="M51:M55">
    <cfRule type="expression" dxfId="424" priority="355">
      <formula>($A51=60)</formula>
    </cfRule>
  </conditionalFormatting>
  <conditionalFormatting sqref="L51:L55">
    <cfRule type="expression" dxfId="423" priority="356">
      <formula>($A51=60)</formula>
    </cfRule>
  </conditionalFormatting>
  <conditionalFormatting sqref="N280">
    <cfRule type="expression" dxfId="422" priority="190">
      <formula>($A280=60)</formula>
    </cfRule>
  </conditionalFormatting>
  <conditionalFormatting sqref="N266">
    <cfRule type="expression" dxfId="421" priority="189">
      <formula>($A266=60)</formula>
    </cfRule>
  </conditionalFormatting>
  <conditionalFormatting sqref="N252">
    <cfRule type="expression" dxfId="420" priority="188">
      <formula>($A252=60)</formula>
    </cfRule>
  </conditionalFormatting>
  <conditionalFormatting sqref="N228">
    <cfRule type="expression" dxfId="419" priority="187">
      <formula>($A228=60)</formula>
    </cfRule>
  </conditionalFormatting>
  <conditionalFormatting sqref="Q46:Q55">
    <cfRule type="expression" dxfId="418" priority="350">
      <formula>($A46=60)</formula>
    </cfRule>
  </conditionalFormatting>
  <conditionalFormatting sqref="U46:U55">
    <cfRule type="expression" dxfId="417" priority="349">
      <formula>($A46=60)</formula>
    </cfRule>
  </conditionalFormatting>
  <conditionalFormatting sqref="N8:N22">
    <cfRule type="expression" dxfId="416" priority="348">
      <formula>($A8=60)</formula>
    </cfRule>
  </conditionalFormatting>
  <conditionalFormatting sqref="N27:N41">
    <cfRule type="expression" dxfId="415" priority="347">
      <formula>($A27=60)</formula>
    </cfRule>
  </conditionalFormatting>
  <conditionalFormatting sqref="N46:N55">
    <cfRule type="expression" dxfId="414" priority="346">
      <formula>($A46=60)</formula>
    </cfRule>
  </conditionalFormatting>
  <conditionalFormatting sqref="K67:K69 B67:C69 S67:T69 O67:Q69 G56:I66 F67:I72 G103:I117 G163:I172 G74:I83 F84:I89 G91:I95 F96:I101 F118:I123 G125:I139 F140:I142 G144:I158 F159:I161 F173:I175 G177:I181 F182:I184 G186:I195 F196:I198 G200:I204 G253:I262 G240:I243 K240:K243 M240:M243 K253:K262 F318:M318 F335:M335 F329:I334 K329:K334 B329:C334 S329:T334 Y329:Y334 F360:I362 K360:K362 B360:C362 S360:T362 Y360:Y362 G345:I346 G348:I348 I347 N295:N298 N300:N304 N345:N358 N364:N367 K56:P56 O329:Q335 O318:Q318 M253:O262 N229:O248 N267:O276 N281:O290 O295:O304 N319:O328 N336:O340 O344:Q344 O360:Q363 O345:O359 F372:Q372 O364:O368 K57:O66 N74:O83 N91:O95 K103:O117 N125:O139 N144:O158 K163:O172 N177:O181 N186:O195 N200:O204 N206:O210 N215:O224">
    <cfRule type="expression" dxfId="413" priority="344">
      <formula>($A56=60)</formula>
    </cfRule>
  </conditionalFormatting>
  <conditionalFormatting sqref="O73:Q73 F73:H73">
    <cfRule type="expression" dxfId="412" priority="343">
      <formula>($A73=60)</formula>
    </cfRule>
  </conditionalFormatting>
  <conditionalFormatting sqref="M73">
    <cfRule type="expression" dxfId="411" priority="342">
      <formula>($A73=60)</formula>
    </cfRule>
  </conditionalFormatting>
  <conditionalFormatting sqref="I73:K73">
    <cfRule type="expression" dxfId="410" priority="341">
      <formula>($A73=60)</formula>
    </cfRule>
  </conditionalFormatting>
  <conditionalFormatting sqref="L73">
    <cfRule type="expression" dxfId="409" priority="340">
      <formula>($A73=60)</formula>
    </cfRule>
  </conditionalFormatting>
  <conditionalFormatting sqref="J56">
    <cfRule type="expression" dxfId="408" priority="339">
      <formula>($A56=60)</formula>
    </cfRule>
  </conditionalFormatting>
  <conditionalFormatting sqref="Y67:Y69">
    <cfRule type="expression" dxfId="407" priority="338">
      <formula>($A67=60)</formula>
    </cfRule>
  </conditionalFormatting>
  <conditionalFormatting sqref="K70:K72 B70:C72 S70:T72 O70:Q72">
    <cfRule type="expression" dxfId="406" priority="337">
      <formula>($A70=60)</formula>
    </cfRule>
  </conditionalFormatting>
  <conditionalFormatting sqref="Y70:Y72">
    <cfRule type="expression" dxfId="405" priority="336">
      <formula>($A70=60)</formula>
    </cfRule>
  </conditionalFormatting>
  <conditionalFormatting sqref="K74:M83 K84:K86 B84:C86 S84:T86 O84:Q86">
    <cfRule type="expression" dxfId="404" priority="335">
      <formula>($A74=60)</formula>
    </cfRule>
  </conditionalFormatting>
  <conditionalFormatting sqref="O90:Q90 F90:H90">
    <cfRule type="expression" dxfId="403" priority="334">
      <formula>($A90=60)</formula>
    </cfRule>
  </conditionalFormatting>
  <conditionalFormatting sqref="M90">
    <cfRule type="expression" dxfId="402" priority="333">
      <formula>($A90=60)</formula>
    </cfRule>
  </conditionalFormatting>
  <conditionalFormatting sqref="I90:K90">
    <cfRule type="expression" dxfId="401" priority="332">
      <formula>($A90=60)</formula>
    </cfRule>
  </conditionalFormatting>
  <conditionalFormatting sqref="L90">
    <cfRule type="expression" dxfId="400" priority="331">
      <formula>($A90=60)</formula>
    </cfRule>
  </conditionalFormatting>
  <conditionalFormatting sqref="Y84:Y86">
    <cfRule type="expression" dxfId="399" priority="330">
      <formula>($A84=60)</formula>
    </cfRule>
  </conditionalFormatting>
  <conditionalFormatting sqref="K87:K89 B87:C89 S87:T89 O87:Q89">
    <cfRule type="expression" dxfId="398" priority="329">
      <formula>($A87=60)</formula>
    </cfRule>
  </conditionalFormatting>
  <conditionalFormatting sqref="Y87:Y89">
    <cfRule type="expression" dxfId="397" priority="328">
      <formula>($A87=60)</formula>
    </cfRule>
  </conditionalFormatting>
  <conditionalFormatting sqref="K91:M95 K96:K98 B96:C98 S96:T98 O96:Q98">
    <cfRule type="expression" dxfId="396" priority="327">
      <formula>($A91=60)</formula>
    </cfRule>
  </conditionalFormatting>
  <conditionalFormatting sqref="O102:Q102 F102:H102">
    <cfRule type="expression" dxfId="395" priority="326">
      <formula>($A102=60)</formula>
    </cfRule>
  </conditionalFormatting>
  <conditionalFormatting sqref="M102">
    <cfRule type="expression" dxfId="394" priority="325">
      <formula>($A102=60)</formula>
    </cfRule>
  </conditionalFormatting>
  <conditionalFormatting sqref="I102:K102">
    <cfRule type="expression" dxfId="393" priority="324">
      <formula>($A102=60)</formula>
    </cfRule>
  </conditionalFormatting>
  <conditionalFormatting sqref="L102">
    <cfRule type="expression" dxfId="392" priority="323">
      <formula>($A102=60)</formula>
    </cfRule>
  </conditionalFormatting>
  <conditionalFormatting sqref="Y96:Y98">
    <cfRule type="expression" dxfId="391" priority="322">
      <formula>($A96=60)</formula>
    </cfRule>
  </conditionalFormatting>
  <conditionalFormatting sqref="K99:K101 B99:C101 S99:T101 O99:Q101">
    <cfRule type="expression" dxfId="390" priority="321">
      <formula>($A99=60)</formula>
    </cfRule>
  </conditionalFormatting>
  <conditionalFormatting sqref="Y99:Y101">
    <cfRule type="expression" dxfId="389" priority="320">
      <formula>($A99=60)</formula>
    </cfRule>
  </conditionalFormatting>
  <conditionalFormatting sqref="K118:K120 B118:C120 S118:T120 O118:Q120">
    <cfRule type="expression" dxfId="388" priority="319">
      <formula>($A118=60)</formula>
    </cfRule>
  </conditionalFormatting>
  <conditionalFormatting sqref="Y118:Y120">
    <cfRule type="expression" dxfId="387" priority="318">
      <formula>($A118=60)</formula>
    </cfRule>
  </conditionalFormatting>
  <conditionalFormatting sqref="K121:K123 B121:C123 S121:T123 O121:Q123">
    <cfRule type="expression" dxfId="386" priority="317">
      <formula>($A121=60)</formula>
    </cfRule>
  </conditionalFormatting>
  <conditionalFormatting sqref="Y121:Y123">
    <cfRule type="expression" dxfId="385" priority="316">
      <formula>($A121=60)</formula>
    </cfRule>
  </conditionalFormatting>
  <conditionalFormatting sqref="K125:M139">
    <cfRule type="expression" dxfId="384" priority="315">
      <formula>($A125=60)</formula>
    </cfRule>
  </conditionalFormatting>
  <conditionalFormatting sqref="O124:Q124 F124:H124">
    <cfRule type="expression" dxfId="383" priority="314">
      <formula>($A124=60)</formula>
    </cfRule>
  </conditionalFormatting>
  <conditionalFormatting sqref="M124">
    <cfRule type="expression" dxfId="382" priority="313">
      <formula>($A124=60)</formula>
    </cfRule>
  </conditionalFormatting>
  <conditionalFormatting sqref="I124:K124">
    <cfRule type="expression" dxfId="381" priority="312">
      <formula>($A124=60)</formula>
    </cfRule>
  </conditionalFormatting>
  <conditionalFormatting sqref="L124">
    <cfRule type="expression" dxfId="380" priority="311">
      <formula>($A124=60)</formula>
    </cfRule>
  </conditionalFormatting>
  <conditionalFormatting sqref="K140:K142 B140:C142 S140:T142 O140:Q142">
    <cfRule type="expression" dxfId="379" priority="310">
      <formula>($A140=60)</formula>
    </cfRule>
  </conditionalFormatting>
  <conditionalFormatting sqref="Y140:Y142">
    <cfRule type="expression" dxfId="378" priority="309">
      <formula>($A140=60)</formula>
    </cfRule>
  </conditionalFormatting>
  <conditionalFormatting sqref="O143:Q143 F143:H143">
    <cfRule type="expression" dxfId="377" priority="308">
      <formula>($A143=60)</formula>
    </cfRule>
  </conditionalFormatting>
  <conditionalFormatting sqref="M143">
    <cfRule type="expression" dxfId="376" priority="307">
      <formula>($A143=60)</formula>
    </cfRule>
  </conditionalFormatting>
  <conditionalFormatting sqref="I143:K143">
    <cfRule type="expression" dxfId="375" priority="306">
      <formula>($A143=60)</formula>
    </cfRule>
  </conditionalFormatting>
  <conditionalFormatting sqref="L143">
    <cfRule type="expression" dxfId="374" priority="305">
      <formula>($A143=60)</formula>
    </cfRule>
  </conditionalFormatting>
  <conditionalFormatting sqref="K144:M158">
    <cfRule type="expression" dxfId="373" priority="304">
      <formula>($A144=60)</formula>
    </cfRule>
  </conditionalFormatting>
  <conditionalFormatting sqref="K159:K161 B159:C161 S159:T161 O159:Q161">
    <cfRule type="expression" dxfId="372" priority="303">
      <formula>($A159=60)</formula>
    </cfRule>
  </conditionalFormatting>
  <conditionalFormatting sqref="Y159:Y161">
    <cfRule type="expression" dxfId="371" priority="302">
      <formula>($A159=60)</formula>
    </cfRule>
  </conditionalFormatting>
  <conditionalFormatting sqref="O162:Q162 F162:H162">
    <cfRule type="expression" dxfId="370" priority="301">
      <formula>($A162=60)</formula>
    </cfRule>
  </conditionalFormatting>
  <conditionalFormatting sqref="M162">
    <cfRule type="expression" dxfId="369" priority="300">
      <formula>($A162=60)</formula>
    </cfRule>
  </conditionalFormatting>
  <conditionalFormatting sqref="I162:K162">
    <cfRule type="expression" dxfId="368" priority="299">
      <formula>($A162=60)</formula>
    </cfRule>
  </conditionalFormatting>
  <conditionalFormatting sqref="L162">
    <cfRule type="expression" dxfId="367" priority="298">
      <formula>($A162=60)</formula>
    </cfRule>
  </conditionalFormatting>
  <conditionalFormatting sqref="K173:K175 B173:C175 S173:T175 O173:Q175">
    <cfRule type="expression" dxfId="366" priority="297">
      <formula>($A173=60)</formula>
    </cfRule>
  </conditionalFormatting>
  <conditionalFormatting sqref="Y173:Y175">
    <cfRule type="expression" dxfId="365" priority="296">
      <formula>($A173=60)</formula>
    </cfRule>
  </conditionalFormatting>
  <conditionalFormatting sqref="O176:Q176 F176:H176">
    <cfRule type="expression" dxfId="364" priority="295">
      <formula>($A176=60)</formula>
    </cfRule>
  </conditionalFormatting>
  <conditionalFormatting sqref="M176">
    <cfRule type="expression" dxfId="363" priority="294">
      <formula>($A176=60)</formula>
    </cfRule>
  </conditionalFormatting>
  <conditionalFormatting sqref="I176:K176">
    <cfRule type="expression" dxfId="362" priority="293">
      <formula>($A176=60)</formula>
    </cfRule>
  </conditionalFormatting>
  <conditionalFormatting sqref="L176">
    <cfRule type="expression" dxfId="361" priority="292">
      <formula>($A176=60)</formula>
    </cfRule>
  </conditionalFormatting>
  <conditionalFormatting sqref="K177:M181">
    <cfRule type="expression" dxfId="360" priority="291">
      <formula>($A177=60)</formula>
    </cfRule>
  </conditionalFormatting>
  <conditionalFormatting sqref="K182:K184 B182:C184 S182:T184 O182:Q184">
    <cfRule type="expression" dxfId="359" priority="290">
      <formula>($A182=60)</formula>
    </cfRule>
  </conditionalFormatting>
  <conditionalFormatting sqref="Y182:Y184">
    <cfRule type="expression" dxfId="358" priority="289">
      <formula>($A182=60)</formula>
    </cfRule>
  </conditionalFormatting>
  <conditionalFormatting sqref="O185:Q185 F185:H185">
    <cfRule type="expression" dxfId="357" priority="288">
      <formula>($A185=60)</formula>
    </cfRule>
  </conditionalFormatting>
  <conditionalFormatting sqref="M185">
    <cfRule type="expression" dxfId="356" priority="287">
      <formula>($A185=60)</formula>
    </cfRule>
  </conditionalFormatting>
  <conditionalFormatting sqref="I185:K185">
    <cfRule type="expression" dxfId="355" priority="286">
      <formula>($A185=60)</formula>
    </cfRule>
  </conditionalFormatting>
  <conditionalFormatting sqref="L185">
    <cfRule type="expression" dxfId="354" priority="285">
      <formula>($A185=60)</formula>
    </cfRule>
  </conditionalFormatting>
  <conditionalFormatting sqref="L186:M195">
    <cfRule type="expression" dxfId="353" priority="284">
      <formula>($A186=60)</formula>
    </cfRule>
  </conditionalFormatting>
  <conditionalFormatting sqref="K196:K198 B196:C198 S196:T198 O196:Q198">
    <cfRule type="expression" dxfId="352" priority="283">
      <formula>($A196=60)</formula>
    </cfRule>
  </conditionalFormatting>
  <conditionalFormatting sqref="Y196:Y198">
    <cfRule type="expression" dxfId="351" priority="282">
      <formula>($A196=60)</formula>
    </cfRule>
  </conditionalFormatting>
  <conditionalFormatting sqref="O199:Q199 F199:H199">
    <cfRule type="expression" dxfId="350" priority="281">
      <formula>($A199=60)</formula>
    </cfRule>
  </conditionalFormatting>
  <conditionalFormatting sqref="M199">
    <cfRule type="expression" dxfId="349" priority="280">
      <formula>($A199=60)</formula>
    </cfRule>
  </conditionalFormatting>
  <conditionalFormatting sqref="I199:K199">
    <cfRule type="expression" dxfId="348" priority="279">
      <formula>($A199=60)</formula>
    </cfRule>
  </conditionalFormatting>
  <conditionalFormatting sqref="L199">
    <cfRule type="expression" dxfId="347" priority="278">
      <formula>($A199=60)</formula>
    </cfRule>
  </conditionalFormatting>
  <conditionalFormatting sqref="K200:M204">
    <cfRule type="expression" dxfId="346" priority="277">
      <formula>($A200=60)</formula>
    </cfRule>
  </conditionalFormatting>
  <conditionalFormatting sqref="O205:Q205 F205:H205">
    <cfRule type="expression" dxfId="345" priority="276">
      <formula>($A205=60)</formula>
    </cfRule>
  </conditionalFormatting>
  <conditionalFormatting sqref="M205">
    <cfRule type="expression" dxfId="344" priority="275">
      <formula>($A205=60)</formula>
    </cfRule>
  </conditionalFormatting>
  <conditionalFormatting sqref="I205:K205">
    <cfRule type="expression" dxfId="343" priority="274">
      <formula>($A205=60)</formula>
    </cfRule>
  </conditionalFormatting>
  <conditionalFormatting sqref="L205">
    <cfRule type="expression" dxfId="342" priority="273">
      <formula>($A205=60)</formula>
    </cfRule>
  </conditionalFormatting>
  <conditionalFormatting sqref="G206:I210 F211:I213">
    <cfRule type="expression" dxfId="341" priority="272">
      <formula>($A206=60)</formula>
    </cfRule>
  </conditionalFormatting>
  <conditionalFormatting sqref="L206:M210">
    <cfRule type="expression" dxfId="340" priority="271">
      <formula>($A206=60)</formula>
    </cfRule>
  </conditionalFormatting>
  <conditionalFormatting sqref="K211:K213 B211:C213 S211:T213 O211:Q213">
    <cfRule type="expression" dxfId="339" priority="270">
      <formula>($A211=60)</formula>
    </cfRule>
  </conditionalFormatting>
  <conditionalFormatting sqref="Y211:Y213">
    <cfRule type="expression" dxfId="338" priority="269">
      <formula>($A211=60)</formula>
    </cfRule>
  </conditionalFormatting>
  <conditionalFormatting sqref="O214:Q214 F214:H214">
    <cfRule type="expression" dxfId="337" priority="268">
      <formula>($A214=60)</formula>
    </cfRule>
  </conditionalFormatting>
  <conditionalFormatting sqref="M214">
    <cfRule type="expression" dxfId="336" priority="267">
      <formula>($A214=60)</formula>
    </cfRule>
  </conditionalFormatting>
  <conditionalFormatting sqref="I214:K214">
    <cfRule type="expression" dxfId="335" priority="266">
      <formula>($A214=60)</formula>
    </cfRule>
  </conditionalFormatting>
  <conditionalFormatting sqref="L214">
    <cfRule type="expression" dxfId="334" priority="265">
      <formula>($A214=60)</formula>
    </cfRule>
  </conditionalFormatting>
  <conditionalFormatting sqref="G215:I224 F225:I227">
    <cfRule type="expression" dxfId="333" priority="264">
      <formula>($A215=60)</formula>
    </cfRule>
  </conditionalFormatting>
  <conditionalFormatting sqref="L215:M224">
    <cfRule type="expression" dxfId="332" priority="263">
      <formula>($A215=60)</formula>
    </cfRule>
  </conditionalFormatting>
  <conditionalFormatting sqref="K225:K227 B225:C227 S225:T227 O225:Q227">
    <cfRule type="expression" dxfId="331" priority="262">
      <formula>($A225=60)</formula>
    </cfRule>
  </conditionalFormatting>
  <conditionalFormatting sqref="Y225:Y227">
    <cfRule type="expression" dxfId="330" priority="261">
      <formula>($A225=60)</formula>
    </cfRule>
  </conditionalFormatting>
  <conditionalFormatting sqref="O228:Q228 F228:H228">
    <cfRule type="expression" dxfId="329" priority="260">
      <formula>($A228=60)</formula>
    </cfRule>
  </conditionalFormatting>
  <conditionalFormatting sqref="M228">
    <cfRule type="expression" dxfId="328" priority="259">
      <formula>($A228=60)</formula>
    </cfRule>
  </conditionalFormatting>
  <conditionalFormatting sqref="I228:K228">
    <cfRule type="expression" dxfId="327" priority="258">
      <formula>($A228=60)</formula>
    </cfRule>
  </conditionalFormatting>
  <conditionalFormatting sqref="L228">
    <cfRule type="expression" dxfId="326" priority="257">
      <formula>($A228=60)</formula>
    </cfRule>
  </conditionalFormatting>
  <conditionalFormatting sqref="G229:I239 F249:I251">
    <cfRule type="expression" dxfId="325" priority="256">
      <formula>($A229=60)</formula>
    </cfRule>
  </conditionalFormatting>
  <conditionalFormatting sqref="K229:M229 K230:K239 M230:M239 L230:L248">
    <cfRule type="expression" dxfId="324" priority="255">
      <formula>($A229=60)</formula>
    </cfRule>
  </conditionalFormatting>
  <conditionalFormatting sqref="K249:K251 B249:C251 S249:T251 O249:Q251">
    <cfRule type="expression" dxfId="323" priority="254">
      <formula>($A249=60)</formula>
    </cfRule>
  </conditionalFormatting>
  <conditionalFormatting sqref="Y249:Y251">
    <cfRule type="expression" dxfId="322" priority="253">
      <formula>($A249=60)</formula>
    </cfRule>
  </conditionalFormatting>
  <conditionalFormatting sqref="O252:Q252 F252:H252">
    <cfRule type="expression" dxfId="321" priority="252">
      <formula>($A252=60)</formula>
    </cfRule>
  </conditionalFormatting>
  <conditionalFormatting sqref="M252">
    <cfRule type="expression" dxfId="320" priority="251">
      <formula>($A252=60)</formula>
    </cfRule>
  </conditionalFormatting>
  <conditionalFormatting sqref="I252:K252">
    <cfRule type="expression" dxfId="319" priority="250">
      <formula>($A252=60)</formula>
    </cfRule>
  </conditionalFormatting>
  <conditionalFormatting sqref="L252">
    <cfRule type="expression" dxfId="318" priority="249">
      <formula>($A252=60)</formula>
    </cfRule>
  </conditionalFormatting>
  <conditionalFormatting sqref="F263:I265">
    <cfRule type="expression" dxfId="317" priority="248">
      <formula>($A263=60)</formula>
    </cfRule>
  </conditionalFormatting>
  <conditionalFormatting sqref="K263:K265 B263:C265 S263:T265 O263:Q265">
    <cfRule type="expression" dxfId="316" priority="247">
      <formula>($A263=60)</formula>
    </cfRule>
  </conditionalFormatting>
  <conditionalFormatting sqref="Y263:Y265">
    <cfRule type="expression" dxfId="315" priority="246">
      <formula>($A263=60)</formula>
    </cfRule>
  </conditionalFormatting>
  <conditionalFormatting sqref="O266:Q266 F266:H266">
    <cfRule type="expression" dxfId="314" priority="245">
      <formula>($A266=60)</formula>
    </cfRule>
  </conditionalFormatting>
  <conditionalFormatting sqref="M266">
    <cfRule type="expression" dxfId="313" priority="244">
      <formula>($A266=60)</formula>
    </cfRule>
  </conditionalFormatting>
  <conditionalFormatting sqref="I266:K266">
    <cfRule type="expression" dxfId="312" priority="243">
      <formula>($A266=60)</formula>
    </cfRule>
  </conditionalFormatting>
  <conditionalFormatting sqref="L266">
    <cfRule type="expression" dxfId="311" priority="242">
      <formula>($A266=60)</formula>
    </cfRule>
  </conditionalFormatting>
  <conditionalFormatting sqref="G245:I248 K245:K248 M245:M248">
    <cfRule type="expression" dxfId="310" priority="241">
      <formula>($A245=60)</formula>
    </cfRule>
  </conditionalFormatting>
  <conditionalFormatting sqref="G244:I244">
    <cfRule type="expression" dxfId="309" priority="240">
      <formula>($A244=60)</formula>
    </cfRule>
  </conditionalFormatting>
  <conditionalFormatting sqref="K244 M244">
    <cfRule type="expression" dxfId="308" priority="239">
      <formula>($A244=60)</formula>
    </cfRule>
  </conditionalFormatting>
  <conditionalFormatting sqref="G267:I276 K267:K276 M267:M276">
    <cfRule type="expression" dxfId="307" priority="238">
      <formula>($A267=60)</formula>
    </cfRule>
  </conditionalFormatting>
  <conditionalFormatting sqref="F277:I279">
    <cfRule type="expression" dxfId="306" priority="237">
      <formula>($A277=60)</formula>
    </cfRule>
  </conditionalFormatting>
  <conditionalFormatting sqref="K277:K279 B277:C279 S277:T279 O277:Q279">
    <cfRule type="expression" dxfId="305" priority="236">
      <formula>($A277=60)</formula>
    </cfRule>
  </conditionalFormatting>
  <conditionalFormatting sqref="Y277:Y279">
    <cfRule type="expression" dxfId="304" priority="235">
      <formula>($A277=60)</formula>
    </cfRule>
  </conditionalFormatting>
  <conditionalFormatting sqref="O280:Q280 F280:H280">
    <cfRule type="expression" dxfId="303" priority="234">
      <formula>($A280=60)</formula>
    </cfRule>
  </conditionalFormatting>
  <conditionalFormatting sqref="M280">
    <cfRule type="expression" dxfId="302" priority="233">
      <formula>($A280=60)</formula>
    </cfRule>
  </conditionalFormatting>
  <conditionalFormatting sqref="I280:K280">
    <cfRule type="expression" dxfId="301" priority="232">
      <formula>($A280=60)</formula>
    </cfRule>
  </conditionalFormatting>
  <conditionalFormatting sqref="L280">
    <cfRule type="expression" dxfId="300" priority="231">
      <formula>($A280=60)</formula>
    </cfRule>
  </conditionalFormatting>
  <conditionalFormatting sqref="I294:K294">
    <cfRule type="expression" dxfId="299" priority="224">
      <formula>($A294=60)</formula>
    </cfRule>
  </conditionalFormatting>
  <conditionalFormatting sqref="G281:I290 K281:K290 M281:M290">
    <cfRule type="expression" dxfId="298" priority="230">
      <formula>($A281=60)</formula>
    </cfRule>
  </conditionalFormatting>
  <conditionalFormatting sqref="F291:I293">
    <cfRule type="expression" dxfId="297" priority="229">
      <formula>($A291=60)</formula>
    </cfRule>
  </conditionalFormatting>
  <conditionalFormatting sqref="K291:K293 B291:C293 S291:T293 O291:Q293">
    <cfRule type="expression" dxfId="296" priority="228">
      <formula>($A291=60)</formula>
    </cfRule>
  </conditionalFormatting>
  <conditionalFormatting sqref="Y291:Y293">
    <cfRule type="expression" dxfId="295" priority="227">
      <formula>($A291=60)</formula>
    </cfRule>
  </conditionalFormatting>
  <conditionalFormatting sqref="O294:Q294 F294:H294">
    <cfRule type="expression" dxfId="294" priority="226">
      <formula>($A294=60)</formula>
    </cfRule>
  </conditionalFormatting>
  <conditionalFormatting sqref="M294">
    <cfRule type="expression" dxfId="293" priority="225">
      <formula>($A294=60)</formula>
    </cfRule>
  </conditionalFormatting>
  <conditionalFormatting sqref="L294">
    <cfRule type="expression" dxfId="292" priority="223">
      <formula>($A294=60)</formula>
    </cfRule>
  </conditionalFormatting>
  <conditionalFormatting sqref="F305:I307">
    <cfRule type="expression" dxfId="291" priority="222">
      <formula>($A305=60)</formula>
    </cfRule>
  </conditionalFormatting>
  <conditionalFormatting sqref="K305:K307 B305:C307 S305:T307 O305:Q307">
    <cfRule type="expression" dxfId="290" priority="221">
      <formula>($A305=60)</formula>
    </cfRule>
  </conditionalFormatting>
  <conditionalFormatting sqref="Y305:Y307">
    <cfRule type="expression" dxfId="289" priority="220">
      <formula>($A305=60)</formula>
    </cfRule>
  </conditionalFormatting>
  <conditionalFormatting sqref="G295:I304 K295:K304 M295:M304">
    <cfRule type="expression" dxfId="288" priority="219">
      <formula>($A295=60)</formula>
    </cfRule>
  </conditionalFormatting>
  <conditionalFormatting sqref="Z299">
    <cfRule type="expression" dxfId="287" priority="213">
      <formula>($A299=60)</formula>
    </cfRule>
  </conditionalFormatting>
  <conditionalFormatting sqref="G308:I317">
    <cfRule type="expression" dxfId="286" priority="218">
      <formula>($A308=60)</formula>
    </cfRule>
  </conditionalFormatting>
  <conditionalFormatting sqref="K308:K317 O308:O317">
    <cfRule type="expression" dxfId="285" priority="217">
      <formula>($A308=60)</formula>
    </cfRule>
  </conditionalFormatting>
  <conditionalFormatting sqref="J299">
    <cfRule type="expression" dxfId="284" priority="216">
      <formula>($A299=60)</formula>
    </cfRule>
  </conditionalFormatting>
  <conditionalFormatting sqref="Q299">
    <cfRule type="expression" dxfId="283" priority="215">
      <formula>($A299=60)</formula>
    </cfRule>
  </conditionalFormatting>
  <conditionalFormatting sqref="U299">
    <cfRule type="expression" dxfId="282" priority="214">
      <formula>($A299=60)</formula>
    </cfRule>
  </conditionalFormatting>
  <conditionalFormatting sqref="G319:I328 K319:K328 M319:M328">
    <cfRule type="expression" dxfId="281" priority="212">
      <formula>($A319=60)</formula>
    </cfRule>
  </conditionalFormatting>
  <conditionalFormatting sqref="Y341:Y343">
    <cfRule type="expression" dxfId="280" priority="209">
      <formula>($A341=60)</formula>
    </cfRule>
  </conditionalFormatting>
  <conditionalFormatting sqref="F341:I343">
    <cfRule type="expression" dxfId="279" priority="211">
      <formula>($A341=60)</formula>
    </cfRule>
  </conditionalFormatting>
  <conditionalFormatting sqref="K341:K343 B341:C343 S341:T343 O341:Q343">
    <cfRule type="expression" dxfId="278" priority="210">
      <formula>($A341=60)</formula>
    </cfRule>
  </conditionalFormatting>
  <conditionalFormatting sqref="G336:I340 K336:K340 M336:M340">
    <cfRule type="expression" dxfId="277" priority="208">
      <formula>($A336=60)</formula>
    </cfRule>
  </conditionalFormatting>
  <conditionalFormatting sqref="F344:M344">
    <cfRule type="expression" dxfId="276" priority="207">
      <formula>($A344=60)</formula>
    </cfRule>
  </conditionalFormatting>
  <conditionalFormatting sqref="F363:M363">
    <cfRule type="expression" dxfId="275" priority="204">
      <formula>($A363=60)</formula>
    </cfRule>
  </conditionalFormatting>
  <conditionalFormatting sqref="K345:K348 M345:M354 G350:I354 I349 K350:K354">
    <cfRule type="expression" dxfId="274" priority="206">
      <formula>($A345=60)</formula>
    </cfRule>
  </conditionalFormatting>
  <conditionalFormatting sqref="G355:I358 K355:K358 M355:M358">
    <cfRule type="expression" dxfId="273" priority="205">
      <formula>($A355=60)</formula>
    </cfRule>
  </conditionalFormatting>
  <conditionalFormatting sqref="G359:I359 K359:M359">
    <cfRule type="expression" dxfId="272" priority="203">
      <formula>($A359=60)</formula>
    </cfRule>
  </conditionalFormatting>
  <conditionalFormatting sqref="J359">
    <cfRule type="expression" dxfId="271" priority="202">
      <formula>($A359=60)</formula>
    </cfRule>
  </conditionalFormatting>
  <conditionalFormatting sqref="G349:H349">
    <cfRule type="expression" dxfId="270" priority="345">
      <formula>($A347=60)</formula>
    </cfRule>
  </conditionalFormatting>
  <conditionalFormatting sqref="F369:I371 K369:K371 B369:C371 S369:T371 O369:Q371 Y369:Y371">
    <cfRule type="expression" dxfId="269" priority="201">
      <formula>($A369=60)</formula>
    </cfRule>
  </conditionalFormatting>
  <conditionalFormatting sqref="G364:I367 K364:K367 M364:M367">
    <cfRule type="expression" dxfId="268" priority="200">
      <formula>($A364=60)</formula>
    </cfRule>
  </conditionalFormatting>
  <conditionalFormatting sqref="G368:I368 K368:M368">
    <cfRule type="expression" dxfId="267" priority="199">
      <formula>($A368=60)</formula>
    </cfRule>
  </conditionalFormatting>
  <conditionalFormatting sqref="J368">
    <cfRule type="expression" dxfId="266" priority="198">
      <formula>($A368=60)</formula>
    </cfRule>
  </conditionalFormatting>
  <conditionalFormatting sqref="N73">
    <cfRule type="expression" dxfId="265" priority="197">
      <formula>($A73=60)</formula>
    </cfRule>
  </conditionalFormatting>
  <conditionalFormatting sqref="N90">
    <cfRule type="expression" dxfId="264" priority="196">
      <formula>($A90=60)</formula>
    </cfRule>
  </conditionalFormatting>
  <conditionalFormatting sqref="N363">
    <cfRule type="expression" dxfId="263" priority="195">
      <formula>($A363=60)</formula>
    </cfRule>
  </conditionalFormatting>
  <conditionalFormatting sqref="N344">
    <cfRule type="expression" dxfId="262" priority="194">
      <formula>($A344=60)</formula>
    </cfRule>
  </conditionalFormatting>
  <conditionalFormatting sqref="N335">
    <cfRule type="expression" dxfId="261" priority="193">
      <formula>($A335=60)</formula>
    </cfRule>
  </conditionalFormatting>
  <conditionalFormatting sqref="N318">
    <cfRule type="expression" dxfId="260" priority="192">
      <formula>($A318=60)</formula>
    </cfRule>
  </conditionalFormatting>
  <conditionalFormatting sqref="N294">
    <cfRule type="expression" dxfId="259" priority="191">
      <formula>($A294=60)</formula>
    </cfRule>
  </conditionalFormatting>
  <conditionalFormatting sqref="N214">
    <cfRule type="expression" dxfId="258" priority="186">
      <formula>($A214=60)</formula>
    </cfRule>
  </conditionalFormatting>
  <conditionalFormatting sqref="N205">
    <cfRule type="expression" dxfId="257" priority="185">
      <formula>($A205=60)</formula>
    </cfRule>
  </conditionalFormatting>
  <conditionalFormatting sqref="N199">
    <cfRule type="expression" dxfId="256" priority="184">
      <formula>($A199=60)</formula>
    </cfRule>
  </conditionalFormatting>
  <conditionalFormatting sqref="N185">
    <cfRule type="expression" dxfId="255" priority="183">
      <formula>($A185=60)</formula>
    </cfRule>
  </conditionalFormatting>
  <conditionalFormatting sqref="N176">
    <cfRule type="expression" dxfId="254" priority="182">
      <formula>($A176=60)</formula>
    </cfRule>
  </conditionalFormatting>
  <conditionalFormatting sqref="N162">
    <cfRule type="expression" dxfId="253" priority="181">
      <formula>($A162=60)</formula>
    </cfRule>
  </conditionalFormatting>
  <conditionalFormatting sqref="N143">
    <cfRule type="expression" dxfId="252" priority="180">
      <formula>($A143=60)</formula>
    </cfRule>
  </conditionalFormatting>
  <conditionalFormatting sqref="N124">
    <cfRule type="expression" dxfId="251" priority="179">
      <formula>($A124=60)</formula>
    </cfRule>
  </conditionalFormatting>
  <conditionalFormatting sqref="N102">
    <cfRule type="expression" dxfId="250" priority="178">
      <formula>($A102=60)</formula>
    </cfRule>
  </conditionalFormatting>
  <conditionalFormatting sqref="L253:L262">
    <cfRule type="expression" dxfId="249" priority="177">
      <formula>($A253=60)</formula>
    </cfRule>
  </conditionalFormatting>
  <conditionalFormatting sqref="L267:L276">
    <cfRule type="expression" dxfId="248" priority="176">
      <formula>($A267=60)</formula>
    </cfRule>
  </conditionalFormatting>
  <conditionalFormatting sqref="L281:L290">
    <cfRule type="expression" dxfId="247" priority="175">
      <formula>($A281=60)</formula>
    </cfRule>
  </conditionalFormatting>
  <conditionalFormatting sqref="L295:L298 L300:L304">
    <cfRule type="expression" dxfId="246" priority="174">
      <formula>($A295=60)</formula>
    </cfRule>
  </conditionalFormatting>
  <conditionalFormatting sqref="L299">
    <cfRule type="expression" dxfId="245" priority="173">
      <formula>($A299=60)</formula>
    </cfRule>
  </conditionalFormatting>
  <conditionalFormatting sqref="L319:L328">
    <cfRule type="expression" dxfId="244" priority="172">
      <formula>($A319=60)</formula>
    </cfRule>
  </conditionalFormatting>
  <conditionalFormatting sqref="L336:L340">
    <cfRule type="expression" dxfId="243" priority="171">
      <formula>($A336=60)</formula>
    </cfRule>
  </conditionalFormatting>
  <conditionalFormatting sqref="L345:L358">
    <cfRule type="expression" dxfId="242" priority="170">
      <formula>($A345=60)</formula>
    </cfRule>
  </conditionalFormatting>
  <conditionalFormatting sqref="L364:L367">
    <cfRule type="expression" dxfId="241" priority="169">
      <formula>($A364=60)</formula>
    </cfRule>
  </conditionalFormatting>
  <conditionalFormatting sqref="K186:K195">
    <cfRule type="expression" dxfId="240" priority="168">
      <formula>($A186=60)</formula>
    </cfRule>
  </conditionalFormatting>
  <conditionalFormatting sqref="K206:K210">
    <cfRule type="expression" dxfId="239" priority="167">
      <formula>($A206=60)</formula>
    </cfRule>
  </conditionalFormatting>
  <conditionalFormatting sqref="K215:K224">
    <cfRule type="expression" dxfId="238" priority="166">
      <formula>($A215=60)</formula>
    </cfRule>
  </conditionalFormatting>
  <conditionalFormatting sqref="K349">
    <cfRule type="expression" dxfId="237" priority="165">
      <formula>($A349=60)</formula>
    </cfRule>
  </conditionalFormatting>
  <conditionalFormatting sqref="B392:C394 S392:S394 B472:C474 S472:S474 F472:G474 P472:Q474 H406:I408 O410:O424 O429:O433 O438:O452 O457:O471 O476:O490 O495:O504 O382:O391 O373:O377 O475:Q475 O456:Q456 O437:Q437 O396:O408 O428:Q428 O409:Q409 O392:Q395 O378:Q381 I536 G536:G538 K557 K564 K559:K562 O559:O562 O564 O557 G530 I530 G551 I551 G558 I558 K456 K437 K428 K406:K409 K373:K395">
    <cfRule type="expression" dxfId="236" priority="161">
      <formula>($A373=60)</formula>
    </cfRule>
  </conditionalFormatting>
  <conditionalFormatting sqref="Q377">
    <cfRule type="expression" dxfId="235" priority="160">
      <formula>($F377=60)</formula>
    </cfRule>
  </conditionalFormatting>
  <conditionalFormatting sqref="Q374:Q376">
    <cfRule type="expression" dxfId="234" priority="159">
      <formula>($F374=60)</formula>
    </cfRule>
  </conditionalFormatting>
  <conditionalFormatting sqref="C378:C380">
    <cfRule type="expression" dxfId="233" priority="158">
      <formula>($A378=60)</formula>
    </cfRule>
  </conditionalFormatting>
  <conditionalFormatting sqref="B378:B380">
    <cfRule type="expression" dxfId="232" priority="157">
      <formula>($A378=60)</formula>
    </cfRule>
  </conditionalFormatting>
  <conditionalFormatting sqref="S378:S380">
    <cfRule type="expression" dxfId="231" priority="156">
      <formula>($A378=60)</formula>
    </cfRule>
  </conditionalFormatting>
  <conditionalFormatting sqref="Q386">
    <cfRule type="expression" dxfId="230" priority="155">
      <formula>($F386=60)</formula>
    </cfRule>
  </conditionalFormatting>
  <conditionalFormatting sqref="Q383:Q385">
    <cfRule type="expression" dxfId="229" priority="154">
      <formula>($F383=60)</formula>
    </cfRule>
  </conditionalFormatting>
  <conditionalFormatting sqref="Q391">
    <cfRule type="expression" dxfId="228" priority="153">
      <formula>($F391=60)</formula>
    </cfRule>
  </conditionalFormatting>
  <conditionalFormatting sqref="Q388:Q390">
    <cfRule type="expression" dxfId="227" priority="152">
      <formula>($F388=60)</formula>
    </cfRule>
  </conditionalFormatting>
  <conditionalFormatting sqref="B406:C408 S406:S408 F406:F408 P406:Q408">
    <cfRule type="expression" dxfId="226" priority="151">
      <formula>($A406=60)</formula>
    </cfRule>
  </conditionalFormatting>
  <conditionalFormatting sqref="Q405 Q468:Q471">
    <cfRule type="expression" dxfId="225" priority="150">
      <formula>($F400=60)</formula>
    </cfRule>
  </conditionalFormatting>
  <conditionalFormatting sqref="Q402:Q404">
    <cfRule type="expression" dxfId="224" priority="149">
      <formula>($F397=60)</formula>
    </cfRule>
  </conditionalFormatting>
  <conditionalFormatting sqref="B425:C427 S425:S427 F425:G427 P425:Q427">
    <cfRule type="expression" dxfId="223" priority="148">
      <formula>($A425=60)</formula>
    </cfRule>
  </conditionalFormatting>
  <conditionalFormatting sqref="Q424">
    <cfRule type="expression" dxfId="222" priority="147">
      <formula>($F414=60)</formula>
    </cfRule>
  </conditionalFormatting>
  <conditionalFormatting sqref="Q421:Q423">
    <cfRule type="expression" dxfId="221" priority="146">
      <formula>($F411=60)</formula>
    </cfRule>
  </conditionalFormatting>
  <conditionalFormatting sqref="Q419">
    <cfRule type="expression" dxfId="220" priority="145">
      <formula>($F409=60)</formula>
    </cfRule>
  </conditionalFormatting>
  <conditionalFormatting sqref="Q416:Q418">
    <cfRule type="expression" dxfId="219" priority="144">
      <formula>($F406=60)</formula>
    </cfRule>
  </conditionalFormatting>
  <conditionalFormatting sqref="B434:C436 S434:S436 F434:G436 P434:Q436">
    <cfRule type="expression" dxfId="218" priority="143">
      <formula>($A434=60)</formula>
    </cfRule>
  </conditionalFormatting>
  <conditionalFormatting sqref="Q433">
    <cfRule type="expression" dxfId="217" priority="142">
      <formula>($F423=60)</formula>
    </cfRule>
  </conditionalFormatting>
  <conditionalFormatting sqref="Q430:Q432">
    <cfRule type="expression" dxfId="216" priority="141">
      <formula>($F420=60)</formula>
    </cfRule>
  </conditionalFormatting>
  <conditionalFormatting sqref="G406:G408">
    <cfRule type="expression" dxfId="215" priority="140">
      <formula>($A406=60)</formula>
    </cfRule>
  </conditionalFormatting>
  <conditionalFormatting sqref="B453:C455 S453:S455 F453:G455 P453:Q455">
    <cfRule type="expression" dxfId="214" priority="139">
      <formula>($A453=60)</formula>
    </cfRule>
  </conditionalFormatting>
  <conditionalFormatting sqref="Q452">
    <cfRule type="expression" dxfId="213" priority="138">
      <formula>($F442=60)</formula>
    </cfRule>
  </conditionalFormatting>
  <conditionalFormatting sqref="Q449:Q451">
    <cfRule type="expression" dxfId="212" priority="137">
      <formula>($F439=60)</formula>
    </cfRule>
  </conditionalFormatting>
  <conditionalFormatting sqref="Q447">
    <cfRule type="expression" dxfId="211" priority="136">
      <formula>($F437=60)</formula>
    </cfRule>
  </conditionalFormatting>
  <conditionalFormatting sqref="Q444:Q446">
    <cfRule type="expression" dxfId="210" priority="135">
      <formula>($F434=60)</formula>
    </cfRule>
  </conditionalFormatting>
  <conditionalFormatting sqref="Q461">
    <cfRule type="expression" dxfId="209" priority="134">
      <formula>($F456=60)</formula>
    </cfRule>
  </conditionalFormatting>
  <conditionalFormatting sqref="Q458:Q460">
    <cfRule type="expression" dxfId="208" priority="133">
      <formula>($F453=60)</formula>
    </cfRule>
  </conditionalFormatting>
  <conditionalFormatting sqref="B491:C493 S491:S493 F491:G493 P491:Q493">
    <cfRule type="expression" dxfId="207" priority="132">
      <formula>($A491=60)</formula>
    </cfRule>
  </conditionalFormatting>
  <conditionalFormatting sqref="Q487:Q490">
    <cfRule type="expression" dxfId="206" priority="131">
      <formula>($F482=60)</formula>
    </cfRule>
  </conditionalFormatting>
  <conditionalFormatting sqref="Q480">
    <cfRule type="expression" dxfId="205" priority="130">
      <formula>($F475=60)</formula>
    </cfRule>
  </conditionalFormatting>
  <conditionalFormatting sqref="Q477:Q479">
    <cfRule type="expression" dxfId="204" priority="129">
      <formula>($F472=60)</formula>
    </cfRule>
  </conditionalFormatting>
  <conditionalFormatting sqref="O494:Q494">
    <cfRule type="expression" dxfId="203" priority="128">
      <formula>($A494=60)</formula>
    </cfRule>
  </conditionalFormatting>
  <conditionalFormatting sqref="B505:C507 S505:S507 F505:G507 P505:Q507 Q495:Q504">
    <cfRule type="expression" dxfId="202" priority="127">
      <formula>($A495=60)</formula>
    </cfRule>
  </conditionalFormatting>
  <conditionalFormatting sqref="T495:T497">
    <cfRule type="expression" dxfId="201" priority="126">
      <formula>($A495=60)</formula>
    </cfRule>
  </conditionalFormatting>
  <conditionalFormatting sqref="T498:T504">
    <cfRule type="expression" dxfId="200" priority="125">
      <formula>($A498=60)</formula>
    </cfRule>
  </conditionalFormatting>
  <conditionalFormatting sqref="O509:O523 O508:Q508">
    <cfRule type="expression" dxfId="199" priority="124">
      <formula>($A508=60)</formula>
    </cfRule>
  </conditionalFormatting>
  <conditionalFormatting sqref="B524:C526 S524:S526 F524:G526 P524:Q526">
    <cfRule type="expression" dxfId="198" priority="123">
      <formula>($A524=60)</formula>
    </cfRule>
  </conditionalFormatting>
  <conditionalFormatting sqref="Q520:Q523">
    <cfRule type="expression" dxfId="197" priority="122">
      <formula>($F515=60)</formula>
    </cfRule>
  </conditionalFormatting>
  <conditionalFormatting sqref="Q513">
    <cfRule type="expression" dxfId="196" priority="121">
      <formula>($F508=60)</formula>
    </cfRule>
  </conditionalFormatting>
  <conditionalFormatting sqref="Q510:Q512">
    <cfRule type="expression" dxfId="195" priority="120">
      <formula>($F505=60)</formula>
    </cfRule>
  </conditionalFormatting>
  <conditionalFormatting sqref="U495:U497">
    <cfRule type="expression" dxfId="194" priority="119">
      <formula>($A495=60)</formula>
    </cfRule>
  </conditionalFormatting>
  <conditionalFormatting sqref="U498:U504">
    <cfRule type="expression" dxfId="193" priority="118">
      <formula>($A498=60)</formula>
    </cfRule>
  </conditionalFormatting>
  <conditionalFormatting sqref="V495:V497">
    <cfRule type="expression" dxfId="192" priority="117">
      <formula>($A495=60)</formula>
    </cfRule>
  </conditionalFormatting>
  <conditionalFormatting sqref="V498:V504">
    <cfRule type="expression" dxfId="191" priority="116">
      <formula>($A498=60)</formula>
    </cfRule>
  </conditionalFormatting>
  <conditionalFormatting sqref="K396:K405">
    <cfRule type="expression" dxfId="190" priority="115">
      <formula>($A396=60)</formula>
    </cfRule>
  </conditionalFormatting>
  <conditionalFormatting sqref="K410:K424">
    <cfRule type="expression" dxfId="189" priority="114">
      <formula>($A410=60)</formula>
    </cfRule>
  </conditionalFormatting>
  <conditionalFormatting sqref="K429:K433">
    <cfRule type="expression" dxfId="188" priority="113">
      <formula>($A429=60)</formula>
    </cfRule>
  </conditionalFormatting>
  <conditionalFormatting sqref="K438:K452">
    <cfRule type="expression" dxfId="187" priority="112">
      <formula>($A438=60)</formula>
    </cfRule>
  </conditionalFormatting>
  <conditionalFormatting sqref="K457:K471">
    <cfRule type="expression" dxfId="186" priority="111">
      <formula>($A457=60)</formula>
    </cfRule>
  </conditionalFormatting>
  <conditionalFormatting sqref="K476:K490">
    <cfRule type="expression" dxfId="185" priority="110">
      <formula>($A476=60)</formula>
    </cfRule>
  </conditionalFormatting>
  <conditionalFormatting sqref="K495:K504">
    <cfRule type="expression" dxfId="184" priority="109">
      <formula>($A495=60)</formula>
    </cfRule>
  </conditionalFormatting>
  <conditionalFormatting sqref="K509:K523">
    <cfRule type="expression" dxfId="183" priority="108">
      <formula>($A509=60)</formula>
    </cfRule>
  </conditionalFormatting>
  <conditionalFormatting sqref="M475:N475 L428:N428 L409:N409 L395:N395 L381:N381">
    <cfRule type="expression" dxfId="182" priority="107">
      <formula>($A381=60)</formula>
    </cfRule>
  </conditionalFormatting>
  <conditionalFormatting sqref="M494:N494">
    <cfRule type="expression" dxfId="181" priority="106">
      <formula>($A494=60)</formula>
    </cfRule>
  </conditionalFormatting>
  <conditionalFormatting sqref="M508:N508">
    <cfRule type="expression" dxfId="180" priority="105">
      <formula>($A508=60)</formula>
    </cfRule>
  </conditionalFormatting>
  <conditionalFormatting sqref="O569:O583 O568:Q568">
    <cfRule type="expression" dxfId="179" priority="84">
      <formula>($A568=60)</formula>
    </cfRule>
  </conditionalFormatting>
  <conditionalFormatting sqref="O528:O542 O527:Q527 G539 J528:J539">
    <cfRule type="expression" dxfId="178" priority="104">
      <formula>($A527=60)</formula>
    </cfRule>
  </conditionalFormatting>
  <conditionalFormatting sqref="B543:C545 S543:S545 F543:G545 P543:Q545">
    <cfRule type="expression" dxfId="177" priority="103">
      <formula>($A543=60)</formula>
    </cfRule>
  </conditionalFormatting>
  <conditionalFormatting sqref="Q539:Q542">
    <cfRule type="expression" dxfId="176" priority="102">
      <formula>($F534=60)</formula>
    </cfRule>
  </conditionalFormatting>
  <conditionalFormatting sqref="Q532">
    <cfRule type="expression" dxfId="175" priority="101">
      <formula>($F527=60)</formula>
    </cfRule>
  </conditionalFormatting>
  <conditionalFormatting sqref="Q529:Q531">
    <cfRule type="expression" dxfId="174" priority="100">
      <formula>($F524=60)</formula>
    </cfRule>
  </conditionalFormatting>
  <conditionalFormatting sqref="K528:K542">
    <cfRule type="expression" dxfId="173" priority="99">
      <formula>($A528=60)</formula>
    </cfRule>
  </conditionalFormatting>
  <conditionalFormatting sqref="M527:N527">
    <cfRule type="expression" dxfId="172" priority="98">
      <formula>($A527=60)</formula>
    </cfRule>
  </conditionalFormatting>
  <conditionalFormatting sqref="O547:O551 O546:Q546 O553:O556">
    <cfRule type="expression" dxfId="171" priority="97">
      <formula>($A546=60)</formula>
    </cfRule>
  </conditionalFormatting>
  <conditionalFormatting sqref="B565:C567 S565:S567 F565:G567 P565:Q567">
    <cfRule type="expression" dxfId="170" priority="96">
      <formula>($A565=60)</formula>
    </cfRule>
  </conditionalFormatting>
  <conditionalFormatting sqref="Q551">
    <cfRule type="expression" dxfId="169" priority="95">
      <formula>($F546=60)</formula>
    </cfRule>
  </conditionalFormatting>
  <conditionalFormatting sqref="Q548:Q550">
    <cfRule type="expression" dxfId="168" priority="94">
      <formula>($F543=60)</formula>
    </cfRule>
  </conditionalFormatting>
  <conditionalFormatting sqref="K547:K551 K553:K556">
    <cfRule type="expression" dxfId="167" priority="93">
      <formula>($A547=60)</formula>
    </cfRule>
  </conditionalFormatting>
  <conditionalFormatting sqref="M546:N546">
    <cfRule type="expression" dxfId="166" priority="92">
      <formula>($A546=60)</formula>
    </cfRule>
  </conditionalFormatting>
  <conditionalFormatting sqref="L547:L564">
    <cfRule type="expression" dxfId="165" priority="91">
      <formula>($A547=60)</formula>
    </cfRule>
  </conditionalFormatting>
  <conditionalFormatting sqref="O552">
    <cfRule type="expression" dxfId="164" priority="90">
      <formula>($A552=60)</formula>
    </cfRule>
  </conditionalFormatting>
  <conditionalFormatting sqref="Q552">
    <cfRule type="expression" dxfId="163" priority="89">
      <formula>($F547=60)</formula>
    </cfRule>
  </conditionalFormatting>
  <conditionalFormatting sqref="K552">
    <cfRule type="expression" dxfId="162" priority="88">
      <formula>($A552=60)</formula>
    </cfRule>
  </conditionalFormatting>
  <conditionalFormatting sqref="Q560:Q562">
    <cfRule type="expression" dxfId="161" priority="162">
      <formula>($F554=60)</formula>
    </cfRule>
  </conditionalFormatting>
  <conditionalFormatting sqref="K558 O558">
    <cfRule type="expression" dxfId="160" priority="87">
      <formula>($A558=60)</formula>
    </cfRule>
  </conditionalFormatting>
  <conditionalFormatting sqref="Q564">
    <cfRule type="expression" dxfId="159" priority="163">
      <formula>($F557=60)</formula>
    </cfRule>
  </conditionalFormatting>
  <conditionalFormatting sqref="K563 O563">
    <cfRule type="expression" dxfId="158" priority="85">
      <formula>($A563=60)</formula>
    </cfRule>
  </conditionalFormatting>
  <conditionalFormatting sqref="Q563">
    <cfRule type="expression" dxfId="157" priority="86">
      <formula>($F556=60)</formula>
    </cfRule>
  </conditionalFormatting>
  <conditionalFormatting sqref="B584:C586 S584:S586 F584:G586 P584:Q586">
    <cfRule type="expression" dxfId="156" priority="83">
      <formula>($A584=60)</formula>
    </cfRule>
  </conditionalFormatting>
  <conditionalFormatting sqref="Q580:Q583">
    <cfRule type="expression" dxfId="155" priority="82">
      <formula>($F575=60)</formula>
    </cfRule>
  </conditionalFormatting>
  <conditionalFormatting sqref="Q573">
    <cfRule type="expression" dxfId="154" priority="81">
      <formula>($F568=60)</formula>
    </cfRule>
  </conditionalFormatting>
  <conditionalFormatting sqref="Q570:Q572">
    <cfRule type="expression" dxfId="153" priority="80">
      <formula>($F565=60)</formula>
    </cfRule>
  </conditionalFormatting>
  <conditionalFormatting sqref="K569:K583">
    <cfRule type="expression" dxfId="152" priority="79">
      <formula>($A569=60)</formula>
    </cfRule>
  </conditionalFormatting>
  <conditionalFormatting sqref="M568:N568">
    <cfRule type="expression" dxfId="151" priority="78">
      <formula>($A568=60)</formula>
    </cfRule>
  </conditionalFormatting>
  <conditionalFormatting sqref="O588:O602 O587:Q587">
    <cfRule type="expression" dxfId="150" priority="77">
      <formula>($A587=60)</formula>
    </cfRule>
  </conditionalFormatting>
  <conditionalFormatting sqref="B603:C605 S603:S605 F603:G605 P603:Q605">
    <cfRule type="expression" dxfId="149" priority="76">
      <formula>($A603=60)</formula>
    </cfRule>
  </conditionalFormatting>
  <conditionalFormatting sqref="Q599:Q602">
    <cfRule type="expression" dxfId="148" priority="75">
      <formula>($F594=60)</formula>
    </cfRule>
  </conditionalFormatting>
  <conditionalFormatting sqref="Q592">
    <cfRule type="expression" dxfId="147" priority="74">
      <formula>($F587=60)</formula>
    </cfRule>
  </conditionalFormatting>
  <conditionalFormatting sqref="Q589:Q591">
    <cfRule type="expression" dxfId="146" priority="73">
      <formula>($F584=60)</formula>
    </cfRule>
  </conditionalFormatting>
  <conditionalFormatting sqref="K588:K602">
    <cfRule type="expression" dxfId="145" priority="72">
      <formula>($A588=60)</formula>
    </cfRule>
  </conditionalFormatting>
  <conditionalFormatting sqref="M587:N587">
    <cfRule type="expression" dxfId="144" priority="71">
      <formula>($A587=60)</formula>
    </cfRule>
  </conditionalFormatting>
  <conditionalFormatting sqref="L588:M602">
    <cfRule type="expression" dxfId="143" priority="70">
      <formula>($A588=60)</formula>
    </cfRule>
  </conditionalFormatting>
  <conditionalFormatting sqref="H539:I539 I537">
    <cfRule type="expression" dxfId="142" priority="164">
      <formula>($A536=60)</formula>
    </cfRule>
  </conditionalFormatting>
  <conditionalFormatting sqref="J547:J564">
    <cfRule type="expression" dxfId="141" priority="69">
      <formula>($A547=60)</formula>
    </cfRule>
  </conditionalFormatting>
  <conditionalFormatting sqref="J588:J602">
    <cfRule type="expression" dxfId="140" priority="68">
      <formula>($A588=60)</formula>
    </cfRule>
  </conditionalFormatting>
  <conditionalFormatting sqref="L569:L583">
    <cfRule type="expression" dxfId="139" priority="67">
      <formula>($A569=60)</formula>
    </cfRule>
  </conditionalFormatting>
  <conditionalFormatting sqref="M569:M583">
    <cfRule type="expression" dxfId="138" priority="66">
      <formula>($A569=60)</formula>
    </cfRule>
  </conditionalFormatting>
  <conditionalFormatting sqref="M547:M564">
    <cfRule type="expression" dxfId="137" priority="65">
      <formula>($A547=60)</formula>
    </cfRule>
  </conditionalFormatting>
  <conditionalFormatting sqref="L528:L542">
    <cfRule type="expression" dxfId="136" priority="64">
      <formula>($A528=60)</formula>
    </cfRule>
  </conditionalFormatting>
  <conditionalFormatting sqref="M528:M542">
    <cfRule type="expression" dxfId="135" priority="63">
      <formula>($A528=60)</formula>
    </cfRule>
  </conditionalFormatting>
  <conditionalFormatting sqref="O606:Q606">
    <cfRule type="expression" dxfId="134" priority="62">
      <formula>($A606=60)</formula>
    </cfRule>
  </conditionalFormatting>
  <conditionalFormatting sqref="M606:N606">
    <cfRule type="expression" dxfId="133" priority="61">
      <formula>($A606=60)</formula>
    </cfRule>
  </conditionalFormatting>
  <conditionalFormatting sqref="J509:J523">
    <cfRule type="expression" dxfId="132" priority="60">
      <formula>($A509=60)</formula>
    </cfRule>
  </conditionalFormatting>
  <conditionalFormatting sqref="L509:L523">
    <cfRule type="expression" dxfId="131" priority="59">
      <formula>($A509=60)</formula>
    </cfRule>
  </conditionalFormatting>
  <conditionalFormatting sqref="M509:M523">
    <cfRule type="expression" dxfId="130" priority="58">
      <formula>($A509=60)</formula>
    </cfRule>
  </conditionalFormatting>
  <conditionalFormatting sqref="L495:L504">
    <cfRule type="expression" dxfId="129" priority="57">
      <formula>($A495=60)</formula>
    </cfRule>
  </conditionalFormatting>
  <conditionalFormatting sqref="M495:M504">
    <cfRule type="expression" dxfId="128" priority="56">
      <formula>($A495=60)</formula>
    </cfRule>
  </conditionalFormatting>
  <conditionalFormatting sqref="J456">
    <cfRule type="expression" dxfId="127" priority="37">
      <formula>($A456=60)</formula>
    </cfRule>
  </conditionalFormatting>
  <conditionalFormatting sqref="I508:K508">
    <cfRule type="expression" dxfId="126" priority="54">
      <formula>($A508=60)</formula>
    </cfRule>
  </conditionalFormatting>
  <conditionalFormatting sqref="L476:L490">
    <cfRule type="expression" dxfId="125" priority="42">
      <formula>($A476=60)</formula>
    </cfRule>
  </conditionalFormatting>
  <conditionalFormatting sqref="L508">
    <cfRule type="expression" dxfId="124" priority="53">
      <formula>($A508=60)</formula>
    </cfRule>
  </conditionalFormatting>
  <conditionalFormatting sqref="L494">
    <cfRule type="expression" dxfId="123" priority="55">
      <formula>($A494=60)</formula>
    </cfRule>
  </conditionalFormatting>
  <conditionalFormatting sqref="I527:K527">
    <cfRule type="expression" dxfId="122" priority="52">
      <formula>($A527=60)</formula>
    </cfRule>
  </conditionalFormatting>
  <conditionalFormatting sqref="L527">
    <cfRule type="expression" dxfId="121" priority="51">
      <formula>($A527=60)</formula>
    </cfRule>
  </conditionalFormatting>
  <conditionalFormatting sqref="I546:K546">
    <cfRule type="expression" dxfId="120" priority="50">
      <formula>($A546=60)</formula>
    </cfRule>
  </conditionalFormatting>
  <conditionalFormatting sqref="L546">
    <cfRule type="expression" dxfId="119" priority="49">
      <formula>($A546=60)</formula>
    </cfRule>
  </conditionalFormatting>
  <conditionalFormatting sqref="I568:K568">
    <cfRule type="expression" dxfId="118" priority="48">
      <formula>($A568=60)</formula>
    </cfRule>
  </conditionalFormatting>
  <conditionalFormatting sqref="L568">
    <cfRule type="expression" dxfId="117" priority="47">
      <formula>($A568=60)</formula>
    </cfRule>
  </conditionalFormatting>
  <conditionalFormatting sqref="I587:K587">
    <cfRule type="expression" dxfId="116" priority="46">
      <formula>($A587=60)</formula>
    </cfRule>
  </conditionalFormatting>
  <conditionalFormatting sqref="L587">
    <cfRule type="expression" dxfId="115" priority="45">
      <formula>($A587=60)</formula>
    </cfRule>
  </conditionalFormatting>
  <conditionalFormatting sqref="I606:K606">
    <cfRule type="expression" dxfId="114" priority="44">
      <formula>($A606=60)</formula>
    </cfRule>
  </conditionalFormatting>
  <conditionalFormatting sqref="L606">
    <cfRule type="expression" dxfId="113" priority="43">
      <formula>($A606=60)</formula>
    </cfRule>
  </conditionalFormatting>
  <conditionalFormatting sqref="M476:M490">
    <cfRule type="expression" dxfId="112" priority="41">
      <formula>($A476=60)</formula>
    </cfRule>
  </conditionalFormatting>
  <conditionalFormatting sqref="M396:M405">
    <cfRule type="expression" dxfId="111" priority="19">
      <formula>($A396=60)</formula>
    </cfRule>
  </conditionalFormatting>
  <conditionalFormatting sqref="L457:L471">
    <cfRule type="expression" dxfId="110" priority="40">
      <formula>($A457=60)</formula>
    </cfRule>
  </conditionalFormatting>
  <conditionalFormatting sqref="M457:M471">
    <cfRule type="expression" dxfId="109" priority="39">
      <formula>($A457=60)</formula>
    </cfRule>
  </conditionalFormatting>
  <conditionalFormatting sqref="L475">
    <cfRule type="expression" dxfId="108" priority="38">
      <formula>($A475=60)</formula>
    </cfRule>
  </conditionalFormatting>
  <conditionalFormatting sqref="M456:N456">
    <cfRule type="expression" dxfId="107" priority="36">
      <formula>($A456=60)</formula>
    </cfRule>
  </conditionalFormatting>
  <conditionalFormatting sqref="L438:L452">
    <cfRule type="expression" dxfId="106" priority="35">
      <formula>($A438=60)</formula>
    </cfRule>
  </conditionalFormatting>
  <conditionalFormatting sqref="M438:M452">
    <cfRule type="expression" dxfId="105" priority="34">
      <formula>($A438=60)</formula>
    </cfRule>
  </conditionalFormatting>
  <conditionalFormatting sqref="L456">
    <cfRule type="expression" dxfId="104" priority="33">
      <formula>($A456=60)</formula>
    </cfRule>
  </conditionalFormatting>
  <conditionalFormatting sqref="J437">
    <cfRule type="expression" dxfId="103" priority="32">
      <formula>($A437=60)</formula>
    </cfRule>
  </conditionalFormatting>
  <conditionalFormatting sqref="M437:N437">
    <cfRule type="expression" dxfId="102" priority="31">
      <formula>($A437=60)</formula>
    </cfRule>
  </conditionalFormatting>
  <conditionalFormatting sqref="L429:L433">
    <cfRule type="expression" dxfId="101" priority="30">
      <formula>($A429=60)</formula>
    </cfRule>
  </conditionalFormatting>
  <conditionalFormatting sqref="M429:M433">
    <cfRule type="expression" dxfId="100" priority="29">
      <formula>($A429=60)</formula>
    </cfRule>
  </conditionalFormatting>
  <conditionalFormatting sqref="L437">
    <cfRule type="expression" dxfId="99" priority="28">
      <formula>($A437=60)</formula>
    </cfRule>
  </conditionalFormatting>
  <conditionalFormatting sqref="J428">
    <cfRule type="expression" dxfId="98" priority="27">
      <formula>($A428=60)</formula>
    </cfRule>
  </conditionalFormatting>
  <conditionalFormatting sqref="J409">
    <cfRule type="expression" dxfId="97" priority="26">
      <formula>($A409=60)</formula>
    </cfRule>
  </conditionalFormatting>
  <conditionalFormatting sqref="J395">
    <cfRule type="expression" dxfId="96" priority="25">
      <formula>($A395=60)</formula>
    </cfRule>
  </conditionalFormatting>
  <conditionalFormatting sqref="J381">
    <cfRule type="expression" dxfId="95" priority="24">
      <formula>($A381=60)</formula>
    </cfRule>
  </conditionalFormatting>
  <conditionalFormatting sqref="L410:L424">
    <cfRule type="expression" dxfId="94" priority="22">
      <formula>($A410=60)</formula>
    </cfRule>
  </conditionalFormatting>
  <conditionalFormatting sqref="M410:M424">
    <cfRule type="expression" dxfId="93" priority="21">
      <formula>($A410=60)</formula>
    </cfRule>
  </conditionalFormatting>
  <conditionalFormatting sqref="L396:L405">
    <cfRule type="expression" dxfId="92" priority="20">
      <formula>($A396=60)</formula>
    </cfRule>
  </conditionalFormatting>
  <conditionalFormatting sqref="L382:L391">
    <cfRule type="expression" dxfId="91" priority="18">
      <formula>($A382=60)</formula>
    </cfRule>
  </conditionalFormatting>
  <conditionalFormatting sqref="M382:M391">
    <cfRule type="expression" dxfId="90" priority="17">
      <formula>($A382=60)</formula>
    </cfRule>
  </conditionalFormatting>
  <conditionalFormatting sqref="L373:L377">
    <cfRule type="expression" dxfId="89" priority="16">
      <formula>($A373=60)</formula>
    </cfRule>
  </conditionalFormatting>
  <conditionalFormatting sqref="M373:M377">
    <cfRule type="expression" dxfId="88" priority="15">
      <formula>($A373=60)</formula>
    </cfRule>
  </conditionalFormatting>
  <conditionalFormatting sqref="N373:N377">
    <cfRule type="expression" dxfId="87" priority="14">
      <formula>($A373=60)</formula>
    </cfRule>
  </conditionalFormatting>
  <conditionalFormatting sqref="N382:N391">
    <cfRule type="expression" dxfId="86" priority="13">
      <formula>($A382=60)</formula>
    </cfRule>
  </conditionalFormatting>
  <conditionalFormatting sqref="N396:N405">
    <cfRule type="expression" dxfId="85" priority="12">
      <formula>($A396=60)</formula>
    </cfRule>
  </conditionalFormatting>
  <conditionalFormatting sqref="N410:N424">
    <cfRule type="expression" dxfId="84" priority="11">
      <formula>($A410=60)</formula>
    </cfRule>
  </conditionalFormatting>
  <conditionalFormatting sqref="N429:N433">
    <cfRule type="expression" dxfId="83" priority="10">
      <formula>($A429=60)</formula>
    </cfRule>
  </conditionalFormatting>
  <conditionalFormatting sqref="N438:N452">
    <cfRule type="expression" dxfId="82" priority="9">
      <formula>($A438=60)</formula>
    </cfRule>
  </conditionalFormatting>
  <conditionalFormatting sqref="N457:N471">
    <cfRule type="expression" dxfId="81" priority="8">
      <formula>($A457=60)</formula>
    </cfRule>
  </conditionalFormatting>
  <conditionalFormatting sqref="N476:N490">
    <cfRule type="expression" dxfId="80" priority="7">
      <formula>($A476=60)</formula>
    </cfRule>
  </conditionalFormatting>
  <conditionalFormatting sqref="N495:N504">
    <cfRule type="expression" dxfId="79" priority="6">
      <formula>($A495=60)</formula>
    </cfRule>
  </conditionalFormatting>
  <conditionalFormatting sqref="N509:N523">
    <cfRule type="expression" dxfId="78" priority="5">
      <formula>($A509=60)</formula>
    </cfRule>
  </conditionalFormatting>
  <conditionalFormatting sqref="N528:N542">
    <cfRule type="expression" dxfId="77" priority="4">
      <formula>($A528=60)</formula>
    </cfRule>
  </conditionalFormatting>
  <conditionalFormatting sqref="N547:N564">
    <cfRule type="expression" dxfId="76" priority="3">
      <formula>($A547=60)</formula>
    </cfRule>
  </conditionalFormatting>
  <conditionalFormatting sqref="N569:N583">
    <cfRule type="expression" dxfId="75" priority="2">
      <formula>($A569=60)</formula>
    </cfRule>
  </conditionalFormatting>
  <conditionalFormatting sqref="N588:N602">
    <cfRule type="expression" dxfId="74" priority="1">
      <formula>($A588=60)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0"/>
  <sheetViews>
    <sheetView workbookViewId="0">
      <selection sqref="A1:XFD1048576"/>
    </sheetView>
  </sheetViews>
  <sheetFormatPr baseColWidth="10" defaultRowHeight="15" x14ac:dyDescent="0"/>
  <cols>
    <col min="1" max="2" width="10.83203125" style="79"/>
    <col min="3" max="4" width="10.83203125" style="84"/>
    <col min="5" max="5" width="13" style="84" bestFit="1" customWidth="1"/>
    <col min="6" max="6" width="14.33203125" style="84" bestFit="1" customWidth="1"/>
    <col min="7" max="7" width="10.83203125" style="84"/>
    <col min="8" max="8" width="17.6640625" style="84" bestFit="1" customWidth="1"/>
    <col min="9" max="12" width="10.83203125" style="79"/>
    <col min="13" max="13" width="12" style="79" bestFit="1" customWidth="1"/>
    <col min="14" max="14" width="13" style="79" bestFit="1" customWidth="1"/>
    <col min="15" max="15" width="10.83203125" style="79"/>
    <col min="16" max="16" width="33.1640625" style="79" bestFit="1" customWidth="1"/>
    <col min="17" max="17" width="19.33203125" style="79" bestFit="1" customWidth="1"/>
    <col min="18" max="16384" width="10.83203125" style="79"/>
  </cols>
  <sheetData>
    <row r="1" spans="1:31">
      <c r="A1" s="79" t="s">
        <v>1642</v>
      </c>
      <c r="C1" s="84" t="s">
        <v>1</v>
      </c>
      <c r="D1" s="84" t="s">
        <v>3</v>
      </c>
      <c r="E1" s="84" t="s">
        <v>1617</v>
      </c>
      <c r="F1" s="84" t="s">
        <v>1619</v>
      </c>
      <c r="G1" s="84" t="s">
        <v>1618</v>
      </c>
      <c r="H1" s="84" t="s">
        <v>10</v>
      </c>
      <c r="I1" s="79" t="s">
        <v>1624</v>
      </c>
      <c r="J1" s="79" t="s">
        <v>1623</v>
      </c>
      <c r="K1" s="79" t="s">
        <v>1620</v>
      </c>
      <c r="L1" s="79" t="s">
        <v>1622</v>
      </c>
      <c r="M1" s="79" t="s">
        <v>1621</v>
      </c>
      <c r="N1" s="79" t="s">
        <v>1625</v>
      </c>
      <c r="O1" s="79" t="s">
        <v>1626</v>
      </c>
      <c r="P1" s="79" t="s">
        <v>1627</v>
      </c>
      <c r="Q1" s="79" t="s">
        <v>1631</v>
      </c>
      <c r="R1" s="79" t="s">
        <v>1628</v>
      </c>
      <c r="S1" s="79" t="s">
        <v>1629</v>
      </c>
      <c r="T1" s="79" t="s">
        <v>1630</v>
      </c>
      <c r="U1" s="79" t="s">
        <v>1634</v>
      </c>
      <c r="V1" s="79" t="s">
        <v>1633</v>
      </c>
      <c r="W1" s="79" t="s">
        <v>1632</v>
      </c>
      <c r="X1" s="79" t="s">
        <v>1635</v>
      </c>
      <c r="Y1" s="79" t="s">
        <v>1636</v>
      </c>
      <c r="Z1" s="79" t="s">
        <v>1637</v>
      </c>
      <c r="AA1" s="79" t="s">
        <v>1638</v>
      </c>
      <c r="AB1" s="79" t="s">
        <v>1639</v>
      </c>
      <c r="AC1" s="79" t="s">
        <v>1640</v>
      </c>
      <c r="AD1" s="79" t="s">
        <v>1641</v>
      </c>
      <c r="AE1" s="79" t="s">
        <v>13</v>
      </c>
    </row>
    <row r="2" spans="1:31">
      <c r="C2" s="84" t="s">
        <v>118</v>
      </c>
      <c r="D2" s="84" t="s">
        <v>5</v>
      </c>
      <c r="E2" s="85" t="s">
        <v>660</v>
      </c>
      <c r="F2" s="85" t="s">
        <v>660</v>
      </c>
      <c r="G2" s="85"/>
      <c r="H2" s="84" t="s">
        <v>661</v>
      </c>
      <c r="I2" s="79">
        <v>61.73</v>
      </c>
      <c r="K2" s="79">
        <v>47.8</v>
      </c>
      <c r="L2" s="79" t="s">
        <v>633</v>
      </c>
      <c r="M2" s="79">
        <f t="shared" ref="M2:M16" si="0">I2-3.09</f>
        <v>58.64</v>
      </c>
      <c r="N2" s="79">
        <f>K2-2.41</f>
        <v>45.39</v>
      </c>
      <c r="O2" s="79">
        <f>M2-N2</f>
        <v>13.25</v>
      </c>
      <c r="P2" s="79">
        <f>(M2-N2)/(N2)</f>
        <v>0.29191451861643536</v>
      </c>
      <c r="Q2" s="79" t="s">
        <v>662</v>
      </c>
      <c r="R2" s="79">
        <v>10.08</v>
      </c>
      <c r="S2" s="79">
        <v>50</v>
      </c>
      <c r="T2" s="79" t="s">
        <v>663</v>
      </c>
      <c r="V2" s="79">
        <v>11.63</v>
      </c>
      <c r="W2" s="79">
        <v>50</v>
      </c>
      <c r="X2" s="80"/>
      <c r="Y2" s="80"/>
      <c r="AC2" s="81"/>
      <c r="AD2" s="81"/>
    </row>
    <row r="3" spans="1:31">
      <c r="C3" s="84" t="s">
        <v>118</v>
      </c>
      <c r="D3" s="84" t="s">
        <v>6</v>
      </c>
      <c r="E3" s="85" t="s">
        <v>660</v>
      </c>
      <c r="F3" s="85" t="s">
        <v>660</v>
      </c>
      <c r="G3" s="85"/>
      <c r="H3" s="84" t="s">
        <v>664</v>
      </c>
      <c r="I3" s="79">
        <v>53.62</v>
      </c>
      <c r="K3" s="79">
        <v>42.6</v>
      </c>
      <c r="L3" s="79" t="s">
        <v>633</v>
      </c>
      <c r="M3" s="79">
        <f t="shared" si="0"/>
        <v>50.53</v>
      </c>
      <c r="N3" s="79">
        <f>K3-2.41</f>
        <v>40.19</v>
      </c>
      <c r="O3" s="79">
        <f t="shared" ref="O3:O16" si="1">M3-N3</f>
        <v>10.340000000000003</v>
      </c>
      <c r="P3" s="79">
        <f t="shared" ref="P3:P16" si="2">(M3-N3)/(N3)</f>
        <v>0.25727792983329195</v>
      </c>
      <c r="Q3" s="79" t="s">
        <v>665</v>
      </c>
      <c r="R3" s="79">
        <v>11.06</v>
      </c>
      <c r="S3" s="79">
        <v>50</v>
      </c>
      <c r="T3" s="79" t="s">
        <v>666</v>
      </c>
      <c r="V3" s="79">
        <v>10.39</v>
      </c>
      <c r="W3" s="79">
        <v>50</v>
      </c>
      <c r="X3" s="80"/>
      <c r="Y3" s="80"/>
      <c r="AC3" s="81"/>
      <c r="AD3" s="81"/>
    </row>
    <row r="4" spans="1:31">
      <c r="C4" s="84" t="s">
        <v>118</v>
      </c>
      <c r="D4" s="84" t="s">
        <v>7</v>
      </c>
      <c r="E4" s="85" t="s">
        <v>660</v>
      </c>
      <c r="F4" s="85" t="s">
        <v>660</v>
      </c>
      <c r="G4" s="85"/>
      <c r="H4" s="84" t="s">
        <v>667</v>
      </c>
      <c r="I4" s="79">
        <v>66.83</v>
      </c>
      <c r="K4" s="79">
        <v>48.6</v>
      </c>
      <c r="L4" s="79" t="s">
        <v>633</v>
      </c>
      <c r="M4" s="79">
        <f t="shared" si="0"/>
        <v>63.739999999999995</v>
      </c>
      <c r="N4" s="79">
        <f t="shared" ref="N4:N12" si="3">K4-2.41</f>
        <v>46.19</v>
      </c>
      <c r="O4" s="79">
        <f t="shared" si="1"/>
        <v>17.549999999999997</v>
      </c>
      <c r="P4" s="79">
        <f t="shared" si="2"/>
        <v>0.37995237064299625</v>
      </c>
      <c r="Q4" s="79" t="s">
        <v>668</v>
      </c>
      <c r="R4" s="79">
        <v>9.1300000000000008</v>
      </c>
      <c r="S4" s="79">
        <v>50</v>
      </c>
      <c r="T4" s="79" t="s">
        <v>669</v>
      </c>
      <c r="V4" s="79">
        <v>9.91</v>
      </c>
      <c r="W4" s="79">
        <v>50</v>
      </c>
      <c r="X4" s="80"/>
      <c r="Y4" s="80"/>
      <c r="AC4" s="81"/>
      <c r="AD4" s="81"/>
    </row>
    <row r="5" spans="1:31">
      <c r="C5" s="84" t="s">
        <v>118</v>
      </c>
      <c r="D5" s="84" t="s">
        <v>8</v>
      </c>
      <c r="E5" s="85" t="s">
        <v>660</v>
      </c>
      <c r="F5" s="85" t="s">
        <v>660</v>
      </c>
      <c r="G5" s="85"/>
      <c r="H5" s="84" t="s">
        <v>670</v>
      </c>
      <c r="I5" s="79">
        <v>49.87</v>
      </c>
      <c r="K5" s="79">
        <v>39.299999999999997</v>
      </c>
      <c r="L5" s="79" t="s">
        <v>633</v>
      </c>
      <c r="M5" s="79">
        <f t="shared" si="0"/>
        <v>46.78</v>
      </c>
      <c r="N5" s="79">
        <f t="shared" si="3"/>
        <v>36.89</v>
      </c>
      <c r="O5" s="79">
        <f t="shared" si="1"/>
        <v>9.89</v>
      </c>
      <c r="P5" s="79">
        <f t="shared" si="2"/>
        <v>0.26809433450799675</v>
      </c>
      <c r="Q5" s="79" t="s">
        <v>671</v>
      </c>
      <c r="R5" s="79">
        <v>8.25</v>
      </c>
      <c r="S5" s="79">
        <v>50</v>
      </c>
      <c r="T5" s="79" t="s">
        <v>672</v>
      </c>
      <c r="V5" s="79">
        <v>5.9</v>
      </c>
      <c r="W5" s="79">
        <v>50</v>
      </c>
      <c r="X5" s="80"/>
      <c r="Y5" s="80"/>
      <c r="AC5" s="81"/>
      <c r="AD5" s="81"/>
    </row>
    <row r="6" spans="1:31">
      <c r="C6" s="84" t="s">
        <v>118</v>
      </c>
      <c r="D6" s="84" t="s">
        <v>9</v>
      </c>
      <c r="E6" s="85" t="s">
        <v>660</v>
      </c>
      <c r="F6" s="85" t="s">
        <v>660</v>
      </c>
      <c r="G6" s="85"/>
      <c r="H6" s="84" t="s">
        <v>673</v>
      </c>
      <c r="I6" s="79">
        <v>58.92</v>
      </c>
      <c r="K6" s="79">
        <v>46.4</v>
      </c>
      <c r="L6" s="79" t="s">
        <v>633</v>
      </c>
      <c r="M6" s="79">
        <f t="shared" si="0"/>
        <v>55.83</v>
      </c>
      <c r="N6" s="79">
        <f t="shared" si="3"/>
        <v>43.989999999999995</v>
      </c>
      <c r="O6" s="79">
        <f t="shared" si="1"/>
        <v>11.840000000000003</v>
      </c>
      <c r="P6" s="79">
        <f t="shared" si="2"/>
        <v>0.26915208001818608</v>
      </c>
      <c r="Q6" s="79" t="s">
        <v>674</v>
      </c>
      <c r="R6" s="79">
        <v>11.16</v>
      </c>
      <c r="S6" s="79">
        <v>50</v>
      </c>
      <c r="T6" s="79" t="s">
        <v>675</v>
      </c>
      <c r="V6" s="79">
        <v>9.76</v>
      </c>
      <c r="W6" s="79">
        <v>50</v>
      </c>
      <c r="X6" s="80"/>
      <c r="Y6" s="80"/>
      <c r="AC6" s="81"/>
      <c r="AD6" s="81"/>
    </row>
    <row r="7" spans="1:31">
      <c r="C7" s="84" t="s">
        <v>102</v>
      </c>
      <c r="D7" s="84" t="s">
        <v>5</v>
      </c>
      <c r="E7" s="85" t="s">
        <v>660</v>
      </c>
      <c r="F7" s="85" t="s">
        <v>660</v>
      </c>
      <c r="G7" s="85"/>
      <c r="H7" s="84" t="s">
        <v>676</v>
      </c>
      <c r="I7" s="79">
        <v>30.66</v>
      </c>
      <c r="K7" s="79">
        <v>20.3</v>
      </c>
      <c r="L7" s="79" t="s">
        <v>633</v>
      </c>
      <c r="M7" s="79">
        <f t="shared" si="0"/>
        <v>27.57</v>
      </c>
      <c r="N7" s="79">
        <f>K7-2.41</f>
        <v>17.89</v>
      </c>
      <c r="O7" s="79">
        <f t="shared" si="1"/>
        <v>9.68</v>
      </c>
      <c r="P7" s="79">
        <f t="shared" si="2"/>
        <v>0.54108440469536045</v>
      </c>
      <c r="Q7" s="79" t="s">
        <v>677</v>
      </c>
      <c r="R7" s="79">
        <v>7.66</v>
      </c>
      <c r="S7" s="79">
        <v>50</v>
      </c>
      <c r="T7" s="79" t="s">
        <v>678</v>
      </c>
      <c r="V7" s="79">
        <v>3.8</v>
      </c>
      <c r="W7" s="79">
        <v>50</v>
      </c>
      <c r="X7" s="80"/>
      <c r="Y7" s="80"/>
      <c r="AC7" s="81"/>
      <c r="AD7" s="81"/>
      <c r="AE7" s="79" t="s">
        <v>679</v>
      </c>
    </row>
    <row r="8" spans="1:31">
      <c r="C8" s="84" t="s">
        <v>102</v>
      </c>
      <c r="D8" s="84" t="s">
        <v>6</v>
      </c>
      <c r="E8" s="85" t="s">
        <v>660</v>
      </c>
      <c r="F8" s="85" t="s">
        <v>660</v>
      </c>
      <c r="G8" s="85"/>
      <c r="H8" s="84" t="s">
        <v>680</v>
      </c>
      <c r="I8" s="79">
        <v>51.86</v>
      </c>
      <c r="K8" s="79">
        <v>40.700000000000003</v>
      </c>
      <c r="L8" s="79" t="s">
        <v>633</v>
      </c>
      <c r="M8" s="79">
        <f t="shared" si="0"/>
        <v>48.769999999999996</v>
      </c>
      <c r="N8" s="79">
        <f t="shared" ref="N8:N11" si="4">K8-2.41</f>
        <v>38.290000000000006</v>
      </c>
      <c r="O8" s="79">
        <f t="shared" si="1"/>
        <v>10.47999999999999</v>
      </c>
      <c r="P8" s="79">
        <f t="shared" si="2"/>
        <v>0.27370070514494615</v>
      </c>
      <c r="Q8" s="79" t="s">
        <v>681</v>
      </c>
      <c r="R8" s="79">
        <v>7.51</v>
      </c>
      <c r="S8" s="79">
        <v>50</v>
      </c>
      <c r="T8" s="79" t="s">
        <v>682</v>
      </c>
      <c r="V8" s="79">
        <v>8.14</v>
      </c>
      <c r="W8" s="79">
        <v>50</v>
      </c>
      <c r="X8" s="80"/>
      <c r="Y8" s="80"/>
      <c r="AC8" s="81"/>
      <c r="AD8" s="81"/>
    </row>
    <row r="9" spans="1:31">
      <c r="C9" s="84" t="s">
        <v>102</v>
      </c>
      <c r="D9" s="84" t="s">
        <v>7</v>
      </c>
      <c r="E9" s="85" t="s">
        <v>660</v>
      </c>
      <c r="F9" s="85" t="s">
        <v>660</v>
      </c>
      <c r="G9" s="85"/>
      <c r="H9" s="84" t="s">
        <v>683</v>
      </c>
      <c r="I9" s="79">
        <v>53.04</v>
      </c>
      <c r="K9" s="79">
        <v>42</v>
      </c>
      <c r="L9" s="79" t="s">
        <v>633</v>
      </c>
      <c r="M9" s="79">
        <f t="shared" si="0"/>
        <v>49.95</v>
      </c>
      <c r="N9" s="79">
        <f t="shared" si="4"/>
        <v>39.590000000000003</v>
      </c>
      <c r="O9" s="79">
        <f t="shared" si="1"/>
        <v>10.36</v>
      </c>
      <c r="P9" s="79">
        <f t="shared" si="2"/>
        <v>0.26168224299065418</v>
      </c>
      <c r="Q9" s="79" t="s">
        <v>684</v>
      </c>
      <c r="R9" s="79">
        <v>9.15</v>
      </c>
      <c r="S9" s="79">
        <v>50</v>
      </c>
      <c r="T9" s="79" t="s">
        <v>685</v>
      </c>
      <c r="V9" s="79">
        <v>4.88</v>
      </c>
      <c r="W9" s="79">
        <v>50</v>
      </c>
      <c r="X9" s="80"/>
      <c r="Y9" s="80"/>
      <c r="AC9" s="81"/>
      <c r="AD9" s="81"/>
      <c r="AE9" s="79" t="s">
        <v>679</v>
      </c>
    </row>
    <row r="10" spans="1:31">
      <c r="C10" s="84" t="s">
        <v>102</v>
      </c>
      <c r="D10" s="84" t="s">
        <v>8</v>
      </c>
      <c r="E10" s="85" t="s">
        <v>660</v>
      </c>
      <c r="F10" s="85" t="s">
        <v>660</v>
      </c>
      <c r="G10" s="85"/>
      <c r="H10" s="84" t="s">
        <v>686</v>
      </c>
      <c r="I10" s="79">
        <v>40.840000000000003</v>
      </c>
      <c r="K10" s="79">
        <v>32.9</v>
      </c>
      <c r="L10" s="79" t="s">
        <v>633</v>
      </c>
      <c r="M10" s="79">
        <f t="shared" si="0"/>
        <v>37.75</v>
      </c>
      <c r="N10" s="79">
        <f>K10-2.41</f>
        <v>30.49</v>
      </c>
      <c r="O10" s="79">
        <f>M10-N10</f>
        <v>7.2600000000000016</v>
      </c>
      <c r="P10" s="79">
        <f t="shared" si="2"/>
        <v>0.23811085601836673</v>
      </c>
      <c r="Q10" s="79" t="s">
        <v>687</v>
      </c>
      <c r="R10" s="79">
        <v>7.84</v>
      </c>
      <c r="S10" s="79">
        <v>50</v>
      </c>
      <c r="T10" s="79" t="s">
        <v>688</v>
      </c>
      <c r="V10" s="79">
        <v>5.68</v>
      </c>
      <c r="W10" s="79">
        <v>50</v>
      </c>
      <c r="X10" s="80"/>
      <c r="Y10" s="80"/>
      <c r="AC10" s="81"/>
      <c r="AD10" s="81"/>
      <c r="AE10" s="79" t="s">
        <v>679</v>
      </c>
    </row>
    <row r="11" spans="1:31">
      <c r="C11" s="84" t="s">
        <v>102</v>
      </c>
      <c r="D11" s="84" t="s">
        <v>9</v>
      </c>
      <c r="E11" s="85" t="s">
        <v>660</v>
      </c>
      <c r="F11" s="85" t="s">
        <v>660</v>
      </c>
      <c r="G11" s="85"/>
      <c r="H11" s="84" t="s">
        <v>689</v>
      </c>
      <c r="I11" s="79">
        <v>33.53</v>
      </c>
      <c r="K11" s="79">
        <v>25.7</v>
      </c>
      <c r="L11" s="79" t="s">
        <v>633</v>
      </c>
      <c r="M11" s="79">
        <f t="shared" si="0"/>
        <v>30.44</v>
      </c>
      <c r="N11" s="79">
        <f t="shared" si="4"/>
        <v>23.29</v>
      </c>
      <c r="O11" s="79">
        <f t="shared" si="1"/>
        <v>7.1500000000000021</v>
      </c>
      <c r="P11" s="79">
        <f t="shared" si="2"/>
        <v>0.30699871189351663</v>
      </c>
      <c r="Q11" s="79" t="s">
        <v>690</v>
      </c>
      <c r="R11" s="79">
        <v>7.95</v>
      </c>
      <c r="S11" s="79">
        <v>50</v>
      </c>
      <c r="T11" s="79" t="s">
        <v>691</v>
      </c>
      <c r="V11" s="79">
        <v>3.24</v>
      </c>
      <c r="W11" s="79">
        <v>50</v>
      </c>
      <c r="X11" s="80"/>
      <c r="Y11" s="80"/>
      <c r="AC11" s="81"/>
      <c r="AD11" s="81"/>
      <c r="AE11" s="79" t="s">
        <v>679</v>
      </c>
    </row>
    <row r="12" spans="1:31">
      <c r="C12" s="84" t="s">
        <v>581</v>
      </c>
      <c r="D12" s="84" t="s">
        <v>5</v>
      </c>
      <c r="E12" s="85" t="s">
        <v>660</v>
      </c>
      <c r="F12" s="85" t="s">
        <v>660</v>
      </c>
      <c r="G12" s="85"/>
      <c r="H12" s="84" t="s">
        <v>692</v>
      </c>
      <c r="I12" s="79">
        <v>89.79</v>
      </c>
      <c r="K12" s="79">
        <v>71.7</v>
      </c>
      <c r="L12" s="79" t="s">
        <v>633</v>
      </c>
      <c r="M12" s="79">
        <f t="shared" si="0"/>
        <v>86.7</v>
      </c>
      <c r="N12" s="79">
        <f t="shared" si="3"/>
        <v>69.290000000000006</v>
      </c>
      <c r="O12" s="79">
        <f t="shared" si="1"/>
        <v>17.409999999999997</v>
      </c>
      <c r="P12" s="79">
        <f t="shared" si="2"/>
        <v>0.25126280848607296</v>
      </c>
      <c r="Q12" s="79" t="s">
        <v>693</v>
      </c>
      <c r="R12" s="79">
        <v>10.11</v>
      </c>
      <c r="S12" s="79">
        <v>50</v>
      </c>
      <c r="T12" s="79" t="s">
        <v>694</v>
      </c>
      <c r="V12" s="79">
        <v>11.55</v>
      </c>
      <c r="W12" s="79">
        <v>50</v>
      </c>
      <c r="X12" s="80"/>
      <c r="Y12" s="80"/>
      <c r="AC12" s="81"/>
      <c r="AD12" s="81"/>
      <c r="AE12" s="79" t="s">
        <v>695</v>
      </c>
    </row>
    <row r="13" spans="1:31">
      <c r="C13" s="84" t="s">
        <v>581</v>
      </c>
      <c r="D13" s="84" t="s">
        <v>6</v>
      </c>
      <c r="E13" s="85" t="s">
        <v>660</v>
      </c>
      <c r="F13" s="85" t="s">
        <v>660</v>
      </c>
      <c r="G13" s="85"/>
      <c r="H13" s="84" t="s">
        <v>696</v>
      </c>
      <c r="I13" s="79">
        <v>87.11</v>
      </c>
      <c r="K13" s="79">
        <v>67.599999999999994</v>
      </c>
      <c r="L13" s="79" t="s">
        <v>633</v>
      </c>
      <c r="M13" s="79">
        <f t="shared" si="0"/>
        <v>84.02</v>
      </c>
      <c r="N13" s="79">
        <f>K13-2.41</f>
        <v>65.19</v>
      </c>
      <c r="O13" s="79">
        <f t="shared" si="1"/>
        <v>18.829999999999998</v>
      </c>
      <c r="P13" s="79">
        <f t="shared" si="2"/>
        <v>0.28884798281945084</v>
      </c>
      <c r="Q13" s="79" t="s">
        <v>697</v>
      </c>
      <c r="R13" s="79">
        <v>9.07</v>
      </c>
      <c r="S13" s="79">
        <v>50</v>
      </c>
      <c r="T13" s="79" t="s">
        <v>698</v>
      </c>
      <c r="V13" s="79">
        <v>8.86</v>
      </c>
      <c r="W13" s="79">
        <v>50</v>
      </c>
      <c r="X13" s="80"/>
      <c r="Y13" s="80"/>
      <c r="AC13" s="81"/>
      <c r="AD13" s="81"/>
      <c r="AE13" s="79" t="s">
        <v>699</v>
      </c>
    </row>
    <row r="14" spans="1:31">
      <c r="C14" s="84" t="s">
        <v>581</v>
      </c>
      <c r="D14" s="84" t="s">
        <v>7</v>
      </c>
      <c r="E14" s="85" t="s">
        <v>660</v>
      </c>
      <c r="F14" s="85" t="s">
        <v>660</v>
      </c>
      <c r="G14" s="85"/>
      <c r="H14" s="84" t="s">
        <v>700</v>
      </c>
      <c r="I14" s="79">
        <v>121.02</v>
      </c>
      <c r="K14" s="79">
        <v>93.1</v>
      </c>
      <c r="L14" s="79" t="s">
        <v>633</v>
      </c>
      <c r="M14" s="79">
        <f t="shared" si="0"/>
        <v>117.92999999999999</v>
      </c>
      <c r="N14" s="79">
        <f t="shared" ref="N14:N16" si="5">K14-2.41</f>
        <v>90.69</v>
      </c>
      <c r="O14" s="79">
        <f t="shared" si="1"/>
        <v>27.239999999999995</v>
      </c>
      <c r="P14" s="79">
        <f t="shared" si="2"/>
        <v>0.30036387694343364</v>
      </c>
      <c r="Q14" s="79" t="s">
        <v>701</v>
      </c>
      <c r="R14" s="79">
        <v>9.56</v>
      </c>
      <c r="S14" s="79">
        <v>50</v>
      </c>
      <c r="T14" s="79" t="s">
        <v>702</v>
      </c>
      <c r="V14" s="79">
        <v>10.79</v>
      </c>
      <c r="W14" s="79">
        <v>50</v>
      </c>
      <c r="X14" s="80"/>
      <c r="Y14" s="80"/>
      <c r="AC14" s="81"/>
      <c r="AD14" s="81"/>
      <c r="AE14" s="79" t="s">
        <v>699</v>
      </c>
    </row>
    <row r="15" spans="1:31">
      <c r="C15" s="84" t="s">
        <v>581</v>
      </c>
      <c r="D15" s="84" t="s">
        <v>8</v>
      </c>
      <c r="E15" s="85" t="s">
        <v>660</v>
      </c>
      <c r="F15" s="85" t="s">
        <v>660</v>
      </c>
      <c r="G15" s="85"/>
      <c r="H15" s="84" t="s">
        <v>703</v>
      </c>
      <c r="I15" s="79">
        <v>159.69</v>
      </c>
      <c r="K15" s="79">
        <v>119.4</v>
      </c>
      <c r="L15" s="79" t="s">
        <v>633</v>
      </c>
      <c r="M15" s="79">
        <f t="shared" si="0"/>
        <v>156.6</v>
      </c>
      <c r="N15" s="79">
        <f t="shared" si="5"/>
        <v>116.99000000000001</v>
      </c>
      <c r="O15" s="79">
        <f t="shared" si="1"/>
        <v>39.609999999999985</v>
      </c>
      <c r="P15" s="79">
        <f t="shared" si="2"/>
        <v>0.33857594666210772</v>
      </c>
      <c r="Q15" s="79" t="s">
        <v>704</v>
      </c>
      <c r="R15" s="79">
        <v>9.33</v>
      </c>
      <c r="S15" s="79">
        <v>50</v>
      </c>
      <c r="T15" s="79" t="s">
        <v>705</v>
      </c>
      <c r="V15" s="79">
        <v>10.58</v>
      </c>
      <c r="W15" s="79">
        <v>50</v>
      </c>
      <c r="X15" s="82"/>
      <c r="Y15" s="82"/>
      <c r="AC15" s="81"/>
      <c r="AD15" s="81"/>
      <c r="AE15" s="79" t="s">
        <v>699</v>
      </c>
    </row>
    <row r="16" spans="1:31">
      <c r="C16" s="84" t="s">
        <v>581</v>
      </c>
      <c r="D16" s="84" t="s">
        <v>9</v>
      </c>
      <c r="E16" s="85" t="s">
        <v>660</v>
      </c>
      <c r="F16" s="85" t="s">
        <v>660</v>
      </c>
      <c r="G16" s="85"/>
      <c r="H16" s="84" t="s">
        <v>706</v>
      </c>
      <c r="I16" s="79">
        <v>153.07</v>
      </c>
      <c r="K16" s="79">
        <v>124.4</v>
      </c>
      <c r="L16" s="79" t="s">
        <v>633</v>
      </c>
      <c r="M16" s="79">
        <f t="shared" si="0"/>
        <v>149.97999999999999</v>
      </c>
      <c r="N16" s="79">
        <f t="shared" si="5"/>
        <v>121.99000000000001</v>
      </c>
      <c r="O16" s="79">
        <f t="shared" si="1"/>
        <v>27.989999999999981</v>
      </c>
      <c r="P16" s="79">
        <f t="shared" si="2"/>
        <v>0.2294450364783997</v>
      </c>
      <c r="Q16" s="79" t="s">
        <v>707</v>
      </c>
      <c r="R16" s="79">
        <v>9.2100000000000009</v>
      </c>
      <c r="S16" s="79">
        <v>50</v>
      </c>
      <c r="T16" s="79" t="s">
        <v>708</v>
      </c>
      <c r="V16" s="79">
        <v>11.58</v>
      </c>
      <c r="W16" s="79">
        <v>50</v>
      </c>
      <c r="X16" s="82"/>
      <c r="Y16" s="82"/>
      <c r="AC16" s="81"/>
      <c r="AD16" s="81"/>
      <c r="AE16" s="79" t="s">
        <v>699</v>
      </c>
    </row>
    <row r="17" spans="3:31">
      <c r="C17" s="84" t="s">
        <v>47</v>
      </c>
      <c r="D17" s="84" t="s">
        <v>1616</v>
      </c>
      <c r="E17" s="86" t="s">
        <v>26</v>
      </c>
      <c r="F17" s="85" t="s">
        <v>660</v>
      </c>
      <c r="G17" s="85"/>
      <c r="H17" s="84" t="s">
        <v>709</v>
      </c>
      <c r="I17" s="79" t="s">
        <v>1616</v>
      </c>
      <c r="K17" s="79" t="s">
        <v>1616</v>
      </c>
      <c r="L17" s="79" t="s">
        <v>1616</v>
      </c>
      <c r="M17" s="79" t="s">
        <v>1616</v>
      </c>
      <c r="N17" s="79" t="s">
        <v>1616</v>
      </c>
      <c r="O17" s="79" t="s">
        <v>1616</v>
      </c>
      <c r="P17" s="79" t="s">
        <v>1616</v>
      </c>
      <c r="Q17" s="79" t="s">
        <v>709</v>
      </c>
      <c r="R17" s="79" t="s">
        <v>1616</v>
      </c>
      <c r="S17" s="79">
        <v>50</v>
      </c>
      <c r="T17" s="79" t="s">
        <v>1616</v>
      </c>
      <c r="V17" s="79" t="s">
        <v>1616</v>
      </c>
      <c r="W17" s="79" t="s">
        <v>1616</v>
      </c>
      <c r="X17" s="83" t="s">
        <v>26</v>
      </c>
      <c r="Y17" s="81" t="s">
        <v>26</v>
      </c>
      <c r="AC17" s="81"/>
      <c r="AD17" s="81"/>
    </row>
    <row r="18" spans="3:31">
      <c r="C18" s="84" t="s">
        <v>47</v>
      </c>
      <c r="D18" s="84" t="s">
        <v>1616</v>
      </c>
      <c r="E18" s="86" t="s">
        <v>26</v>
      </c>
      <c r="F18" s="85" t="s">
        <v>660</v>
      </c>
      <c r="G18" s="85"/>
      <c r="H18" s="84" t="s">
        <v>709</v>
      </c>
      <c r="I18" s="79" t="s">
        <v>1616</v>
      </c>
      <c r="K18" s="79" t="s">
        <v>1616</v>
      </c>
      <c r="L18" s="79" t="s">
        <v>1616</v>
      </c>
      <c r="M18" s="79" t="s">
        <v>1616</v>
      </c>
      <c r="N18" s="79" t="s">
        <v>1616</v>
      </c>
      <c r="O18" s="79" t="s">
        <v>1616</v>
      </c>
      <c r="P18" s="79" t="s">
        <v>1616</v>
      </c>
      <c r="Q18" s="79" t="s">
        <v>709</v>
      </c>
      <c r="R18" s="79" t="s">
        <v>1616</v>
      </c>
      <c r="S18" s="79">
        <v>50</v>
      </c>
      <c r="T18" s="79" t="s">
        <v>1616</v>
      </c>
      <c r="V18" s="79" t="s">
        <v>1616</v>
      </c>
      <c r="W18" s="79" t="s">
        <v>1616</v>
      </c>
      <c r="X18" s="83" t="s">
        <v>26</v>
      </c>
      <c r="Y18" s="81" t="s">
        <v>26</v>
      </c>
      <c r="AC18" s="81"/>
      <c r="AD18" s="81"/>
    </row>
    <row r="19" spans="3:31">
      <c r="C19" s="84" t="s">
        <v>47</v>
      </c>
      <c r="D19" s="84" t="s">
        <v>1616</v>
      </c>
      <c r="E19" s="86" t="s">
        <v>26</v>
      </c>
      <c r="F19" s="85" t="s">
        <v>660</v>
      </c>
      <c r="G19" s="85"/>
      <c r="H19" s="84" t="s">
        <v>709</v>
      </c>
      <c r="I19" s="79" t="s">
        <v>1616</v>
      </c>
      <c r="K19" s="79" t="s">
        <v>1616</v>
      </c>
      <c r="L19" s="79" t="s">
        <v>1616</v>
      </c>
      <c r="M19" s="79" t="s">
        <v>1616</v>
      </c>
      <c r="N19" s="79" t="s">
        <v>1616</v>
      </c>
      <c r="O19" s="79" t="s">
        <v>1616</v>
      </c>
      <c r="P19" s="79" t="s">
        <v>1616</v>
      </c>
      <c r="Q19" s="79" t="s">
        <v>709</v>
      </c>
      <c r="R19" s="79" t="s">
        <v>1616</v>
      </c>
      <c r="S19" s="79">
        <v>50</v>
      </c>
      <c r="T19" s="79" t="s">
        <v>1616</v>
      </c>
      <c r="V19" s="79" t="s">
        <v>1616</v>
      </c>
      <c r="W19" s="79" t="s">
        <v>1616</v>
      </c>
      <c r="X19" s="83" t="s">
        <v>26</v>
      </c>
      <c r="Y19" s="81" t="s">
        <v>26</v>
      </c>
      <c r="AC19" s="81"/>
      <c r="AD19" s="81"/>
    </row>
    <row r="20" spans="3:31">
      <c r="E20" s="86"/>
      <c r="F20" s="86"/>
      <c r="G20" s="86"/>
      <c r="X20" s="81"/>
      <c r="Y20" s="81"/>
      <c r="AC20" s="81"/>
      <c r="AD20" s="81"/>
    </row>
    <row r="21" spans="3:31">
      <c r="C21" s="84" t="s">
        <v>135</v>
      </c>
      <c r="D21" s="84" t="s">
        <v>5</v>
      </c>
      <c r="E21" s="85" t="s">
        <v>710</v>
      </c>
      <c r="F21" s="85" t="s">
        <v>710</v>
      </c>
      <c r="G21" s="85"/>
      <c r="H21" s="84" t="s">
        <v>711</v>
      </c>
      <c r="I21" s="79">
        <v>181.76</v>
      </c>
      <c r="K21" s="79">
        <v>144.19999999999999</v>
      </c>
      <c r="L21" s="79" t="s">
        <v>633</v>
      </c>
      <c r="M21" s="79">
        <f t="shared" ref="M21:M35" si="6">I21-3.09</f>
        <v>178.67</v>
      </c>
      <c r="N21" s="79">
        <f>K21-2.41</f>
        <v>141.79</v>
      </c>
      <c r="O21" s="79">
        <f t="shared" ref="O21:O35" si="7">M21-N21</f>
        <v>36.879999999999995</v>
      </c>
      <c r="P21" s="79">
        <f>(M21-N21)/(N21)</f>
        <v>0.26010296917977288</v>
      </c>
      <c r="Q21" s="79" t="s">
        <v>712</v>
      </c>
      <c r="S21" s="79">
        <v>50</v>
      </c>
      <c r="T21" s="79" t="s">
        <v>713</v>
      </c>
      <c r="W21" s="79">
        <v>50</v>
      </c>
      <c r="X21" s="80"/>
      <c r="Y21" s="80"/>
      <c r="AC21" s="81"/>
      <c r="AD21" s="81"/>
      <c r="AE21" s="79" t="s">
        <v>714</v>
      </c>
    </row>
    <row r="22" spans="3:31">
      <c r="C22" s="84" t="s">
        <v>135</v>
      </c>
      <c r="D22" s="84" t="s">
        <v>6</v>
      </c>
      <c r="E22" s="85" t="s">
        <v>710</v>
      </c>
      <c r="F22" s="85" t="s">
        <v>710</v>
      </c>
      <c r="G22" s="85"/>
      <c r="H22" s="84" t="s">
        <v>715</v>
      </c>
      <c r="I22" s="79">
        <v>173.29</v>
      </c>
      <c r="K22" s="79">
        <v>139</v>
      </c>
      <c r="L22" s="79" t="s">
        <v>633</v>
      </c>
      <c r="M22" s="79">
        <f t="shared" si="6"/>
        <v>170.2</v>
      </c>
      <c r="N22" s="79">
        <f t="shared" ref="N22:N25" si="8">K22-2.41</f>
        <v>136.59</v>
      </c>
      <c r="O22" s="79">
        <f t="shared" si="7"/>
        <v>33.609999999999985</v>
      </c>
      <c r="P22" s="79">
        <f t="shared" ref="P22:P35" si="9">(M22-N22)/(N22)</f>
        <v>0.2460648656563437</v>
      </c>
      <c r="Q22" s="79" t="s">
        <v>716</v>
      </c>
      <c r="S22" s="79">
        <v>50</v>
      </c>
      <c r="T22" s="79" t="s">
        <v>717</v>
      </c>
      <c r="W22" s="79">
        <v>50</v>
      </c>
      <c r="X22" s="80"/>
      <c r="Y22" s="80"/>
      <c r="AC22" s="81"/>
      <c r="AD22" s="81"/>
      <c r="AE22" s="79" t="s">
        <v>714</v>
      </c>
    </row>
    <row r="23" spans="3:31">
      <c r="C23" s="84" t="s">
        <v>135</v>
      </c>
      <c r="D23" s="84" t="s">
        <v>7</v>
      </c>
      <c r="E23" s="85" t="s">
        <v>710</v>
      </c>
      <c r="F23" s="85" t="s">
        <v>710</v>
      </c>
      <c r="G23" s="85"/>
      <c r="H23" s="84" t="s">
        <v>718</v>
      </c>
      <c r="I23" s="79">
        <v>162.69</v>
      </c>
      <c r="K23" s="79">
        <v>129.6</v>
      </c>
      <c r="L23" s="79" t="s">
        <v>633</v>
      </c>
      <c r="M23" s="79">
        <f t="shared" si="6"/>
        <v>159.6</v>
      </c>
      <c r="N23" s="79">
        <f t="shared" si="8"/>
        <v>127.19</v>
      </c>
      <c r="O23" s="79">
        <f t="shared" si="7"/>
        <v>32.409999999999997</v>
      </c>
      <c r="P23" s="79">
        <f t="shared" si="9"/>
        <v>0.25481563015960373</v>
      </c>
      <c r="Q23" s="79" t="s">
        <v>719</v>
      </c>
      <c r="S23" s="79">
        <v>50</v>
      </c>
      <c r="T23" s="79" t="s">
        <v>720</v>
      </c>
      <c r="W23" s="79">
        <v>50</v>
      </c>
      <c r="X23" s="80"/>
      <c r="Y23" s="80"/>
      <c r="AC23" s="81"/>
      <c r="AD23" s="81"/>
      <c r="AE23" s="79" t="s">
        <v>714</v>
      </c>
    </row>
    <row r="24" spans="3:31">
      <c r="C24" s="84" t="s">
        <v>135</v>
      </c>
      <c r="D24" s="84" t="s">
        <v>8</v>
      </c>
      <c r="E24" s="85" t="s">
        <v>710</v>
      </c>
      <c r="F24" s="85" t="s">
        <v>710</v>
      </c>
      <c r="G24" s="85"/>
      <c r="H24" s="84" t="s">
        <v>721</v>
      </c>
      <c r="I24" s="79">
        <v>159.55000000000001</v>
      </c>
      <c r="K24" s="79">
        <v>125</v>
      </c>
      <c r="L24" s="79" t="s">
        <v>633</v>
      </c>
      <c r="M24" s="79">
        <f t="shared" si="6"/>
        <v>156.46</v>
      </c>
      <c r="N24" s="79">
        <f t="shared" si="8"/>
        <v>122.59</v>
      </c>
      <c r="O24" s="79">
        <f t="shared" si="7"/>
        <v>33.870000000000005</v>
      </c>
      <c r="P24" s="79">
        <f t="shared" si="9"/>
        <v>0.27628680969083941</v>
      </c>
      <c r="Q24" s="79" t="s">
        <v>722</v>
      </c>
      <c r="S24" s="79">
        <v>50</v>
      </c>
      <c r="T24" s="79" t="s">
        <v>723</v>
      </c>
      <c r="W24" s="79">
        <v>50</v>
      </c>
      <c r="X24" s="80"/>
      <c r="Y24" s="80"/>
      <c r="AC24" s="81"/>
      <c r="AD24" s="81"/>
      <c r="AE24" s="79" t="s">
        <v>714</v>
      </c>
    </row>
    <row r="25" spans="3:31">
      <c r="C25" s="84" t="s">
        <v>135</v>
      </c>
      <c r="D25" s="84" t="s">
        <v>9</v>
      </c>
      <c r="E25" s="85" t="s">
        <v>710</v>
      </c>
      <c r="F25" s="85" t="s">
        <v>710</v>
      </c>
      <c r="G25" s="85"/>
      <c r="H25" s="84" t="s">
        <v>724</v>
      </c>
      <c r="I25" s="79">
        <v>127.87</v>
      </c>
      <c r="K25" s="79">
        <v>102.4</v>
      </c>
      <c r="L25" s="79" t="s">
        <v>633</v>
      </c>
      <c r="M25" s="79">
        <f t="shared" si="6"/>
        <v>124.78</v>
      </c>
      <c r="N25" s="79">
        <f t="shared" si="8"/>
        <v>99.990000000000009</v>
      </c>
      <c r="O25" s="79">
        <f t="shared" si="7"/>
        <v>24.789999999999992</v>
      </c>
      <c r="P25" s="79">
        <f t="shared" si="9"/>
        <v>0.24792479247924781</v>
      </c>
      <c r="Q25" s="79" t="s">
        <v>725</v>
      </c>
      <c r="S25" s="79">
        <v>50</v>
      </c>
      <c r="T25" s="79" t="s">
        <v>726</v>
      </c>
      <c r="W25" s="79">
        <v>50</v>
      </c>
      <c r="X25" s="80"/>
      <c r="Y25" s="80"/>
      <c r="AC25" s="81"/>
      <c r="AD25" s="81"/>
      <c r="AE25" s="79" t="s">
        <v>714</v>
      </c>
    </row>
    <row r="26" spans="3:31">
      <c r="C26" s="84" t="s">
        <v>51</v>
      </c>
      <c r="D26" s="84" t="s">
        <v>5</v>
      </c>
      <c r="E26" s="85" t="s">
        <v>710</v>
      </c>
      <c r="F26" s="85" t="s">
        <v>710</v>
      </c>
      <c r="G26" s="85"/>
      <c r="H26" s="84" t="s">
        <v>727</v>
      </c>
      <c r="I26" s="79">
        <v>196.23</v>
      </c>
      <c r="K26" s="79">
        <v>155.80000000000001</v>
      </c>
      <c r="L26" s="79" t="s">
        <v>633</v>
      </c>
      <c r="M26" s="79">
        <f t="shared" si="6"/>
        <v>193.14</v>
      </c>
      <c r="N26" s="79">
        <f>K26-2.41</f>
        <v>153.39000000000001</v>
      </c>
      <c r="O26" s="79">
        <f t="shared" si="7"/>
        <v>39.749999999999972</v>
      </c>
      <c r="P26" s="79">
        <f>(M26-N26)/(N26)</f>
        <v>0.25914336006258537</v>
      </c>
      <c r="Q26" s="79" t="s">
        <v>728</v>
      </c>
      <c r="S26" s="79">
        <v>50</v>
      </c>
      <c r="T26" s="79" t="s">
        <v>729</v>
      </c>
      <c r="W26" s="79">
        <v>50</v>
      </c>
      <c r="X26" s="80"/>
      <c r="Y26" s="80"/>
      <c r="AC26" s="81"/>
      <c r="AD26" s="81"/>
      <c r="AE26" s="79" t="s">
        <v>714</v>
      </c>
    </row>
    <row r="27" spans="3:31">
      <c r="C27" s="84" t="s">
        <v>51</v>
      </c>
      <c r="D27" s="84" t="s">
        <v>6</v>
      </c>
      <c r="E27" s="85" t="s">
        <v>710</v>
      </c>
      <c r="F27" s="85" t="s">
        <v>710</v>
      </c>
      <c r="G27" s="85"/>
      <c r="H27" s="84" t="s">
        <v>730</v>
      </c>
      <c r="I27" s="79">
        <v>143.16</v>
      </c>
      <c r="K27" s="79">
        <v>112</v>
      </c>
      <c r="L27" s="79" t="s">
        <v>633</v>
      </c>
      <c r="M27" s="79">
        <f t="shared" si="6"/>
        <v>140.07</v>
      </c>
      <c r="N27" s="79">
        <f t="shared" ref="N27:N31" si="10">K27-2.41</f>
        <v>109.59</v>
      </c>
      <c r="O27" s="79">
        <f t="shared" si="7"/>
        <v>30.47999999999999</v>
      </c>
      <c r="P27" s="79">
        <f t="shared" si="9"/>
        <v>0.27812756638379404</v>
      </c>
      <c r="Q27" s="79" t="s">
        <v>731</v>
      </c>
      <c r="S27" s="79">
        <v>50</v>
      </c>
      <c r="T27" s="79" t="s">
        <v>732</v>
      </c>
      <c r="W27" s="79">
        <v>50</v>
      </c>
      <c r="X27" s="80"/>
      <c r="Y27" s="80"/>
      <c r="AC27" s="81"/>
      <c r="AD27" s="81"/>
      <c r="AE27" s="79" t="s">
        <v>714</v>
      </c>
    </row>
    <row r="28" spans="3:31">
      <c r="C28" s="84" t="s">
        <v>51</v>
      </c>
      <c r="D28" s="84" t="s">
        <v>7</v>
      </c>
      <c r="E28" s="85" t="s">
        <v>710</v>
      </c>
      <c r="F28" s="85" t="s">
        <v>710</v>
      </c>
      <c r="G28" s="85"/>
      <c r="H28" s="84" t="s">
        <v>733</v>
      </c>
      <c r="I28" s="79">
        <v>163.21</v>
      </c>
      <c r="K28" s="79">
        <v>125.5</v>
      </c>
      <c r="L28" s="79" t="s">
        <v>633</v>
      </c>
      <c r="M28" s="79">
        <f t="shared" si="6"/>
        <v>160.12</v>
      </c>
      <c r="N28" s="79">
        <f t="shared" si="10"/>
        <v>123.09</v>
      </c>
      <c r="O28" s="79">
        <f t="shared" si="7"/>
        <v>37.03</v>
      </c>
      <c r="P28" s="79">
        <f t="shared" si="9"/>
        <v>0.30083678609147779</v>
      </c>
      <c r="Q28" s="79" t="s">
        <v>734</v>
      </c>
      <c r="S28" s="79">
        <v>50</v>
      </c>
      <c r="T28" s="79" t="s">
        <v>735</v>
      </c>
      <c r="W28" s="79">
        <v>50</v>
      </c>
      <c r="X28" s="80"/>
      <c r="Y28" s="80"/>
      <c r="AC28" s="81"/>
      <c r="AD28" s="81"/>
      <c r="AE28" s="79" t="s">
        <v>714</v>
      </c>
    </row>
    <row r="29" spans="3:31">
      <c r="C29" s="84" t="s">
        <v>51</v>
      </c>
      <c r="D29" s="84" t="s">
        <v>8</v>
      </c>
      <c r="E29" s="85" t="s">
        <v>710</v>
      </c>
      <c r="F29" s="85" t="s">
        <v>710</v>
      </c>
      <c r="G29" s="85"/>
      <c r="H29" s="84" t="s">
        <v>736</v>
      </c>
      <c r="I29" s="79">
        <v>147</v>
      </c>
      <c r="K29" s="79">
        <v>116.1</v>
      </c>
      <c r="L29" s="79" t="s">
        <v>633</v>
      </c>
      <c r="M29" s="79">
        <f t="shared" si="6"/>
        <v>143.91</v>
      </c>
      <c r="N29" s="79">
        <f t="shared" si="10"/>
        <v>113.69</v>
      </c>
      <c r="O29" s="79">
        <f t="shared" si="7"/>
        <v>30.22</v>
      </c>
      <c r="P29" s="79">
        <f t="shared" si="9"/>
        <v>0.26581053742633476</v>
      </c>
      <c r="Q29" s="79" t="s">
        <v>737</v>
      </c>
      <c r="S29" s="79">
        <v>50</v>
      </c>
      <c r="T29" s="79" t="s">
        <v>738</v>
      </c>
      <c r="W29" s="79">
        <v>50</v>
      </c>
      <c r="X29" s="80"/>
      <c r="Y29" s="80"/>
      <c r="AC29" s="81"/>
      <c r="AD29" s="81"/>
      <c r="AE29" s="79" t="s">
        <v>714</v>
      </c>
    </row>
    <row r="30" spans="3:31">
      <c r="C30" s="84" t="s">
        <v>51</v>
      </c>
      <c r="D30" s="84" t="s">
        <v>9</v>
      </c>
      <c r="E30" s="85" t="s">
        <v>710</v>
      </c>
      <c r="F30" s="85" t="s">
        <v>710</v>
      </c>
      <c r="G30" s="85"/>
      <c r="H30" s="84" t="s">
        <v>739</v>
      </c>
      <c r="I30" s="79">
        <v>85.89</v>
      </c>
      <c r="K30" s="79">
        <v>70.900000000000006</v>
      </c>
      <c r="L30" s="79" t="s">
        <v>633</v>
      </c>
      <c r="M30" s="79">
        <f t="shared" si="6"/>
        <v>82.8</v>
      </c>
      <c r="N30" s="79">
        <f t="shared" si="10"/>
        <v>68.490000000000009</v>
      </c>
      <c r="O30" s="79">
        <f t="shared" si="7"/>
        <v>14.309999999999988</v>
      </c>
      <c r="P30" s="79">
        <f t="shared" si="9"/>
        <v>0.20893561103810754</v>
      </c>
      <c r="Q30" s="79" t="s">
        <v>740</v>
      </c>
      <c r="S30" s="79">
        <v>50</v>
      </c>
      <c r="T30" s="79" t="s">
        <v>741</v>
      </c>
      <c r="W30" s="79">
        <v>50</v>
      </c>
      <c r="X30" s="80"/>
      <c r="Y30" s="80"/>
      <c r="AC30" s="81"/>
      <c r="AD30" s="81"/>
      <c r="AE30" s="79" t="s">
        <v>714</v>
      </c>
    </row>
    <row r="31" spans="3:31">
      <c r="C31" s="84" t="s">
        <v>50</v>
      </c>
      <c r="D31" s="84" t="s">
        <v>5</v>
      </c>
      <c r="E31" s="85" t="s">
        <v>710</v>
      </c>
      <c r="F31" s="85" t="s">
        <v>710</v>
      </c>
      <c r="G31" s="85"/>
      <c r="H31" s="84" t="s">
        <v>742</v>
      </c>
      <c r="I31" s="79">
        <v>147.88999999999999</v>
      </c>
      <c r="K31" s="79">
        <v>116.9</v>
      </c>
      <c r="L31" s="79" t="s">
        <v>633</v>
      </c>
      <c r="M31" s="79">
        <f t="shared" si="6"/>
        <v>144.79999999999998</v>
      </c>
      <c r="N31" s="79">
        <f t="shared" si="10"/>
        <v>114.49000000000001</v>
      </c>
      <c r="O31" s="79">
        <f t="shared" si="7"/>
        <v>30.309999999999974</v>
      </c>
      <c r="P31" s="79">
        <f t="shared" si="9"/>
        <v>0.26473927853961021</v>
      </c>
      <c r="Q31" s="79" t="s">
        <v>743</v>
      </c>
      <c r="S31" s="79">
        <v>50</v>
      </c>
      <c r="T31" s="79" t="s">
        <v>744</v>
      </c>
      <c r="W31" s="79">
        <v>50</v>
      </c>
      <c r="X31" s="80"/>
      <c r="Y31" s="80"/>
      <c r="AC31" s="81"/>
      <c r="AD31" s="81"/>
      <c r="AE31" s="79" t="s">
        <v>714</v>
      </c>
    </row>
    <row r="32" spans="3:31">
      <c r="C32" s="84" t="s">
        <v>50</v>
      </c>
      <c r="D32" s="84" t="s">
        <v>6</v>
      </c>
      <c r="E32" s="85" t="s">
        <v>710</v>
      </c>
      <c r="F32" s="85" t="s">
        <v>710</v>
      </c>
      <c r="G32" s="85"/>
      <c r="H32" s="84" t="s">
        <v>745</v>
      </c>
      <c r="I32" s="79">
        <v>137.53</v>
      </c>
      <c r="K32" s="79">
        <v>111.7</v>
      </c>
      <c r="L32" s="79" t="s">
        <v>633</v>
      </c>
      <c r="M32" s="79">
        <f t="shared" si="6"/>
        <v>134.44</v>
      </c>
      <c r="N32" s="79">
        <f>K32-2.41</f>
        <v>109.29</v>
      </c>
      <c r="O32" s="79">
        <f t="shared" si="7"/>
        <v>25.149999999999991</v>
      </c>
      <c r="P32" s="79">
        <f t="shared" si="9"/>
        <v>0.23012169457406889</v>
      </c>
      <c r="Q32" s="79" t="s">
        <v>746</v>
      </c>
      <c r="S32" s="79">
        <v>50</v>
      </c>
      <c r="T32" s="79" t="s">
        <v>747</v>
      </c>
      <c r="W32" s="79">
        <v>50</v>
      </c>
      <c r="X32" s="80"/>
      <c r="Y32" s="80"/>
      <c r="AC32" s="81"/>
      <c r="AD32" s="81"/>
      <c r="AE32" s="79" t="s">
        <v>714</v>
      </c>
    </row>
    <row r="33" spans="3:31">
      <c r="C33" s="84" t="s">
        <v>50</v>
      </c>
      <c r="D33" s="84" t="s">
        <v>7</v>
      </c>
      <c r="E33" s="85" t="s">
        <v>710</v>
      </c>
      <c r="F33" s="85" t="s">
        <v>710</v>
      </c>
      <c r="G33" s="85"/>
      <c r="H33" s="84" t="s">
        <v>748</v>
      </c>
      <c r="I33" s="79">
        <v>166.69</v>
      </c>
      <c r="K33" s="79">
        <v>135.80000000000001</v>
      </c>
      <c r="L33" s="79" t="s">
        <v>633</v>
      </c>
      <c r="M33" s="79">
        <f t="shared" si="6"/>
        <v>163.6</v>
      </c>
      <c r="N33" s="79">
        <f t="shared" ref="N33:N35" si="11">K33-2.41</f>
        <v>133.39000000000001</v>
      </c>
      <c r="O33" s="79">
        <f t="shared" si="7"/>
        <v>30.20999999999998</v>
      </c>
      <c r="P33" s="79">
        <f t="shared" si="9"/>
        <v>0.2264787465327234</v>
      </c>
      <c r="Q33" s="79" t="s">
        <v>749</v>
      </c>
      <c r="S33" s="79">
        <v>50</v>
      </c>
      <c r="T33" s="79" t="s">
        <v>750</v>
      </c>
      <c r="W33" s="79">
        <v>50</v>
      </c>
      <c r="X33" s="80"/>
      <c r="Y33" s="80"/>
      <c r="AC33" s="81"/>
      <c r="AD33" s="81"/>
      <c r="AE33" s="79" t="s">
        <v>714</v>
      </c>
    </row>
    <row r="34" spans="3:31">
      <c r="C34" s="84" t="s">
        <v>50</v>
      </c>
      <c r="D34" s="84" t="s">
        <v>8</v>
      </c>
      <c r="E34" s="85" t="s">
        <v>710</v>
      </c>
      <c r="F34" s="85" t="s">
        <v>710</v>
      </c>
      <c r="G34" s="85"/>
      <c r="H34" s="84" t="s">
        <v>751</v>
      </c>
      <c r="I34" s="79">
        <v>166.66</v>
      </c>
      <c r="K34" s="79">
        <v>133.6</v>
      </c>
      <c r="L34" s="79" t="s">
        <v>633</v>
      </c>
      <c r="M34" s="79">
        <f t="shared" si="6"/>
        <v>163.57</v>
      </c>
      <c r="N34" s="79">
        <f t="shared" si="11"/>
        <v>131.19</v>
      </c>
      <c r="O34" s="79">
        <f t="shared" si="7"/>
        <v>32.379999999999995</v>
      </c>
      <c r="P34" s="79">
        <f>(M34-N34)/(N34)</f>
        <v>0.24681759280432958</v>
      </c>
      <c r="Q34" s="79" t="s">
        <v>752</v>
      </c>
      <c r="S34" s="79">
        <v>50</v>
      </c>
      <c r="T34" s="79" t="s">
        <v>753</v>
      </c>
      <c r="W34" s="79">
        <v>50</v>
      </c>
      <c r="X34" s="82"/>
      <c r="Y34" s="82"/>
      <c r="AC34" s="81"/>
      <c r="AD34" s="81"/>
      <c r="AE34" s="79" t="s">
        <v>714</v>
      </c>
    </row>
    <row r="35" spans="3:31">
      <c r="C35" s="84" t="s">
        <v>50</v>
      </c>
      <c r="D35" s="84" t="s">
        <v>9</v>
      </c>
      <c r="E35" s="85" t="s">
        <v>710</v>
      </c>
      <c r="F35" s="85" t="s">
        <v>710</v>
      </c>
      <c r="G35" s="85"/>
      <c r="H35" s="84" t="s">
        <v>754</v>
      </c>
      <c r="I35" s="79">
        <v>144.63999999999999</v>
      </c>
      <c r="K35" s="79">
        <v>114.5</v>
      </c>
      <c r="L35" s="79" t="s">
        <v>633</v>
      </c>
      <c r="M35" s="79">
        <f t="shared" si="6"/>
        <v>141.54999999999998</v>
      </c>
      <c r="N35" s="79">
        <f t="shared" si="11"/>
        <v>112.09</v>
      </c>
      <c r="O35" s="79">
        <f t="shared" si="7"/>
        <v>29.45999999999998</v>
      </c>
      <c r="P35" s="79">
        <f t="shared" si="9"/>
        <v>0.26282451601391721</v>
      </c>
      <c r="Q35" s="79" t="s">
        <v>755</v>
      </c>
      <c r="S35" s="79">
        <v>50</v>
      </c>
      <c r="T35" s="79" t="s">
        <v>756</v>
      </c>
      <c r="W35" s="79">
        <v>50</v>
      </c>
      <c r="X35" s="82"/>
      <c r="Y35" s="82"/>
      <c r="AC35" s="81"/>
      <c r="AD35" s="81"/>
      <c r="AE35" s="79" t="s">
        <v>714</v>
      </c>
    </row>
    <row r="36" spans="3:31">
      <c r="C36" s="84" t="s">
        <v>47</v>
      </c>
      <c r="D36" s="84" t="s">
        <v>1616</v>
      </c>
      <c r="E36" s="86" t="s">
        <v>26</v>
      </c>
      <c r="F36" s="85" t="s">
        <v>710</v>
      </c>
      <c r="G36" s="85"/>
      <c r="H36" s="84" t="s">
        <v>757</v>
      </c>
      <c r="I36" s="79" t="s">
        <v>1616</v>
      </c>
      <c r="K36" s="79" t="s">
        <v>1616</v>
      </c>
      <c r="L36" s="79" t="s">
        <v>1616</v>
      </c>
      <c r="M36" s="79" t="s">
        <v>1616</v>
      </c>
      <c r="N36" s="79" t="s">
        <v>1616</v>
      </c>
      <c r="O36" s="79" t="s">
        <v>1616</v>
      </c>
      <c r="P36" s="79" t="s">
        <v>1616</v>
      </c>
      <c r="Q36" s="79" t="s">
        <v>757</v>
      </c>
      <c r="R36" s="79" t="s">
        <v>1616</v>
      </c>
      <c r="S36" s="79">
        <v>50</v>
      </c>
      <c r="T36" s="79" t="s">
        <v>1616</v>
      </c>
      <c r="V36" s="79" t="s">
        <v>1616</v>
      </c>
      <c r="W36" s="79" t="s">
        <v>1616</v>
      </c>
      <c r="X36" s="83" t="s">
        <v>26</v>
      </c>
      <c r="Y36" s="81" t="s">
        <v>26</v>
      </c>
      <c r="AC36" s="81"/>
      <c r="AD36" s="81"/>
      <c r="AE36" s="79" t="s">
        <v>714</v>
      </c>
    </row>
    <row r="37" spans="3:31">
      <c r="C37" s="84" t="s">
        <v>47</v>
      </c>
      <c r="D37" s="84" t="s">
        <v>1616</v>
      </c>
      <c r="E37" s="86" t="s">
        <v>26</v>
      </c>
      <c r="F37" s="85" t="s">
        <v>710</v>
      </c>
      <c r="G37" s="85"/>
      <c r="H37" s="84" t="s">
        <v>757</v>
      </c>
      <c r="I37" s="79" t="s">
        <v>1616</v>
      </c>
      <c r="K37" s="79" t="s">
        <v>1616</v>
      </c>
      <c r="L37" s="79" t="s">
        <v>1616</v>
      </c>
      <c r="M37" s="79" t="s">
        <v>1616</v>
      </c>
      <c r="N37" s="79" t="s">
        <v>1616</v>
      </c>
      <c r="O37" s="79" t="s">
        <v>1616</v>
      </c>
      <c r="P37" s="79" t="s">
        <v>1616</v>
      </c>
      <c r="Q37" s="79" t="s">
        <v>757</v>
      </c>
      <c r="R37" s="79" t="s">
        <v>1616</v>
      </c>
      <c r="S37" s="79">
        <v>50</v>
      </c>
      <c r="T37" s="79" t="s">
        <v>1616</v>
      </c>
      <c r="V37" s="79" t="s">
        <v>1616</v>
      </c>
      <c r="W37" s="79" t="s">
        <v>1616</v>
      </c>
      <c r="X37" s="83" t="s">
        <v>26</v>
      </c>
      <c r="Y37" s="81" t="s">
        <v>26</v>
      </c>
      <c r="AC37" s="81"/>
      <c r="AD37" s="81"/>
      <c r="AE37" s="79" t="s">
        <v>714</v>
      </c>
    </row>
    <row r="38" spans="3:31">
      <c r="C38" s="84" t="s">
        <v>47</v>
      </c>
      <c r="D38" s="84" t="s">
        <v>1616</v>
      </c>
      <c r="E38" s="86" t="s">
        <v>26</v>
      </c>
      <c r="F38" s="85" t="s">
        <v>710</v>
      </c>
      <c r="G38" s="85"/>
      <c r="H38" s="84" t="s">
        <v>757</v>
      </c>
      <c r="I38" s="79" t="s">
        <v>1616</v>
      </c>
      <c r="K38" s="79" t="s">
        <v>1616</v>
      </c>
      <c r="L38" s="79" t="s">
        <v>1616</v>
      </c>
      <c r="M38" s="79" t="s">
        <v>1616</v>
      </c>
      <c r="N38" s="79" t="s">
        <v>1616</v>
      </c>
      <c r="O38" s="79" t="s">
        <v>1616</v>
      </c>
      <c r="P38" s="79" t="s">
        <v>1616</v>
      </c>
      <c r="Q38" s="79" t="s">
        <v>757</v>
      </c>
      <c r="R38" s="79" t="s">
        <v>1616</v>
      </c>
      <c r="S38" s="79">
        <v>50</v>
      </c>
      <c r="T38" s="79" t="s">
        <v>1616</v>
      </c>
      <c r="V38" s="79" t="s">
        <v>1616</v>
      </c>
      <c r="W38" s="79" t="s">
        <v>1616</v>
      </c>
      <c r="X38" s="83" t="s">
        <v>26</v>
      </c>
      <c r="Y38" s="81" t="s">
        <v>26</v>
      </c>
      <c r="AC38" s="81"/>
      <c r="AD38" s="81"/>
      <c r="AE38" s="79" t="s">
        <v>714</v>
      </c>
    </row>
    <row r="39" spans="3:31">
      <c r="E39" s="86"/>
      <c r="F39" s="86"/>
      <c r="G39" s="86"/>
      <c r="X39" s="81"/>
      <c r="Y39" s="81"/>
      <c r="AC39" s="81"/>
      <c r="AD39" s="81"/>
    </row>
    <row r="40" spans="3:31">
      <c r="C40" s="84" t="s">
        <v>758</v>
      </c>
      <c r="D40" s="84" t="s">
        <v>5</v>
      </c>
      <c r="E40" s="85" t="s">
        <v>759</v>
      </c>
      <c r="F40" s="85" t="s">
        <v>759</v>
      </c>
      <c r="G40" s="85"/>
      <c r="H40" s="84" t="s">
        <v>760</v>
      </c>
      <c r="I40" s="79">
        <v>162.07</v>
      </c>
      <c r="K40" s="79">
        <v>138.4</v>
      </c>
      <c r="L40" s="79" t="s">
        <v>633</v>
      </c>
      <c r="M40" s="79">
        <f t="shared" ref="M40:M49" si="12">I40-3.09</f>
        <v>158.97999999999999</v>
      </c>
      <c r="N40" s="79">
        <f>K40-2.41</f>
        <v>135.99</v>
      </c>
      <c r="O40" s="79">
        <f t="shared" ref="O40:O49" si="13">M40-N40</f>
        <v>22.989999999999981</v>
      </c>
      <c r="P40" s="79">
        <f>(M40-N40)/(N40)</f>
        <v>0.16905654827560834</v>
      </c>
      <c r="Q40" s="79" t="s">
        <v>761</v>
      </c>
      <c r="R40" s="79" t="s">
        <v>1616</v>
      </c>
      <c r="S40" s="79">
        <v>50</v>
      </c>
      <c r="T40" s="79" t="s">
        <v>762</v>
      </c>
      <c r="V40" s="79" t="s">
        <v>1616</v>
      </c>
      <c r="W40" s="79">
        <v>50</v>
      </c>
      <c r="X40" s="80"/>
      <c r="Y40" s="80"/>
      <c r="AC40" s="81"/>
      <c r="AD40" s="81"/>
      <c r="AE40" s="79" t="s">
        <v>714</v>
      </c>
    </row>
    <row r="41" spans="3:31">
      <c r="C41" s="84" t="s">
        <v>758</v>
      </c>
      <c r="D41" s="84" t="s">
        <v>6</v>
      </c>
      <c r="E41" s="85" t="s">
        <v>759</v>
      </c>
      <c r="F41" s="85" t="s">
        <v>759</v>
      </c>
      <c r="G41" s="85"/>
      <c r="H41" s="84" t="s">
        <v>763</v>
      </c>
      <c r="I41" s="79">
        <v>179.2</v>
      </c>
      <c r="K41" s="79">
        <v>152.4</v>
      </c>
      <c r="L41" s="79" t="s">
        <v>633</v>
      </c>
      <c r="M41" s="79">
        <f t="shared" si="12"/>
        <v>176.10999999999999</v>
      </c>
      <c r="N41" s="79">
        <f t="shared" ref="N41:N44" si="14">K41-2.41</f>
        <v>149.99</v>
      </c>
      <c r="O41" s="79">
        <f t="shared" si="13"/>
        <v>26.119999999999976</v>
      </c>
      <c r="P41" s="79">
        <f t="shared" ref="P41:P49" si="15">(M41-N41)/(N41)</f>
        <v>0.17414494299619956</v>
      </c>
      <c r="Q41" s="79" t="s">
        <v>764</v>
      </c>
      <c r="R41" s="79" t="s">
        <v>1616</v>
      </c>
      <c r="S41" s="79">
        <v>50</v>
      </c>
      <c r="T41" s="79" t="s">
        <v>765</v>
      </c>
      <c r="V41" s="79" t="s">
        <v>1616</v>
      </c>
      <c r="W41" s="79">
        <v>50</v>
      </c>
      <c r="X41" s="80"/>
      <c r="Y41" s="80"/>
      <c r="AC41" s="81"/>
      <c r="AD41" s="81"/>
      <c r="AE41" s="79" t="s">
        <v>714</v>
      </c>
    </row>
    <row r="42" spans="3:31">
      <c r="C42" s="84" t="s">
        <v>758</v>
      </c>
      <c r="D42" s="84" t="s">
        <v>7</v>
      </c>
      <c r="E42" s="85" t="s">
        <v>759</v>
      </c>
      <c r="F42" s="85" t="s">
        <v>759</v>
      </c>
      <c r="G42" s="85"/>
      <c r="H42" s="84" t="s">
        <v>766</v>
      </c>
      <c r="I42" s="79">
        <v>149.46</v>
      </c>
      <c r="K42" s="79">
        <v>128.80000000000001</v>
      </c>
      <c r="L42" s="79" t="s">
        <v>633</v>
      </c>
      <c r="M42" s="79">
        <f t="shared" si="12"/>
        <v>146.37</v>
      </c>
      <c r="N42" s="79">
        <f t="shared" si="14"/>
        <v>126.39000000000001</v>
      </c>
      <c r="O42" s="79">
        <f t="shared" si="13"/>
        <v>19.97999999999999</v>
      </c>
      <c r="P42" s="79">
        <f t="shared" si="15"/>
        <v>0.15808212675053396</v>
      </c>
      <c r="Q42" s="79" t="s">
        <v>767</v>
      </c>
      <c r="R42" s="79" t="s">
        <v>1616</v>
      </c>
      <c r="S42" s="79">
        <v>50</v>
      </c>
      <c r="T42" s="79" t="s">
        <v>768</v>
      </c>
      <c r="V42" s="79" t="s">
        <v>1616</v>
      </c>
      <c r="W42" s="79">
        <v>50</v>
      </c>
      <c r="X42" s="80"/>
      <c r="Y42" s="80"/>
      <c r="AC42" s="81"/>
      <c r="AD42" s="81"/>
      <c r="AE42" s="79" t="s">
        <v>714</v>
      </c>
    </row>
    <row r="43" spans="3:31">
      <c r="C43" s="84" t="s">
        <v>758</v>
      </c>
      <c r="D43" s="84" t="s">
        <v>8</v>
      </c>
      <c r="E43" s="85" t="s">
        <v>759</v>
      </c>
      <c r="F43" s="85" t="s">
        <v>759</v>
      </c>
      <c r="G43" s="85"/>
      <c r="H43" s="84" t="s">
        <v>769</v>
      </c>
      <c r="I43" s="79">
        <v>122.1</v>
      </c>
      <c r="K43" s="79">
        <v>105.6</v>
      </c>
      <c r="L43" s="79" t="s">
        <v>633</v>
      </c>
      <c r="M43" s="79">
        <f t="shared" si="12"/>
        <v>119.00999999999999</v>
      </c>
      <c r="N43" s="79">
        <f t="shared" si="14"/>
        <v>103.19</v>
      </c>
      <c r="O43" s="79">
        <f t="shared" si="13"/>
        <v>15.819999999999993</v>
      </c>
      <c r="P43" s="79">
        <f t="shared" si="15"/>
        <v>0.15330942920825655</v>
      </c>
      <c r="Q43" s="79" t="s">
        <v>770</v>
      </c>
      <c r="R43" s="79" t="s">
        <v>1616</v>
      </c>
      <c r="S43" s="79">
        <v>50</v>
      </c>
      <c r="T43" s="79" t="s">
        <v>771</v>
      </c>
      <c r="V43" s="79" t="s">
        <v>1616</v>
      </c>
      <c r="W43" s="79">
        <v>50</v>
      </c>
      <c r="X43" s="80"/>
      <c r="Y43" s="80"/>
      <c r="AC43" s="81"/>
      <c r="AD43" s="81"/>
      <c r="AE43" s="79" t="s">
        <v>714</v>
      </c>
    </row>
    <row r="44" spans="3:31">
      <c r="C44" s="84" t="s">
        <v>758</v>
      </c>
      <c r="D44" s="84" t="s">
        <v>9</v>
      </c>
      <c r="E44" s="85" t="s">
        <v>759</v>
      </c>
      <c r="F44" s="85" t="s">
        <v>759</v>
      </c>
      <c r="G44" s="85"/>
      <c r="H44" s="84" t="s">
        <v>772</v>
      </c>
      <c r="I44" s="79">
        <v>200.77</v>
      </c>
      <c r="K44" s="79">
        <v>137.5</v>
      </c>
      <c r="L44" s="79" t="s">
        <v>633</v>
      </c>
      <c r="M44" s="79">
        <f t="shared" si="12"/>
        <v>197.68</v>
      </c>
      <c r="N44" s="79">
        <f t="shared" si="14"/>
        <v>135.09</v>
      </c>
      <c r="O44" s="79">
        <f t="shared" si="13"/>
        <v>62.59</v>
      </c>
      <c r="P44" s="79">
        <f t="shared" si="15"/>
        <v>0.46332074913020949</v>
      </c>
      <c r="Q44" s="79" t="s">
        <v>773</v>
      </c>
      <c r="R44" s="79" t="s">
        <v>1616</v>
      </c>
      <c r="S44" s="79">
        <v>50</v>
      </c>
      <c r="T44" s="79" t="s">
        <v>774</v>
      </c>
      <c r="V44" s="79" t="s">
        <v>1616</v>
      </c>
      <c r="W44" s="79">
        <v>50</v>
      </c>
      <c r="X44" s="80"/>
      <c r="Y44" s="80"/>
      <c r="AC44" s="81"/>
      <c r="AD44" s="81"/>
      <c r="AE44" s="79" t="s">
        <v>714</v>
      </c>
    </row>
    <row r="45" spans="3:31">
      <c r="C45" s="84" t="s">
        <v>86</v>
      </c>
      <c r="D45" s="84" t="s">
        <v>5</v>
      </c>
      <c r="E45" s="85" t="s">
        <v>759</v>
      </c>
      <c r="F45" s="85" t="s">
        <v>759</v>
      </c>
      <c r="G45" s="85"/>
      <c r="H45" s="84" t="s">
        <v>775</v>
      </c>
      <c r="I45" s="79">
        <v>110.8</v>
      </c>
      <c r="K45" s="79">
        <v>88.2</v>
      </c>
      <c r="L45" s="79" t="s">
        <v>633</v>
      </c>
      <c r="M45" s="79">
        <f t="shared" si="12"/>
        <v>107.71</v>
      </c>
      <c r="N45" s="79">
        <f>K45-2.41</f>
        <v>85.79</v>
      </c>
      <c r="O45" s="79">
        <f t="shared" si="13"/>
        <v>21.919999999999987</v>
      </c>
      <c r="P45" s="79">
        <f>(M45-N45)/(N45)</f>
        <v>0.25550763492248496</v>
      </c>
      <c r="Q45" s="79" t="s">
        <v>776</v>
      </c>
      <c r="R45" s="79" t="s">
        <v>1616</v>
      </c>
      <c r="S45" s="79">
        <v>50</v>
      </c>
      <c r="T45" s="79" t="s">
        <v>777</v>
      </c>
      <c r="V45" s="79" t="s">
        <v>1616</v>
      </c>
      <c r="W45" s="79">
        <v>50</v>
      </c>
      <c r="X45" s="80"/>
      <c r="Y45" s="80"/>
      <c r="AC45" s="81"/>
      <c r="AD45" s="81"/>
      <c r="AE45" s="79" t="s">
        <v>714</v>
      </c>
    </row>
    <row r="46" spans="3:31">
      <c r="C46" s="84" t="s">
        <v>86</v>
      </c>
      <c r="D46" s="84" t="s">
        <v>6</v>
      </c>
      <c r="E46" s="85" t="s">
        <v>759</v>
      </c>
      <c r="F46" s="85" t="s">
        <v>759</v>
      </c>
      <c r="G46" s="85"/>
      <c r="H46" s="84" t="s">
        <v>778</v>
      </c>
      <c r="I46" s="79">
        <v>136.61000000000001</v>
      </c>
      <c r="K46" s="79">
        <v>108.7</v>
      </c>
      <c r="L46" s="79" t="s">
        <v>633</v>
      </c>
      <c r="M46" s="79">
        <f t="shared" si="12"/>
        <v>133.52000000000001</v>
      </c>
      <c r="N46" s="79">
        <f t="shared" ref="N46:N49" si="16">K46-2.41</f>
        <v>106.29</v>
      </c>
      <c r="O46" s="79">
        <f t="shared" si="13"/>
        <v>27.230000000000004</v>
      </c>
      <c r="P46" s="79">
        <f t="shared" si="15"/>
        <v>0.25618590648226552</v>
      </c>
      <c r="Q46" s="79" t="s">
        <v>779</v>
      </c>
      <c r="R46" s="79" t="s">
        <v>1616</v>
      </c>
      <c r="S46" s="79">
        <v>50</v>
      </c>
      <c r="T46" s="79" t="s">
        <v>780</v>
      </c>
      <c r="V46" s="79" t="s">
        <v>1616</v>
      </c>
      <c r="W46" s="79">
        <v>50</v>
      </c>
      <c r="X46" s="80"/>
      <c r="Y46" s="80"/>
      <c r="AC46" s="81"/>
      <c r="AD46" s="81"/>
      <c r="AE46" s="79" t="s">
        <v>714</v>
      </c>
    </row>
    <row r="47" spans="3:31">
      <c r="C47" s="84" t="s">
        <v>86</v>
      </c>
      <c r="D47" s="84" t="s">
        <v>7</v>
      </c>
      <c r="E47" s="85" t="s">
        <v>759</v>
      </c>
      <c r="F47" s="85" t="s">
        <v>759</v>
      </c>
      <c r="G47" s="85"/>
      <c r="H47" s="84" t="s">
        <v>781</v>
      </c>
      <c r="I47" s="79">
        <v>104.41</v>
      </c>
      <c r="K47" s="79">
        <v>82.9</v>
      </c>
      <c r="L47" s="79" t="s">
        <v>633</v>
      </c>
      <c r="M47" s="79">
        <f t="shared" si="12"/>
        <v>101.32</v>
      </c>
      <c r="N47" s="79">
        <f t="shared" si="16"/>
        <v>80.490000000000009</v>
      </c>
      <c r="O47" s="79">
        <f t="shared" si="13"/>
        <v>20.829999999999984</v>
      </c>
      <c r="P47" s="79">
        <f t="shared" si="15"/>
        <v>0.25878991179028427</v>
      </c>
      <c r="Q47" s="79" t="s">
        <v>782</v>
      </c>
      <c r="R47" s="79" t="s">
        <v>1616</v>
      </c>
      <c r="S47" s="79">
        <v>50</v>
      </c>
      <c r="T47" s="79" t="s">
        <v>783</v>
      </c>
      <c r="V47" s="79" t="s">
        <v>1616</v>
      </c>
      <c r="W47" s="79">
        <v>50</v>
      </c>
      <c r="X47" s="80"/>
      <c r="Y47" s="80"/>
      <c r="AC47" s="81"/>
      <c r="AD47" s="81"/>
      <c r="AE47" s="79" t="s">
        <v>714</v>
      </c>
    </row>
    <row r="48" spans="3:31">
      <c r="C48" s="84" t="s">
        <v>86</v>
      </c>
      <c r="D48" s="84" t="s">
        <v>8</v>
      </c>
      <c r="E48" s="85" t="s">
        <v>759</v>
      </c>
      <c r="F48" s="85" t="s">
        <v>759</v>
      </c>
      <c r="G48" s="85"/>
      <c r="H48" s="84" t="s">
        <v>784</v>
      </c>
      <c r="I48" s="79">
        <v>113.58</v>
      </c>
      <c r="K48" s="79">
        <v>89.4</v>
      </c>
      <c r="L48" s="79" t="s">
        <v>633</v>
      </c>
      <c r="M48" s="79">
        <f t="shared" si="12"/>
        <v>110.49</v>
      </c>
      <c r="N48" s="79">
        <f t="shared" si="16"/>
        <v>86.990000000000009</v>
      </c>
      <c r="O48" s="79">
        <f t="shared" si="13"/>
        <v>23.499999999999986</v>
      </c>
      <c r="P48" s="79">
        <f>(M48-N48)/(N48)</f>
        <v>0.27014599379238974</v>
      </c>
      <c r="Q48" s="79" t="s">
        <v>785</v>
      </c>
      <c r="R48" s="79" t="s">
        <v>1616</v>
      </c>
      <c r="S48" s="79">
        <v>50</v>
      </c>
      <c r="T48" s="79" t="s">
        <v>786</v>
      </c>
      <c r="V48" s="79" t="s">
        <v>1616</v>
      </c>
      <c r="W48" s="79">
        <v>50</v>
      </c>
      <c r="X48" s="80"/>
      <c r="Y48" s="80"/>
      <c r="AC48" s="81"/>
      <c r="AD48" s="81"/>
      <c r="AE48" s="79" t="s">
        <v>714</v>
      </c>
    </row>
    <row r="49" spans="3:31">
      <c r="C49" s="84" t="s">
        <v>86</v>
      </c>
      <c r="D49" s="84" t="s">
        <v>9</v>
      </c>
      <c r="E49" s="85" t="s">
        <v>759</v>
      </c>
      <c r="F49" s="85" t="s">
        <v>759</v>
      </c>
      <c r="G49" s="85"/>
      <c r="H49" s="84" t="s">
        <v>787</v>
      </c>
      <c r="I49" s="79">
        <v>120.93</v>
      </c>
      <c r="K49" s="79">
        <v>95.1</v>
      </c>
      <c r="L49" s="79" t="s">
        <v>633</v>
      </c>
      <c r="M49" s="79">
        <f t="shared" si="12"/>
        <v>117.84</v>
      </c>
      <c r="N49" s="79">
        <f t="shared" si="16"/>
        <v>92.69</v>
      </c>
      <c r="O49" s="79">
        <f t="shared" si="13"/>
        <v>25.150000000000006</v>
      </c>
      <c r="P49" s="79">
        <f t="shared" si="15"/>
        <v>0.2713345560470386</v>
      </c>
      <c r="Q49" s="79" t="s">
        <v>788</v>
      </c>
      <c r="R49" s="79" t="s">
        <v>1616</v>
      </c>
      <c r="S49" s="79">
        <v>50</v>
      </c>
      <c r="T49" s="79" t="s">
        <v>789</v>
      </c>
      <c r="V49" s="79" t="s">
        <v>1616</v>
      </c>
      <c r="W49" s="79">
        <v>50</v>
      </c>
      <c r="X49" s="80"/>
      <c r="Y49" s="80"/>
      <c r="AC49" s="81"/>
      <c r="AD49" s="81"/>
      <c r="AE49" s="79" t="s">
        <v>714</v>
      </c>
    </row>
    <row r="50" spans="3:31">
      <c r="E50" s="86"/>
      <c r="F50" s="86"/>
      <c r="G50" s="86"/>
      <c r="X50" s="81"/>
      <c r="Y50" s="81"/>
      <c r="AC50" s="81"/>
      <c r="AD50" s="81"/>
    </row>
    <row r="51" spans="3:31">
      <c r="C51" s="84" t="s">
        <v>86</v>
      </c>
      <c r="D51" s="84" t="s">
        <v>5</v>
      </c>
      <c r="E51" s="85" t="s">
        <v>797</v>
      </c>
      <c r="F51" s="85" t="s">
        <v>797</v>
      </c>
      <c r="G51" s="85"/>
      <c r="H51" s="84" t="s">
        <v>798</v>
      </c>
      <c r="I51" s="79">
        <v>104.03</v>
      </c>
      <c r="K51" s="79">
        <v>85.2</v>
      </c>
      <c r="L51" s="79" t="s">
        <v>633</v>
      </c>
      <c r="M51" s="79">
        <f t="shared" ref="M51:M60" si="17">I51-3.09</f>
        <v>100.94</v>
      </c>
      <c r="N51" s="79">
        <f t="shared" ref="N51:N60" si="18">K51-2.41</f>
        <v>82.79</v>
      </c>
      <c r="O51" s="79">
        <f>M51-N51</f>
        <v>18.149999999999991</v>
      </c>
      <c r="P51" s="79">
        <f>(M51-N51)/(N51)</f>
        <v>0.21922937552844535</v>
      </c>
      <c r="Q51" s="79" t="s">
        <v>799</v>
      </c>
      <c r="R51" s="79">
        <v>9.81</v>
      </c>
      <c r="S51" s="79">
        <v>50</v>
      </c>
      <c r="T51" s="79" t="s">
        <v>800</v>
      </c>
      <c r="V51" s="79">
        <v>9.89</v>
      </c>
      <c r="W51" s="79">
        <v>50</v>
      </c>
      <c r="X51" s="80" t="s">
        <v>797</v>
      </c>
      <c r="Y51" s="80"/>
      <c r="Z51" s="79" t="s">
        <v>801</v>
      </c>
      <c r="AA51" s="79">
        <v>5.05</v>
      </c>
      <c r="AB51" s="79">
        <v>25</v>
      </c>
      <c r="AC51" s="80" t="s">
        <v>797</v>
      </c>
      <c r="AD51" s="80"/>
      <c r="AE51" s="79" t="s">
        <v>802</v>
      </c>
    </row>
    <row r="52" spans="3:31">
      <c r="C52" s="84" t="s">
        <v>86</v>
      </c>
      <c r="D52" s="84" t="s">
        <v>6</v>
      </c>
      <c r="E52" s="85" t="s">
        <v>797</v>
      </c>
      <c r="F52" s="85" t="s">
        <v>797</v>
      </c>
      <c r="G52" s="85"/>
      <c r="H52" s="84" t="s">
        <v>803</v>
      </c>
      <c r="I52" s="79">
        <v>140.97</v>
      </c>
      <c r="K52" s="79">
        <v>114.1</v>
      </c>
      <c r="L52" s="79" t="s">
        <v>633</v>
      </c>
      <c r="M52" s="79">
        <f t="shared" si="17"/>
        <v>137.88</v>
      </c>
      <c r="N52" s="79">
        <f t="shared" si="18"/>
        <v>111.69</v>
      </c>
      <c r="O52" s="79">
        <f>M52-N52</f>
        <v>26.189999999999998</v>
      </c>
      <c r="P52" s="79">
        <f t="shared" ref="P52:P111" si="19">(M52-N52)/(N52)</f>
        <v>0.23448831587429492</v>
      </c>
      <c r="Q52" s="79" t="s">
        <v>804</v>
      </c>
      <c r="R52" s="79">
        <v>9.75</v>
      </c>
      <c r="S52" s="79">
        <v>50</v>
      </c>
      <c r="T52" s="79" t="s">
        <v>805</v>
      </c>
      <c r="V52" s="79">
        <v>10.130000000000001</v>
      </c>
      <c r="W52" s="79">
        <v>50</v>
      </c>
      <c r="X52" s="80" t="s">
        <v>797</v>
      </c>
      <c r="Y52" s="80"/>
      <c r="Z52" s="79" t="s">
        <v>806</v>
      </c>
      <c r="AA52" s="79">
        <v>5.07</v>
      </c>
      <c r="AB52" s="79">
        <v>25</v>
      </c>
      <c r="AC52" s="80" t="s">
        <v>797</v>
      </c>
      <c r="AD52" s="80"/>
    </row>
    <row r="53" spans="3:31">
      <c r="C53" s="84" t="s">
        <v>86</v>
      </c>
      <c r="D53" s="84" t="s">
        <v>7</v>
      </c>
      <c r="E53" s="85" t="s">
        <v>797</v>
      </c>
      <c r="F53" s="85" t="s">
        <v>797</v>
      </c>
      <c r="G53" s="85"/>
      <c r="H53" s="84" t="s">
        <v>807</v>
      </c>
      <c r="I53" s="79">
        <v>126.68</v>
      </c>
      <c r="K53" s="79">
        <v>103.4</v>
      </c>
      <c r="L53" s="79" t="s">
        <v>633</v>
      </c>
      <c r="M53" s="79">
        <f t="shared" si="17"/>
        <v>123.59</v>
      </c>
      <c r="N53" s="79">
        <f t="shared" si="18"/>
        <v>100.99000000000001</v>
      </c>
      <c r="O53" s="79">
        <f>M53-N53</f>
        <v>22.599999999999994</v>
      </c>
      <c r="P53" s="79">
        <f t="shared" si="19"/>
        <v>0.22378453312209121</v>
      </c>
      <c r="Q53" s="79" t="s">
        <v>808</v>
      </c>
      <c r="R53" s="79">
        <v>9.9</v>
      </c>
      <c r="S53" s="79">
        <v>50</v>
      </c>
      <c r="T53" s="79" t="s">
        <v>809</v>
      </c>
      <c r="V53" s="79">
        <v>10.57</v>
      </c>
      <c r="W53" s="79">
        <v>50</v>
      </c>
      <c r="X53" s="80" t="s">
        <v>797</v>
      </c>
      <c r="Y53" s="80"/>
      <c r="Z53" s="79" t="s">
        <v>810</v>
      </c>
      <c r="AA53" s="79">
        <v>5.0599999999999996</v>
      </c>
      <c r="AB53" s="79">
        <v>25</v>
      </c>
      <c r="AC53" s="80" t="s">
        <v>797</v>
      </c>
      <c r="AD53" s="80"/>
    </row>
    <row r="54" spans="3:31">
      <c r="C54" s="84" t="s">
        <v>86</v>
      </c>
      <c r="D54" s="84" t="s">
        <v>8</v>
      </c>
      <c r="E54" s="85" t="s">
        <v>797</v>
      </c>
      <c r="F54" s="85" t="s">
        <v>797</v>
      </c>
      <c r="G54" s="85"/>
      <c r="H54" s="84" t="s">
        <v>811</v>
      </c>
      <c r="I54" s="79">
        <v>123.44</v>
      </c>
      <c r="K54" s="79">
        <v>100.3</v>
      </c>
      <c r="L54" s="79" t="s">
        <v>633</v>
      </c>
      <c r="M54" s="79">
        <f t="shared" si="17"/>
        <v>120.35</v>
      </c>
      <c r="N54" s="79">
        <f t="shared" si="18"/>
        <v>97.89</v>
      </c>
      <c r="O54" s="79">
        <f>M54-N54</f>
        <v>22.459999999999994</v>
      </c>
      <c r="P54" s="79">
        <f t="shared" si="19"/>
        <v>0.22944120952089073</v>
      </c>
      <c r="Q54" s="79" t="s">
        <v>812</v>
      </c>
      <c r="R54" s="79">
        <v>10.07</v>
      </c>
      <c r="S54" s="79">
        <v>50</v>
      </c>
      <c r="T54" s="79" t="s">
        <v>813</v>
      </c>
      <c r="V54" s="79">
        <v>10.83</v>
      </c>
      <c r="W54" s="79">
        <v>50</v>
      </c>
      <c r="X54" s="80" t="s">
        <v>797</v>
      </c>
      <c r="Y54" s="80"/>
      <c r="Z54" s="79" t="s">
        <v>814</v>
      </c>
      <c r="AA54" s="79">
        <v>4.76</v>
      </c>
      <c r="AB54" s="79">
        <v>25</v>
      </c>
      <c r="AC54" s="80" t="s">
        <v>797</v>
      </c>
      <c r="AD54" s="80"/>
    </row>
    <row r="55" spans="3:31">
      <c r="C55" s="84" t="s">
        <v>86</v>
      </c>
      <c r="D55" s="84" t="s">
        <v>9</v>
      </c>
      <c r="E55" s="85" t="s">
        <v>797</v>
      </c>
      <c r="F55" s="85" t="s">
        <v>797</v>
      </c>
      <c r="G55" s="85"/>
      <c r="H55" s="84" t="s">
        <v>815</v>
      </c>
      <c r="I55" s="79">
        <v>142.88999999999999</v>
      </c>
      <c r="K55" s="79">
        <v>115.2</v>
      </c>
      <c r="L55" s="79" t="s">
        <v>633</v>
      </c>
      <c r="M55" s="79">
        <f t="shared" si="17"/>
        <v>139.79999999999998</v>
      </c>
      <c r="N55" s="79">
        <f t="shared" si="18"/>
        <v>112.79</v>
      </c>
      <c r="O55" s="79">
        <f>M55-N55</f>
        <v>27.009999999999977</v>
      </c>
      <c r="P55" s="79">
        <f t="shared" si="19"/>
        <v>0.2394715843603154</v>
      </c>
      <c r="Q55" s="79" t="s">
        <v>816</v>
      </c>
      <c r="R55" s="79">
        <v>9.59</v>
      </c>
      <c r="S55" s="79">
        <v>50</v>
      </c>
      <c r="T55" s="79" t="s">
        <v>817</v>
      </c>
      <c r="V55" s="79">
        <v>9.89</v>
      </c>
      <c r="W55" s="79">
        <v>50</v>
      </c>
      <c r="X55" s="80" t="s">
        <v>797</v>
      </c>
      <c r="Y55" s="80"/>
      <c r="Z55" s="79" t="s">
        <v>818</v>
      </c>
      <c r="AA55" s="79">
        <v>5.09</v>
      </c>
      <c r="AB55" s="79">
        <v>25</v>
      </c>
      <c r="AC55" s="80" t="s">
        <v>797</v>
      </c>
      <c r="AD55" s="80"/>
    </row>
    <row r="56" spans="3:31">
      <c r="C56" s="84" t="s">
        <v>102</v>
      </c>
      <c r="D56" s="84" t="s">
        <v>5</v>
      </c>
      <c r="E56" s="85" t="s">
        <v>797</v>
      </c>
      <c r="F56" s="85" t="s">
        <v>797</v>
      </c>
      <c r="G56" s="85"/>
      <c r="H56" s="84" t="s">
        <v>819</v>
      </c>
      <c r="I56" s="79">
        <v>197.2</v>
      </c>
      <c r="K56" s="79">
        <v>164.3</v>
      </c>
      <c r="L56" s="79" t="s">
        <v>633</v>
      </c>
      <c r="M56" s="79">
        <f t="shared" si="17"/>
        <v>194.10999999999999</v>
      </c>
      <c r="N56" s="79">
        <f t="shared" si="18"/>
        <v>161.89000000000001</v>
      </c>
      <c r="O56" s="79">
        <f t="shared" ref="O56:O60" si="20">M56-N56</f>
        <v>32.21999999999997</v>
      </c>
      <c r="P56" s="79">
        <f t="shared" si="19"/>
        <v>0.19902402866143656</v>
      </c>
      <c r="Q56" s="79" t="s">
        <v>820</v>
      </c>
      <c r="R56" s="79">
        <v>9.76</v>
      </c>
      <c r="S56" s="79">
        <v>50</v>
      </c>
      <c r="T56" s="79" t="s">
        <v>821</v>
      </c>
      <c r="V56" s="79">
        <v>9.8699999999999992</v>
      </c>
      <c r="W56" s="79">
        <v>50</v>
      </c>
      <c r="X56" s="80" t="s">
        <v>797</v>
      </c>
      <c r="Y56" s="80"/>
      <c r="Z56" s="79" t="s">
        <v>822</v>
      </c>
      <c r="AA56" s="79">
        <v>5.16</v>
      </c>
      <c r="AB56" s="79">
        <v>25</v>
      </c>
      <c r="AC56" s="80" t="s">
        <v>797</v>
      </c>
      <c r="AD56" s="80"/>
    </row>
    <row r="57" spans="3:31">
      <c r="C57" s="84" t="s">
        <v>102</v>
      </c>
      <c r="D57" s="84" t="s">
        <v>6</v>
      </c>
      <c r="E57" s="85" t="s">
        <v>797</v>
      </c>
      <c r="F57" s="85" t="s">
        <v>797</v>
      </c>
      <c r="G57" s="85"/>
      <c r="H57" s="84" t="s">
        <v>823</v>
      </c>
      <c r="I57" s="79">
        <v>118.57</v>
      </c>
      <c r="K57" s="79">
        <v>95.5</v>
      </c>
      <c r="L57" s="79" t="s">
        <v>633</v>
      </c>
      <c r="M57" s="79">
        <f t="shared" si="17"/>
        <v>115.47999999999999</v>
      </c>
      <c r="N57" s="79">
        <f t="shared" si="18"/>
        <v>93.09</v>
      </c>
      <c r="O57" s="79">
        <f t="shared" si="20"/>
        <v>22.389999999999986</v>
      </c>
      <c r="P57" s="79">
        <f t="shared" si="19"/>
        <v>0.24051992695241148</v>
      </c>
      <c r="Q57" s="79" t="s">
        <v>824</v>
      </c>
      <c r="R57" s="79">
        <v>10.029999999999999</v>
      </c>
      <c r="S57" s="79">
        <v>50</v>
      </c>
      <c r="T57" s="79" t="s">
        <v>825</v>
      </c>
      <c r="V57" s="79">
        <v>9.75</v>
      </c>
      <c r="W57" s="79">
        <v>50</v>
      </c>
      <c r="X57" s="80" t="s">
        <v>797</v>
      </c>
      <c r="Y57" s="80"/>
      <c r="Z57" s="79" t="s">
        <v>826</v>
      </c>
      <c r="AA57" s="79">
        <v>5.0599999999999996</v>
      </c>
      <c r="AB57" s="79">
        <v>25</v>
      </c>
      <c r="AC57" s="80" t="s">
        <v>797</v>
      </c>
      <c r="AD57" s="80"/>
    </row>
    <row r="58" spans="3:31">
      <c r="C58" s="84" t="s">
        <v>102</v>
      </c>
      <c r="D58" s="84" t="s">
        <v>7</v>
      </c>
      <c r="E58" s="85" t="s">
        <v>797</v>
      </c>
      <c r="F58" s="85" t="s">
        <v>797</v>
      </c>
      <c r="G58" s="85"/>
      <c r="H58" s="84" t="s">
        <v>827</v>
      </c>
      <c r="I58" s="79">
        <v>135.16</v>
      </c>
      <c r="K58" s="79">
        <v>112.1</v>
      </c>
      <c r="L58" s="79" t="s">
        <v>633</v>
      </c>
      <c r="M58" s="79">
        <f t="shared" si="17"/>
        <v>132.07</v>
      </c>
      <c r="N58" s="79">
        <f t="shared" si="18"/>
        <v>109.69</v>
      </c>
      <c r="O58" s="79">
        <f t="shared" si="20"/>
        <v>22.379999999999995</v>
      </c>
      <c r="P58" s="79">
        <f t="shared" si="19"/>
        <v>0.20402953778831248</v>
      </c>
      <c r="Q58" s="79" t="s">
        <v>828</v>
      </c>
      <c r="R58" s="79">
        <v>9.6300000000000008</v>
      </c>
      <c r="S58" s="79">
        <v>50</v>
      </c>
      <c r="T58" s="79" t="s">
        <v>829</v>
      </c>
      <c r="V58" s="79">
        <v>10.29</v>
      </c>
      <c r="W58" s="79">
        <v>50</v>
      </c>
      <c r="X58" s="80" t="s">
        <v>797</v>
      </c>
      <c r="Y58" s="80"/>
      <c r="Z58" s="79" t="s">
        <v>830</v>
      </c>
      <c r="AA58" s="79">
        <v>5.26</v>
      </c>
      <c r="AB58" s="79">
        <v>25</v>
      </c>
      <c r="AC58" s="80" t="s">
        <v>797</v>
      </c>
      <c r="AD58" s="80"/>
    </row>
    <row r="59" spans="3:31">
      <c r="C59" s="84" t="s">
        <v>102</v>
      </c>
      <c r="D59" s="84" t="s">
        <v>8</v>
      </c>
      <c r="E59" s="85" t="s">
        <v>797</v>
      </c>
      <c r="F59" s="85" t="s">
        <v>797</v>
      </c>
      <c r="G59" s="85"/>
      <c r="H59" s="84" t="s">
        <v>831</v>
      </c>
      <c r="I59" s="79">
        <v>108.52</v>
      </c>
      <c r="K59" s="79">
        <v>88</v>
      </c>
      <c r="L59" s="79" t="s">
        <v>633</v>
      </c>
      <c r="M59" s="79">
        <f t="shared" si="17"/>
        <v>105.42999999999999</v>
      </c>
      <c r="N59" s="79">
        <f t="shared" si="18"/>
        <v>85.59</v>
      </c>
      <c r="O59" s="79">
        <f t="shared" si="20"/>
        <v>19.839999999999989</v>
      </c>
      <c r="P59" s="79">
        <f t="shared" si="19"/>
        <v>0.23180278069867963</v>
      </c>
      <c r="Q59" s="79" t="s">
        <v>832</v>
      </c>
      <c r="R59" s="79">
        <v>9.6999999999999993</v>
      </c>
      <c r="S59" s="79">
        <v>50</v>
      </c>
      <c r="T59" s="79" t="s">
        <v>833</v>
      </c>
      <c r="V59" s="79">
        <v>10.28</v>
      </c>
      <c r="W59" s="79">
        <v>50</v>
      </c>
      <c r="X59" s="80" t="s">
        <v>797</v>
      </c>
      <c r="Y59" s="80"/>
      <c r="Z59" s="79" t="s">
        <v>834</v>
      </c>
      <c r="AA59" s="79">
        <v>4.87</v>
      </c>
      <c r="AB59" s="79">
        <v>25</v>
      </c>
      <c r="AC59" s="80" t="s">
        <v>797</v>
      </c>
      <c r="AD59" s="80"/>
    </row>
    <row r="60" spans="3:31">
      <c r="C60" s="84" t="s">
        <v>102</v>
      </c>
      <c r="D60" s="84" t="s">
        <v>9</v>
      </c>
      <c r="E60" s="85" t="s">
        <v>797</v>
      </c>
      <c r="F60" s="85" t="s">
        <v>797</v>
      </c>
      <c r="G60" s="85"/>
      <c r="H60" s="84" t="s">
        <v>835</v>
      </c>
      <c r="I60" s="79">
        <v>141.38999999999999</v>
      </c>
      <c r="K60" s="79">
        <v>115.8</v>
      </c>
      <c r="L60" s="79" t="s">
        <v>633</v>
      </c>
      <c r="M60" s="79">
        <f t="shared" si="17"/>
        <v>138.29999999999998</v>
      </c>
      <c r="N60" s="79">
        <f t="shared" si="18"/>
        <v>113.39</v>
      </c>
      <c r="O60" s="79">
        <f t="shared" si="20"/>
        <v>24.909999999999982</v>
      </c>
      <c r="P60" s="79">
        <f t="shared" si="19"/>
        <v>0.21968427550930403</v>
      </c>
      <c r="Q60" s="79" t="s">
        <v>836</v>
      </c>
      <c r="R60" s="79">
        <v>10.01</v>
      </c>
      <c r="S60" s="79">
        <v>50</v>
      </c>
      <c r="T60" s="79" t="s">
        <v>837</v>
      </c>
      <c r="V60" s="79">
        <v>9.86</v>
      </c>
      <c r="W60" s="79">
        <v>50</v>
      </c>
      <c r="X60" s="80" t="s">
        <v>797</v>
      </c>
      <c r="Y60" s="80"/>
      <c r="Z60" s="79" t="s">
        <v>838</v>
      </c>
      <c r="AA60" s="79">
        <v>5</v>
      </c>
      <c r="AB60" s="79">
        <v>25</v>
      </c>
      <c r="AC60" s="80" t="s">
        <v>797</v>
      </c>
      <c r="AD60" s="80"/>
    </row>
    <row r="61" spans="3:31">
      <c r="C61" s="84" t="s">
        <v>839</v>
      </c>
      <c r="D61" s="84" t="s">
        <v>1616</v>
      </c>
      <c r="E61" s="86" t="s">
        <v>26</v>
      </c>
      <c r="F61" s="85" t="s">
        <v>797</v>
      </c>
      <c r="G61" s="85"/>
      <c r="H61" s="84" t="s">
        <v>840</v>
      </c>
      <c r="I61" s="79" t="s">
        <v>1616</v>
      </c>
      <c r="K61" s="79" t="s">
        <v>1616</v>
      </c>
      <c r="L61" s="79" t="s">
        <v>1616</v>
      </c>
      <c r="M61" s="79" t="s">
        <v>1616</v>
      </c>
      <c r="N61" s="79" t="s">
        <v>1616</v>
      </c>
      <c r="O61" s="79" t="s">
        <v>1616</v>
      </c>
      <c r="P61" s="79" t="s">
        <v>1616</v>
      </c>
      <c r="Q61" s="79" t="s">
        <v>840</v>
      </c>
      <c r="R61" s="79" t="s">
        <v>1616</v>
      </c>
      <c r="S61" s="79">
        <v>50</v>
      </c>
      <c r="T61" s="79" t="s">
        <v>1616</v>
      </c>
      <c r="V61" s="79" t="s">
        <v>1616</v>
      </c>
      <c r="W61" s="79" t="s">
        <v>1616</v>
      </c>
      <c r="X61" s="83" t="s">
        <v>26</v>
      </c>
      <c r="Y61" s="81" t="s">
        <v>26</v>
      </c>
      <c r="Z61" s="79" t="s">
        <v>1616</v>
      </c>
      <c r="AA61" s="79" t="s">
        <v>1616</v>
      </c>
      <c r="AB61" s="79" t="s">
        <v>1616</v>
      </c>
      <c r="AC61" s="83" t="s">
        <v>26</v>
      </c>
      <c r="AD61" s="81" t="s">
        <v>26</v>
      </c>
    </row>
    <row r="62" spans="3:31">
      <c r="C62" s="84" t="s">
        <v>839</v>
      </c>
      <c r="D62" s="84" t="s">
        <v>1616</v>
      </c>
      <c r="E62" s="86" t="s">
        <v>26</v>
      </c>
      <c r="F62" s="85" t="s">
        <v>797</v>
      </c>
      <c r="G62" s="85"/>
      <c r="H62" s="84" t="s">
        <v>840</v>
      </c>
      <c r="I62" s="79" t="s">
        <v>1616</v>
      </c>
      <c r="K62" s="79" t="s">
        <v>1616</v>
      </c>
      <c r="L62" s="79" t="s">
        <v>1616</v>
      </c>
      <c r="M62" s="79" t="s">
        <v>1616</v>
      </c>
      <c r="N62" s="79" t="s">
        <v>1616</v>
      </c>
      <c r="O62" s="79" t="s">
        <v>1616</v>
      </c>
      <c r="P62" s="79" t="s">
        <v>1616</v>
      </c>
      <c r="Q62" s="79" t="s">
        <v>840</v>
      </c>
      <c r="R62" s="79" t="s">
        <v>1616</v>
      </c>
      <c r="S62" s="79">
        <v>50</v>
      </c>
      <c r="T62" s="79" t="s">
        <v>1616</v>
      </c>
      <c r="V62" s="79" t="s">
        <v>1616</v>
      </c>
      <c r="W62" s="79" t="s">
        <v>1616</v>
      </c>
      <c r="X62" s="83" t="s">
        <v>26</v>
      </c>
      <c r="Y62" s="81" t="s">
        <v>26</v>
      </c>
      <c r="Z62" s="79" t="s">
        <v>1616</v>
      </c>
      <c r="AA62" s="79" t="s">
        <v>1616</v>
      </c>
      <c r="AB62" s="79" t="s">
        <v>1616</v>
      </c>
      <c r="AC62" s="83" t="s">
        <v>26</v>
      </c>
      <c r="AD62" s="81" t="s">
        <v>26</v>
      </c>
    </row>
    <row r="63" spans="3:31">
      <c r="C63" s="84" t="s">
        <v>839</v>
      </c>
      <c r="D63" s="84" t="s">
        <v>1616</v>
      </c>
      <c r="E63" s="86" t="s">
        <v>26</v>
      </c>
      <c r="F63" s="85" t="s">
        <v>797</v>
      </c>
      <c r="G63" s="85"/>
      <c r="H63" s="84" t="s">
        <v>840</v>
      </c>
      <c r="I63" s="79" t="s">
        <v>1616</v>
      </c>
      <c r="K63" s="79" t="s">
        <v>1616</v>
      </c>
      <c r="L63" s="79" t="s">
        <v>1616</v>
      </c>
      <c r="M63" s="79" t="s">
        <v>1616</v>
      </c>
      <c r="N63" s="79" t="s">
        <v>1616</v>
      </c>
      <c r="O63" s="79" t="s">
        <v>1616</v>
      </c>
      <c r="P63" s="79" t="s">
        <v>1616</v>
      </c>
      <c r="Q63" s="79" t="s">
        <v>840</v>
      </c>
      <c r="R63" s="79" t="s">
        <v>1616</v>
      </c>
      <c r="S63" s="79">
        <v>50</v>
      </c>
      <c r="T63" s="79" t="s">
        <v>1616</v>
      </c>
      <c r="V63" s="79" t="s">
        <v>1616</v>
      </c>
      <c r="W63" s="79" t="s">
        <v>1616</v>
      </c>
      <c r="X63" s="83" t="s">
        <v>26</v>
      </c>
      <c r="Y63" s="81" t="s">
        <v>26</v>
      </c>
      <c r="Z63" s="79" t="s">
        <v>1616</v>
      </c>
      <c r="AA63" s="79" t="s">
        <v>1616</v>
      </c>
      <c r="AB63" s="79" t="s">
        <v>1616</v>
      </c>
      <c r="AC63" s="83" t="s">
        <v>26</v>
      </c>
      <c r="AD63" s="81" t="s">
        <v>26</v>
      </c>
    </row>
    <row r="64" spans="3:31">
      <c r="C64" s="84" t="s">
        <v>841</v>
      </c>
      <c r="D64" s="84" t="s">
        <v>1616</v>
      </c>
      <c r="E64" s="86" t="s">
        <v>26</v>
      </c>
      <c r="F64" s="85" t="s">
        <v>797</v>
      </c>
      <c r="G64" s="85"/>
      <c r="H64" s="84" t="s">
        <v>842</v>
      </c>
      <c r="I64" s="79" t="s">
        <v>1616</v>
      </c>
      <c r="K64" s="79" t="s">
        <v>1616</v>
      </c>
      <c r="L64" s="79" t="s">
        <v>1616</v>
      </c>
      <c r="M64" s="79" t="s">
        <v>1616</v>
      </c>
      <c r="N64" s="79" t="s">
        <v>1616</v>
      </c>
      <c r="O64" s="79" t="s">
        <v>1616</v>
      </c>
      <c r="P64" s="79" t="s">
        <v>1616</v>
      </c>
      <c r="Q64" s="79" t="s">
        <v>842</v>
      </c>
      <c r="R64" s="79" t="s">
        <v>1616</v>
      </c>
      <c r="S64" s="79">
        <v>50</v>
      </c>
      <c r="T64" s="79" t="s">
        <v>1616</v>
      </c>
      <c r="V64" s="79" t="s">
        <v>1616</v>
      </c>
      <c r="W64" s="79" t="s">
        <v>1616</v>
      </c>
      <c r="X64" s="83" t="s">
        <v>26</v>
      </c>
      <c r="Y64" s="81" t="s">
        <v>26</v>
      </c>
      <c r="Z64" s="79" t="s">
        <v>1616</v>
      </c>
      <c r="AA64" s="79" t="s">
        <v>1616</v>
      </c>
      <c r="AB64" s="79" t="s">
        <v>1616</v>
      </c>
      <c r="AC64" s="83" t="s">
        <v>26</v>
      </c>
      <c r="AD64" s="81" t="s">
        <v>26</v>
      </c>
    </row>
    <row r="65" spans="3:31">
      <c r="C65" s="84" t="s">
        <v>841</v>
      </c>
      <c r="D65" s="84" t="s">
        <v>1616</v>
      </c>
      <c r="E65" s="86" t="s">
        <v>26</v>
      </c>
      <c r="F65" s="85" t="s">
        <v>797</v>
      </c>
      <c r="G65" s="85"/>
      <c r="H65" s="84" t="s">
        <v>842</v>
      </c>
      <c r="I65" s="79" t="s">
        <v>1616</v>
      </c>
      <c r="K65" s="79" t="s">
        <v>1616</v>
      </c>
      <c r="L65" s="79" t="s">
        <v>1616</v>
      </c>
      <c r="M65" s="79" t="s">
        <v>1616</v>
      </c>
      <c r="N65" s="79" t="s">
        <v>1616</v>
      </c>
      <c r="O65" s="79" t="s">
        <v>1616</v>
      </c>
      <c r="P65" s="79" t="s">
        <v>1616</v>
      </c>
      <c r="Q65" s="79" t="s">
        <v>842</v>
      </c>
      <c r="R65" s="79" t="s">
        <v>1616</v>
      </c>
      <c r="S65" s="79">
        <v>50</v>
      </c>
      <c r="T65" s="79" t="s">
        <v>1616</v>
      </c>
      <c r="V65" s="79" t="s">
        <v>1616</v>
      </c>
      <c r="W65" s="79" t="s">
        <v>1616</v>
      </c>
      <c r="X65" s="83" t="s">
        <v>26</v>
      </c>
      <c r="Y65" s="81" t="s">
        <v>26</v>
      </c>
      <c r="Z65" s="79" t="s">
        <v>1616</v>
      </c>
      <c r="AA65" s="79" t="s">
        <v>1616</v>
      </c>
      <c r="AB65" s="79" t="s">
        <v>1616</v>
      </c>
      <c r="AC65" s="83" t="s">
        <v>26</v>
      </c>
      <c r="AD65" s="81" t="s">
        <v>26</v>
      </c>
    </row>
    <row r="66" spans="3:31">
      <c r="C66" s="84" t="s">
        <v>841</v>
      </c>
      <c r="D66" s="84" t="s">
        <v>1616</v>
      </c>
      <c r="E66" s="86" t="s">
        <v>26</v>
      </c>
      <c r="F66" s="85" t="s">
        <v>797</v>
      </c>
      <c r="G66" s="85"/>
      <c r="H66" s="84" t="s">
        <v>842</v>
      </c>
      <c r="I66" s="79" t="s">
        <v>1616</v>
      </c>
      <c r="K66" s="79" t="s">
        <v>1616</v>
      </c>
      <c r="L66" s="79" t="s">
        <v>1616</v>
      </c>
      <c r="M66" s="79" t="s">
        <v>1616</v>
      </c>
      <c r="N66" s="79" t="s">
        <v>1616</v>
      </c>
      <c r="O66" s="79" t="s">
        <v>1616</v>
      </c>
      <c r="P66" s="79" t="s">
        <v>1616</v>
      </c>
      <c r="Q66" s="79" t="s">
        <v>842</v>
      </c>
      <c r="R66" s="79" t="s">
        <v>1616</v>
      </c>
      <c r="S66" s="79">
        <v>50</v>
      </c>
      <c r="T66" s="79" t="s">
        <v>1616</v>
      </c>
      <c r="V66" s="79" t="s">
        <v>1616</v>
      </c>
      <c r="W66" s="79" t="s">
        <v>1616</v>
      </c>
      <c r="X66" s="83" t="s">
        <v>26</v>
      </c>
      <c r="Y66" s="81" t="s">
        <v>26</v>
      </c>
      <c r="Z66" s="79" t="s">
        <v>1616</v>
      </c>
      <c r="AA66" s="79" t="s">
        <v>1616</v>
      </c>
      <c r="AB66" s="79" t="s">
        <v>1616</v>
      </c>
      <c r="AC66" s="83" t="s">
        <v>26</v>
      </c>
      <c r="AD66" s="81" t="s">
        <v>26</v>
      </c>
    </row>
    <row r="67" spans="3:31">
      <c r="E67" s="86"/>
      <c r="F67" s="86"/>
      <c r="G67" s="86"/>
      <c r="X67" s="81"/>
      <c r="Y67" s="81"/>
      <c r="AC67" s="81"/>
      <c r="AD67" s="81"/>
    </row>
    <row r="68" spans="3:31">
      <c r="C68" s="84" t="s">
        <v>135</v>
      </c>
      <c r="D68" s="84" t="s">
        <v>5</v>
      </c>
      <c r="E68" s="85" t="s">
        <v>843</v>
      </c>
      <c r="F68" s="85" t="s">
        <v>843</v>
      </c>
      <c r="G68" s="85"/>
      <c r="H68" s="84" t="s">
        <v>844</v>
      </c>
      <c r="I68" s="79">
        <v>135.93</v>
      </c>
      <c r="K68" s="79">
        <v>116.3</v>
      </c>
      <c r="L68" s="79" t="s">
        <v>633</v>
      </c>
      <c r="M68" s="79">
        <f t="shared" ref="M68:M77" si="21">I68-3.09</f>
        <v>132.84</v>
      </c>
      <c r="N68" s="79">
        <f t="shared" ref="N68:N77" si="22">K68-2.41</f>
        <v>113.89</v>
      </c>
      <c r="O68" s="79">
        <f>M68-N68</f>
        <v>18.950000000000003</v>
      </c>
      <c r="P68" s="79">
        <f t="shared" si="19"/>
        <v>0.16638862059882345</v>
      </c>
      <c r="Q68" s="79" t="s">
        <v>845</v>
      </c>
      <c r="R68" s="79">
        <v>10.1</v>
      </c>
      <c r="S68" s="79">
        <v>50</v>
      </c>
      <c r="T68" s="79" t="s">
        <v>846</v>
      </c>
      <c r="V68" s="79">
        <v>9.89</v>
      </c>
      <c r="W68" s="79">
        <v>50</v>
      </c>
      <c r="X68" s="80" t="s">
        <v>843</v>
      </c>
      <c r="Y68" s="80"/>
      <c r="Z68" s="79" t="s">
        <v>847</v>
      </c>
      <c r="AA68" s="79">
        <v>5.01</v>
      </c>
      <c r="AB68" s="79">
        <v>25</v>
      </c>
      <c r="AC68" s="80" t="s">
        <v>843</v>
      </c>
      <c r="AD68" s="80"/>
      <c r="AE68" s="79" t="s">
        <v>802</v>
      </c>
    </row>
    <row r="69" spans="3:31">
      <c r="C69" s="84" t="s">
        <v>135</v>
      </c>
      <c r="D69" s="84" t="s">
        <v>6</v>
      </c>
      <c r="E69" s="85" t="s">
        <v>843</v>
      </c>
      <c r="F69" s="85" t="s">
        <v>843</v>
      </c>
      <c r="G69" s="85"/>
      <c r="H69" s="84" t="s">
        <v>848</v>
      </c>
      <c r="I69" s="79">
        <v>126.36</v>
      </c>
      <c r="K69" s="79">
        <v>107.6</v>
      </c>
      <c r="L69" s="79" t="s">
        <v>633</v>
      </c>
      <c r="M69" s="79">
        <f t="shared" si="21"/>
        <v>123.27</v>
      </c>
      <c r="N69" s="79">
        <f t="shared" si="22"/>
        <v>105.19</v>
      </c>
      <c r="O69" s="79">
        <f>M69-N69</f>
        <v>18.079999999999998</v>
      </c>
      <c r="P69" s="79">
        <f t="shared" si="19"/>
        <v>0.17187945622207432</v>
      </c>
      <c r="Q69" s="79" t="s">
        <v>849</v>
      </c>
      <c r="R69" s="79">
        <v>10.87</v>
      </c>
      <c r="S69" s="79">
        <v>50</v>
      </c>
      <c r="T69" s="79" t="s">
        <v>850</v>
      </c>
      <c r="V69" s="79">
        <v>10.52</v>
      </c>
      <c r="W69" s="79">
        <v>50</v>
      </c>
      <c r="X69" s="80" t="s">
        <v>843</v>
      </c>
      <c r="Y69" s="80"/>
      <c r="Z69" s="79" t="s">
        <v>851</v>
      </c>
      <c r="AA69" s="79">
        <v>5.29</v>
      </c>
      <c r="AB69" s="79">
        <v>25</v>
      </c>
      <c r="AC69" s="80" t="s">
        <v>843</v>
      </c>
      <c r="AD69" s="80"/>
    </row>
    <row r="70" spans="3:31">
      <c r="C70" s="84" t="s">
        <v>135</v>
      </c>
      <c r="D70" s="84" t="s">
        <v>7</v>
      </c>
      <c r="E70" s="85" t="s">
        <v>843</v>
      </c>
      <c r="F70" s="85" t="s">
        <v>843</v>
      </c>
      <c r="G70" s="85"/>
      <c r="H70" s="84" t="s">
        <v>852</v>
      </c>
      <c r="I70" s="79">
        <v>165.69</v>
      </c>
      <c r="K70" s="79">
        <v>142.6</v>
      </c>
      <c r="L70" s="79" t="s">
        <v>633</v>
      </c>
      <c r="M70" s="79">
        <f t="shared" si="21"/>
        <v>162.6</v>
      </c>
      <c r="N70" s="79">
        <f t="shared" si="22"/>
        <v>140.19</v>
      </c>
      <c r="O70" s="79">
        <f>M70-N70</f>
        <v>22.409999999999997</v>
      </c>
      <c r="P70" s="79">
        <f t="shared" si="19"/>
        <v>0.15985448320136955</v>
      </c>
      <c r="Q70" s="79" t="s">
        <v>853</v>
      </c>
      <c r="R70" s="79">
        <v>10.53</v>
      </c>
      <c r="S70" s="79">
        <v>50</v>
      </c>
      <c r="T70" s="79" t="s">
        <v>854</v>
      </c>
      <c r="V70" s="79">
        <v>9.8800000000000008</v>
      </c>
      <c r="W70" s="79">
        <v>50</v>
      </c>
      <c r="X70" s="80" t="s">
        <v>843</v>
      </c>
      <c r="Y70" s="80"/>
      <c r="Z70" s="79" t="s">
        <v>855</v>
      </c>
      <c r="AA70" s="79">
        <v>5.16</v>
      </c>
      <c r="AB70" s="79">
        <v>25</v>
      </c>
      <c r="AC70" s="80" t="s">
        <v>843</v>
      </c>
      <c r="AD70" s="80"/>
    </row>
    <row r="71" spans="3:31">
      <c r="C71" s="84" t="s">
        <v>135</v>
      </c>
      <c r="D71" s="84" t="s">
        <v>8</v>
      </c>
      <c r="E71" s="85" t="s">
        <v>843</v>
      </c>
      <c r="F71" s="85" t="s">
        <v>843</v>
      </c>
      <c r="G71" s="85"/>
      <c r="H71" s="84" t="s">
        <v>856</v>
      </c>
      <c r="I71" s="79">
        <v>138.82</v>
      </c>
      <c r="K71" s="79">
        <v>119.6</v>
      </c>
      <c r="L71" s="79" t="s">
        <v>633</v>
      </c>
      <c r="M71" s="79">
        <f t="shared" si="21"/>
        <v>135.72999999999999</v>
      </c>
      <c r="N71" s="79">
        <f t="shared" si="22"/>
        <v>117.19</v>
      </c>
      <c r="O71" s="79">
        <f>M71-N71</f>
        <v>18.539999999999992</v>
      </c>
      <c r="P71" s="79">
        <f t="shared" si="19"/>
        <v>0.15820462496800061</v>
      </c>
      <c r="Q71" s="79" t="s">
        <v>857</v>
      </c>
      <c r="R71" s="79">
        <v>9.9700000000000006</v>
      </c>
      <c r="S71" s="79">
        <v>50</v>
      </c>
      <c r="T71" s="79" t="s">
        <v>858</v>
      </c>
      <c r="V71" s="79">
        <v>10.19</v>
      </c>
      <c r="W71" s="79">
        <v>50</v>
      </c>
      <c r="X71" s="80" t="s">
        <v>843</v>
      </c>
      <c r="Y71" s="80"/>
      <c r="Z71" s="79" t="s">
        <v>859</v>
      </c>
      <c r="AA71" s="79">
        <v>4.82</v>
      </c>
      <c r="AB71" s="79">
        <v>25</v>
      </c>
      <c r="AC71" s="80" t="s">
        <v>843</v>
      </c>
      <c r="AD71" s="80"/>
    </row>
    <row r="72" spans="3:31">
      <c r="C72" s="84" t="s">
        <v>135</v>
      </c>
      <c r="D72" s="84" t="s">
        <v>9</v>
      </c>
      <c r="E72" s="85" t="s">
        <v>843</v>
      </c>
      <c r="F72" s="85" t="s">
        <v>843</v>
      </c>
      <c r="G72" s="85"/>
      <c r="H72" s="84" t="s">
        <v>860</v>
      </c>
      <c r="I72" s="79">
        <v>145.69</v>
      </c>
      <c r="K72" s="79">
        <v>125.9</v>
      </c>
      <c r="L72" s="79" t="s">
        <v>633</v>
      </c>
      <c r="M72" s="79">
        <f t="shared" si="21"/>
        <v>142.6</v>
      </c>
      <c r="N72" s="79">
        <f t="shared" si="22"/>
        <v>123.49000000000001</v>
      </c>
      <c r="O72" s="79">
        <f>M72-N72</f>
        <v>19.109999999999985</v>
      </c>
      <c r="P72" s="79">
        <f t="shared" si="19"/>
        <v>0.1547493724188192</v>
      </c>
      <c r="Q72" s="79" t="s">
        <v>861</v>
      </c>
      <c r="R72" s="79">
        <v>10.39</v>
      </c>
      <c r="S72" s="79">
        <v>50</v>
      </c>
      <c r="T72" s="79" t="s">
        <v>862</v>
      </c>
      <c r="V72" s="79">
        <v>10.27</v>
      </c>
      <c r="W72" s="79">
        <v>50</v>
      </c>
      <c r="X72" s="80" t="s">
        <v>843</v>
      </c>
      <c r="Y72" s="80"/>
      <c r="Z72" s="79" t="s">
        <v>863</v>
      </c>
      <c r="AA72" s="79">
        <v>4.95</v>
      </c>
      <c r="AB72" s="79">
        <v>25</v>
      </c>
      <c r="AC72" s="80" t="s">
        <v>843</v>
      </c>
      <c r="AD72" s="80"/>
    </row>
    <row r="73" spans="3:31">
      <c r="C73" s="84" t="s">
        <v>50</v>
      </c>
      <c r="D73" s="84" t="s">
        <v>5</v>
      </c>
      <c r="E73" s="85" t="s">
        <v>843</v>
      </c>
      <c r="F73" s="85" t="s">
        <v>843</v>
      </c>
      <c r="G73" s="85"/>
      <c r="H73" s="84" t="s">
        <v>864</v>
      </c>
      <c r="I73" s="79">
        <v>116.91</v>
      </c>
      <c r="K73" s="79">
        <v>101.2</v>
      </c>
      <c r="L73" s="79" t="s">
        <v>633</v>
      </c>
      <c r="M73" s="79">
        <f t="shared" si="21"/>
        <v>113.82</v>
      </c>
      <c r="N73" s="79">
        <f t="shared" si="22"/>
        <v>98.79</v>
      </c>
      <c r="O73" s="79">
        <f t="shared" ref="O73:O77" si="23">M73-N73</f>
        <v>15.029999999999987</v>
      </c>
      <c r="P73" s="79">
        <f t="shared" si="19"/>
        <v>0.15214090494989357</v>
      </c>
      <c r="Q73" s="79" t="s">
        <v>865</v>
      </c>
      <c r="R73" s="79">
        <v>10.42</v>
      </c>
      <c r="S73" s="79">
        <v>50</v>
      </c>
      <c r="T73" s="79" t="s">
        <v>866</v>
      </c>
      <c r="V73" s="79">
        <v>10.11</v>
      </c>
      <c r="W73" s="79">
        <v>50</v>
      </c>
      <c r="X73" s="80" t="s">
        <v>843</v>
      </c>
      <c r="Y73" s="80"/>
      <c r="Z73" s="79" t="s">
        <v>867</v>
      </c>
      <c r="AA73" s="79">
        <v>4.8899999999999997</v>
      </c>
      <c r="AB73" s="79">
        <v>25</v>
      </c>
      <c r="AC73" s="80" t="s">
        <v>843</v>
      </c>
      <c r="AD73" s="80"/>
    </row>
    <row r="74" spans="3:31">
      <c r="C74" s="84" t="s">
        <v>50</v>
      </c>
      <c r="D74" s="84" t="s">
        <v>6</v>
      </c>
      <c r="E74" s="85" t="s">
        <v>843</v>
      </c>
      <c r="F74" s="85" t="s">
        <v>843</v>
      </c>
      <c r="G74" s="85"/>
      <c r="H74" s="84" t="s">
        <v>868</v>
      </c>
      <c r="I74" s="79">
        <v>118.35</v>
      </c>
      <c r="K74" s="79">
        <v>101.9</v>
      </c>
      <c r="L74" s="79" t="s">
        <v>633</v>
      </c>
      <c r="M74" s="79">
        <f t="shared" si="21"/>
        <v>115.25999999999999</v>
      </c>
      <c r="N74" s="79">
        <f t="shared" si="22"/>
        <v>99.490000000000009</v>
      </c>
      <c r="O74" s="79">
        <f t="shared" si="23"/>
        <v>15.769999999999982</v>
      </c>
      <c r="P74" s="79">
        <f t="shared" si="19"/>
        <v>0.15850839280329662</v>
      </c>
      <c r="Q74" s="79" t="s">
        <v>869</v>
      </c>
      <c r="R74" s="79">
        <v>10.44</v>
      </c>
      <c r="S74" s="79">
        <v>50</v>
      </c>
      <c r="T74" s="79" t="s">
        <v>870</v>
      </c>
      <c r="V74" s="79">
        <v>10.18</v>
      </c>
      <c r="W74" s="79">
        <v>50</v>
      </c>
      <c r="X74" s="80" t="s">
        <v>843</v>
      </c>
      <c r="Y74" s="80"/>
      <c r="Z74" s="79" t="s">
        <v>871</v>
      </c>
      <c r="AA74" s="79">
        <v>5.01</v>
      </c>
      <c r="AB74" s="79">
        <v>25</v>
      </c>
      <c r="AC74" s="80" t="s">
        <v>843</v>
      </c>
      <c r="AD74" s="80"/>
    </row>
    <row r="75" spans="3:31">
      <c r="C75" s="84" t="s">
        <v>50</v>
      </c>
      <c r="D75" s="84" t="s">
        <v>7</v>
      </c>
      <c r="E75" s="85" t="s">
        <v>843</v>
      </c>
      <c r="F75" s="85" t="s">
        <v>843</v>
      </c>
      <c r="G75" s="85"/>
      <c r="H75" s="84" t="s">
        <v>872</v>
      </c>
      <c r="I75" s="79">
        <v>140.25</v>
      </c>
      <c r="K75" s="79">
        <v>120.8</v>
      </c>
      <c r="L75" s="79" t="s">
        <v>633</v>
      </c>
      <c r="M75" s="79">
        <f t="shared" si="21"/>
        <v>137.16</v>
      </c>
      <c r="N75" s="79">
        <f t="shared" si="22"/>
        <v>118.39</v>
      </c>
      <c r="O75" s="79">
        <f t="shared" si="23"/>
        <v>18.769999999999996</v>
      </c>
      <c r="P75" s="79">
        <f t="shared" si="19"/>
        <v>0.15854379592871015</v>
      </c>
      <c r="Q75" s="79" t="s">
        <v>873</v>
      </c>
      <c r="R75" s="79">
        <v>9.8800000000000008</v>
      </c>
      <c r="S75" s="79">
        <v>50</v>
      </c>
      <c r="T75" s="79" t="s">
        <v>874</v>
      </c>
      <c r="V75" s="79">
        <v>10.17</v>
      </c>
      <c r="W75" s="79">
        <v>50</v>
      </c>
      <c r="X75" s="80" t="s">
        <v>843</v>
      </c>
      <c r="Y75" s="80"/>
      <c r="Z75" s="79" t="s">
        <v>875</v>
      </c>
      <c r="AA75" s="79">
        <v>4.87</v>
      </c>
      <c r="AB75" s="79">
        <v>25</v>
      </c>
      <c r="AC75" s="80" t="s">
        <v>843</v>
      </c>
      <c r="AD75" s="80"/>
    </row>
    <row r="76" spans="3:31">
      <c r="C76" s="84" t="s">
        <v>50</v>
      </c>
      <c r="D76" s="84" t="s">
        <v>8</v>
      </c>
      <c r="E76" s="85" t="s">
        <v>843</v>
      </c>
      <c r="F76" s="85" t="s">
        <v>843</v>
      </c>
      <c r="G76" s="85"/>
      <c r="H76" s="84" t="s">
        <v>876</v>
      </c>
      <c r="I76" s="79">
        <v>154.91999999999999</v>
      </c>
      <c r="K76" s="79">
        <v>131.19999999999999</v>
      </c>
      <c r="L76" s="79" t="s">
        <v>633</v>
      </c>
      <c r="M76" s="79">
        <f t="shared" si="21"/>
        <v>151.82999999999998</v>
      </c>
      <c r="N76" s="79">
        <f t="shared" si="22"/>
        <v>128.79</v>
      </c>
      <c r="O76" s="79">
        <f t="shared" si="23"/>
        <v>23.039999999999992</v>
      </c>
      <c r="P76" s="79">
        <f t="shared" si="19"/>
        <v>0.17889587700908449</v>
      </c>
      <c r="Q76" s="79" t="s">
        <v>877</v>
      </c>
      <c r="R76" s="79">
        <v>10.49</v>
      </c>
      <c r="S76" s="79">
        <v>50</v>
      </c>
      <c r="T76" s="79" t="s">
        <v>878</v>
      </c>
      <c r="V76" s="79">
        <v>10.119999999999999</v>
      </c>
      <c r="W76" s="79">
        <v>50</v>
      </c>
      <c r="X76" s="80" t="s">
        <v>843</v>
      </c>
      <c r="Y76" s="80"/>
      <c r="Z76" s="79" t="s">
        <v>879</v>
      </c>
      <c r="AA76" s="79">
        <v>4.8600000000000003</v>
      </c>
      <c r="AB76" s="79">
        <v>25</v>
      </c>
      <c r="AC76" s="80" t="s">
        <v>843</v>
      </c>
      <c r="AD76" s="80"/>
    </row>
    <row r="77" spans="3:31">
      <c r="C77" s="84" t="s">
        <v>50</v>
      </c>
      <c r="D77" s="84" t="s">
        <v>9</v>
      </c>
      <c r="E77" s="85" t="s">
        <v>843</v>
      </c>
      <c r="F77" s="85" t="s">
        <v>843</v>
      </c>
      <c r="G77" s="85"/>
      <c r="H77" s="84" t="s">
        <v>880</v>
      </c>
      <c r="I77" s="79">
        <v>167.47</v>
      </c>
      <c r="K77" s="79">
        <v>144.5</v>
      </c>
      <c r="L77" s="79" t="s">
        <v>633</v>
      </c>
      <c r="M77" s="79">
        <f t="shared" si="21"/>
        <v>164.38</v>
      </c>
      <c r="N77" s="79">
        <f t="shared" si="22"/>
        <v>142.09</v>
      </c>
      <c r="O77" s="79">
        <f t="shared" si="23"/>
        <v>22.289999999999992</v>
      </c>
      <c r="P77" s="79">
        <f t="shared" si="19"/>
        <v>0.15687240481385031</v>
      </c>
      <c r="Q77" s="79" t="s">
        <v>881</v>
      </c>
      <c r="R77" s="79">
        <v>9.69</v>
      </c>
      <c r="S77" s="79">
        <v>50</v>
      </c>
      <c r="T77" s="79" t="s">
        <v>882</v>
      </c>
      <c r="V77" s="79">
        <v>9.8800000000000008</v>
      </c>
      <c r="W77" s="79">
        <v>50</v>
      </c>
      <c r="X77" s="80" t="s">
        <v>843</v>
      </c>
      <c r="Y77" s="80"/>
      <c r="Z77" s="79" t="s">
        <v>883</v>
      </c>
      <c r="AA77" s="79">
        <v>5.16</v>
      </c>
      <c r="AB77" s="79">
        <v>25</v>
      </c>
      <c r="AC77" s="80" t="s">
        <v>843</v>
      </c>
      <c r="AD77" s="80"/>
    </row>
    <row r="78" spans="3:31">
      <c r="C78" s="84" t="s">
        <v>839</v>
      </c>
      <c r="D78" s="84" t="s">
        <v>1616</v>
      </c>
      <c r="E78" s="86" t="s">
        <v>26</v>
      </c>
      <c r="F78" s="85" t="s">
        <v>843</v>
      </c>
      <c r="G78" s="85"/>
      <c r="H78" s="84" t="s">
        <v>884</v>
      </c>
      <c r="I78" s="79" t="s">
        <v>1616</v>
      </c>
      <c r="K78" s="79" t="s">
        <v>1616</v>
      </c>
      <c r="L78" s="79" t="s">
        <v>1616</v>
      </c>
      <c r="M78" s="79" t="s">
        <v>1616</v>
      </c>
      <c r="N78" s="79" t="s">
        <v>1616</v>
      </c>
      <c r="O78" s="79" t="s">
        <v>1616</v>
      </c>
      <c r="P78" s="79" t="s">
        <v>1616</v>
      </c>
      <c r="Q78" s="79" t="s">
        <v>884</v>
      </c>
      <c r="R78" s="79" t="s">
        <v>1616</v>
      </c>
      <c r="S78" s="79">
        <v>50</v>
      </c>
      <c r="T78" s="79" t="s">
        <v>1616</v>
      </c>
      <c r="V78" s="79" t="s">
        <v>1616</v>
      </c>
      <c r="W78" s="79" t="s">
        <v>1616</v>
      </c>
      <c r="X78" s="83" t="s">
        <v>26</v>
      </c>
      <c r="Y78" s="81" t="s">
        <v>26</v>
      </c>
      <c r="Z78" s="79" t="s">
        <v>1616</v>
      </c>
      <c r="AA78" s="79" t="s">
        <v>1616</v>
      </c>
      <c r="AB78" s="79" t="s">
        <v>1616</v>
      </c>
      <c r="AC78" s="83" t="s">
        <v>26</v>
      </c>
      <c r="AD78" s="81" t="s">
        <v>26</v>
      </c>
    </row>
    <row r="79" spans="3:31">
      <c r="C79" s="84" t="s">
        <v>839</v>
      </c>
      <c r="D79" s="84" t="s">
        <v>1616</v>
      </c>
      <c r="E79" s="86" t="s">
        <v>26</v>
      </c>
      <c r="F79" s="85" t="s">
        <v>843</v>
      </c>
      <c r="G79" s="85"/>
      <c r="H79" s="84" t="s">
        <v>884</v>
      </c>
      <c r="I79" s="79" t="s">
        <v>1616</v>
      </c>
      <c r="K79" s="79" t="s">
        <v>1616</v>
      </c>
      <c r="L79" s="79" t="s">
        <v>1616</v>
      </c>
      <c r="M79" s="79" t="s">
        <v>1616</v>
      </c>
      <c r="N79" s="79" t="s">
        <v>1616</v>
      </c>
      <c r="O79" s="79" t="s">
        <v>1616</v>
      </c>
      <c r="P79" s="79" t="s">
        <v>1616</v>
      </c>
      <c r="Q79" s="79" t="s">
        <v>884</v>
      </c>
      <c r="R79" s="79" t="s">
        <v>1616</v>
      </c>
      <c r="S79" s="79">
        <v>50</v>
      </c>
      <c r="T79" s="79" t="s">
        <v>1616</v>
      </c>
      <c r="V79" s="79" t="s">
        <v>1616</v>
      </c>
      <c r="W79" s="79" t="s">
        <v>1616</v>
      </c>
      <c r="X79" s="83" t="s">
        <v>26</v>
      </c>
      <c r="Y79" s="81" t="s">
        <v>26</v>
      </c>
      <c r="Z79" s="79" t="s">
        <v>1616</v>
      </c>
      <c r="AA79" s="79" t="s">
        <v>1616</v>
      </c>
      <c r="AB79" s="79" t="s">
        <v>1616</v>
      </c>
      <c r="AC79" s="83" t="s">
        <v>26</v>
      </c>
      <c r="AD79" s="81" t="s">
        <v>26</v>
      </c>
    </row>
    <row r="80" spans="3:31">
      <c r="C80" s="84" t="s">
        <v>839</v>
      </c>
      <c r="D80" s="84" t="s">
        <v>1616</v>
      </c>
      <c r="E80" s="86" t="s">
        <v>26</v>
      </c>
      <c r="F80" s="85" t="s">
        <v>843</v>
      </c>
      <c r="G80" s="85"/>
      <c r="H80" s="84" t="s">
        <v>884</v>
      </c>
      <c r="I80" s="79" t="s">
        <v>1616</v>
      </c>
      <c r="K80" s="79" t="s">
        <v>1616</v>
      </c>
      <c r="L80" s="79" t="s">
        <v>1616</v>
      </c>
      <c r="M80" s="79" t="s">
        <v>1616</v>
      </c>
      <c r="N80" s="79" t="s">
        <v>1616</v>
      </c>
      <c r="O80" s="79" t="s">
        <v>1616</v>
      </c>
      <c r="P80" s="79" t="s">
        <v>1616</v>
      </c>
      <c r="Q80" s="79" t="s">
        <v>884</v>
      </c>
      <c r="R80" s="79" t="s">
        <v>1616</v>
      </c>
      <c r="S80" s="79">
        <v>50</v>
      </c>
      <c r="T80" s="79" t="s">
        <v>1616</v>
      </c>
      <c r="V80" s="79" t="s">
        <v>1616</v>
      </c>
      <c r="W80" s="79" t="s">
        <v>1616</v>
      </c>
      <c r="X80" s="83" t="s">
        <v>26</v>
      </c>
      <c r="Y80" s="81" t="s">
        <v>26</v>
      </c>
      <c r="Z80" s="79" t="s">
        <v>1616</v>
      </c>
      <c r="AA80" s="79" t="s">
        <v>1616</v>
      </c>
      <c r="AB80" s="79" t="s">
        <v>1616</v>
      </c>
      <c r="AC80" s="83" t="s">
        <v>26</v>
      </c>
      <c r="AD80" s="81" t="s">
        <v>26</v>
      </c>
    </row>
    <row r="81" spans="3:30">
      <c r="C81" s="84" t="s">
        <v>841</v>
      </c>
      <c r="D81" s="84" t="s">
        <v>1616</v>
      </c>
      <c r="E81" s="86" t="s">
        <v>26</v>
      </c>
      <c r="F81" s="85" t="s">
        <v>843</v>
      </c>
      <c r="G81" s="85"/>
      <c r="H81" s="84" t="s">
        <v>885</v>
      </c>
      <c r="I81" s="79" t="s">
        <v>1616</v>
      </c>
      <c r="K81" s="79" t="s">
        <v>1616</v>
      </c>
      <c r="L81" s="79" t="s">
        <v>1616</v>
      </c>
      <c r="M81" s="79" t="s">
        <v>1616</v>
      </c>
      <c r="N81" s="79" t="s">
        <v>1616</v>
      </c>
      <c r="O81" s="79" t="s">
        <v>1616</v>
      </c>
      <c r="P81" s="79" t="s">
        <v>1616</v>
      </c>
      <c r="Q81" s="79" t="s">
        <v>885</v>
      </c>
      <c r="R81" s="79" t="s">
        <v>1616</v>
      </c>
      <c r="S81" s="79">
        <v>50</v>
      </c>
      <c r="T81" s="79" t="s">
        <v>1616</v>
      </c>
      <c r="V81" s="79" t="s">
        <v>1616</v>
      </c>
      <c r="W81" s="79" t="s">
        <v>1616</v>
      </c>
      <c r="X81" s="83" t="s">
        <v>26</v>
      </c>
      <c r="Y81" s="81" t="s">
        <v>26</v>
      </c>
      <c r="Z81" s="79" t="s">
        <v>1616</v>
      </c>
      <c r="AA81" s="79" t="s">
        <v>1616</v>
      </c>
      <c r="AB81" s="79" t="s">
        <v>1616</v>
      </c>
      <c r="AC81" s="83" t="s">
        <v>26</v>
      </c>
      <c r="AD81" s="81" t="s">
        <v>26</v>
      </c>
    </row>
    <row r="82" spans="3:30">
      <c r="C82" s="84" t="s">
        <v>841</v>
      </c>
      <c r="D82" s="84" t="s">
        <v>1616</v>
      </c>
      <c r="E82" s="86" t="s">
        <v>26</v>
      </c>
      <c r="F82" s="85" t="s">
        <v>843</v>
      </c>
      <c r="G82" s="85"/>
      <c r="H82" s="84" t="s">
        <v>885</v>
      </c>
      <c r="I82" s="79" t="s">
        <v>1616</v>
      </c>
      <c r="K82" s="79" t="s">
        <v>1616</v>
      </c>
      <c r="L82" s="79" t="s">
        <v>1616</v>
      </c>
      <c r="M82" s="79" t="s">
        <v>1616</v>
      </c>
      <c r="N82" s="79" t="s">
        <v>1616</v>
      </c>
      <c r="O82" s="79" t="s">
        <v>1616</v>
      </c>
      <c r="P82" s="79" t="s">
        <v>1616</v>
      </c>
      <c r="Q82" s="79" t="s">
        <v>885</v>
      </c>
      <c r="R82" s="79" t="s">
        <v>1616</v>
      </c>
      <c r="S82" s="79">
        <v>50</v>
      </c>
      <c r="T82" s="79" t="s">
        <v>1616</v>
      </c>
      <c r="V82" s="79" t="s">
        <v>1616</v>
      </c>
      <c r="W82" s="79" t="s">
        <v>1616</v>
      </c>
      <c r="X82" s="83" t="s">
        <v>26</v>
      </c>
      <c r="Y82" s="81" t="s">
        <v>26</v>
      </c>
      <c r="Z82" s="79" t="s">
        <v>1616</v>
      </c>
      <c r="AA82" s="79" t="s">
        <v>1616</v>
      </c>
      <c r="AB82" s="79" t="s">
        <v>1616</v>
      </c>
      <c r="AC82" s="83" t="s">
        <v>26</v>
      </c>
      <c r="AD82" s="81" t="s">
        <v>26</v>
      </c>
    </row>
    <row r="83" spans="3:30">
      <c r="C83" s="84" t="s">
        <v>841</v>
      </c>
      <c r="D83" s="84" t="s">
        <v>1616</v>
      </c>
      <c r="E83" s="86" t="s">
        <v>26</v>
      </c>
      <c r="F83" s="85" t="s">
        <v>843</v>
      </c>
      <c r="G83" s="85"/>
      <c r="H83" s="84" t="s">
        <v>885</v>
      </c>
      <c r="I83" s="79" t="s">
        <v>1616</v>
      </c>
      <c r="K83" s="79" t="s">
        <v>1616</v>
      </c>
      <c r="L83" s="79" t="s">
        <v>1616</v>
      </c>
      <c r="M83" s="79" t="s">
        <v>1616</v>
      </c>
      <c r="N83" s="79" t="s">
        <v>1616</v>
      </c>
      <c r="O83" s="79" t="s">
        <v>1616</v>
      </c>
      <c r="P83" s="79" t="s">
        <v>1616</v>
      </c>
      <c r="Q83" s="79" t="s">
        <v>885</v>
      </c>
      <c r="R83" s="79" t="s">
        <v>1616</v>
      </c>
      <c r="S83" s="79">
        <v>50</v>
      </c>
      <c r="T83" s="79" t="s">
        <v>1616</v>
      </c>
      <c r="V83" s="79" t="s">
        <v>1616</v>
      </c>
      <c r="W83" s="79" t="s">
        <v>1616</v>
      </c>
      <c r="X83" s="83" t="s">
        <v>26</v>
      </c>
      <c r="Y83" s="81" t="s">
        <v>26</v>
      </c>
      <c r="Z83" s="79" t="s">
        <v>1616</v>
      </c>
      <c r="AA83" s="79" t="s">
        <v>1616</v>
      </c>
      <c r="AB83" s="79" t="s">
        <v>1616</v>
      </c>
      <c r="AC83" s="83" t="s">
        <v>26</v>
      </c>
      <c r="AD83" s="81" t="s">
        <v>26</v>
      </c>
    </row>
    <row r="84" spans="3:30">
      <c r="E84" s="86"/>
      <c r="F84" s="86"/>
      <c r="G84" s="86"/>
      <c r="X84" s="81"/>
      <c r="Y84" s="81"/>
      <c r="AC84" s="81"/>
      <c r="AD84" s="81"/>
    </row>
    <row r="85" spans="3:30">
      <c r="C85" s="84" t="s">
        <v>51</v>
      </c>
      <c r="D85" s="84" t="s">
        <v>5</v>
      </c>
      <c r="E85" s="85">
        <v>41761</v>
      </c>
      <c r="F85" s="85">
        <v>41761</v>
      </c>
      <c r="G85" s="85"/>
      <c r="H85" s="84" t="s">
        <v>886</v>
      </c>
      <c r="I85" s="79">
        <v>186.19</v>
      </c>
      <c r="K85" s="79">
        <v>152.19999999999999</v>
      </c>
      <c r="L85" s="79" t="s">
        <v>633</v>
      </c>
      <c r="M85" s="79">
        <f>I85-3.09</f>
        <v>183.1</v>
      </c>
      <c r="N85" s="79">
        <f t="shared" ref="N85:N89" si="24">K85-2.41</f>
        <v>149.79</v>
      </c>
      <c r="O85" s="79">
        <f t="shared" ref="O85:O89" si="25">M85-N85</f>
        <v>33.31</v>
      </c>
      <c r="P85" s="79">
        <f t="shared" si="19"/>
        <v>0.22237799586087192</v>
      </c>
      <c r="Q85" s="79" t="s">
        <v>887</v>
      </c>
      <c r="R85" s="79">
        <v>10.07</v>
      </c>
      <c r="S85" s="79">
        <v>50</v>
      </c>
      <c r="T85" s="79" t="s">
        <v>888</v>
      </c>
      <c r="V85" s="79">
        <v>10.1</v>
      </c>
      <c r="W85" s="79">
        <v>50</v>
      </c>
      <c r="X85" s="80">
        <v>41761</v>
      </c>
      <c r="Y85" s="80"/>
      <c r="Z85" s="79" t="s">
        <v>889</v>
      </c>
      <c r="AA85" s="79">
        <v>4.95</v>
      </c>
      <c r="AB85" s="79">
        <v>25</v>
      </c>
      <c r="AC85" s="80">
        <v>41761</v>
      </c>
      <c r="AD85" s="80"/>
    </row>
    <row r="86" spans="3:30">
      <c r="C86" s="84" t="s">
        <v>51</v>
      </c>
      <c r="D86" s="84" t="s">
        <v>6</v>
      </c>
      <c r="E86" s="85">
        <v>41761</v>
      </c>
      <c r="F86" s="85">
        <v>41761</v>
      </c>
      <c r="G86" s="85"/>
      <c r="H86" s="84" t="s">
        <v>890</v>
      </c>
      <c r="I86" s="79">
        <v>166.88</v>
      </c>
      <c r="K86" s="79">
        <v>137.69999999999999</v>
      </c>
      <c r="L86" s="79" t="s">
        <v>633</v>
      </c>
      <c r="M86" s="79">
        <f>I86-3.09</f>
        <v>163.79</v>
      </c>
      <c r="N86" s="79">
        <f t="shared" si="24"/>
        <v>135.29</v>
      </c>
      <c r="O86" s="79">
        <f t="shared" si="25"/>
        <v>28.5</v>
      </c>
      <c r="P86" s="79">
        <f t="shared" si="19"/>
        <v>0.21065858526129058</v>
      </c>
      <c r="Q86" s="79" t="s">
        <v>891</v>
      </c>
      <c r="R86" s="79">
        <v>9.9499999999999993</v>
      </c>
      <c r="S86" s="79">
        <v>50</v>
      </c>
      <c r="T86" s="79" t="s">
        <v>892</v>
      </c>
      <c r="V86" s="79">
        <v>10.119999999999999</v>
      </c>
      <c r="W86" s="79">
        <v>50</v>
      </c>
      <c r="X86" s="80">
        <v>41761</v>
      </c>
      <c r="Y86" s="80"/>
      <c r="Z86" s="79" t="s">
        <v>893</v>
      </c>
      <c r="AA86" s="79">
        <v>5.13</v>
      </c>
      <c r="AB86" s="79">
        <v>25</v>
      </c>
      <c r="AC86" s="80">
        <v>41761</v>
      </c>
      <c r="AD86" s="80"/>
    </row>
    <row r="87" spans="3:30">
      <c r="C87" s="84" t="s">
        <v>51</v>
      </c>
      <c r="D87" s="84" t="s">
        <v>7</v>
      </c>
      <c r="E87" s="85">
        <v>41761</v>
      </c>
      <c r="F87" s="85">
        <v>41761</v>
      </c>
      <c r="G87" s="85"/>
      <c r="H87" s="84" t="s">
        <v>894</v>
      </c>
      <c r="I87" s="79">
        <v>131.91</v>
      </c>
      <c r="K87" s="79">
        <v>105.1</v>
      </c>
      <c r="L87" s="79" t="s">
        <v>633</v>
      </c>
      <c r="M87" s="79">
        <f>I87-3.09</f>
        <v>128.82</v>
      </c>
      <c r="N87" s="79">
        <f t="shared" si="24"/>
        <v>102.69</v>
      </c>
      <c r="O87" s="79">
        <f t="shared" si="25"/>
        <v>26.129999999999995</v>
      </c>
      <c r="P87" s="79">
        <f t="shared" si="19"/>
        <v>0.25445515629564708</v>
      </c>
      <c r="Q87" s="79" t="s">
        <v>895</v>
      </c>
      <c r="R87" s="79">
        <v>10.69</v>
      </c>
      <c r="S87" s="79">
        <v>50</v>
      </c>
      <c r="T87" s="79" t="s">
        <v>896</v>
      </c>
      <c r="V87" s="79">
        <v>10.57</v>
      </c>
      <c r="W87" s="79">
        <v>50</v>
      </c>
      <c r="X87" s="80">
        <v>41761</v>
      </c>
      <c r="Y87" s="80"/>
      <c r="Z87" s="79" t="s">
        <v>897</v>
      </c>
      <c r="AA87" s="79">
        <v>4.91</v>
      </c>
      <c r="AB87" s="79">
        <v>25</v>
      </c>
      <c r="AC87" s="80">
        <v>41761</v>
      </c>
      <c r="AD87" s="80"/>
    </row>
    <row r="88" spans="3:30">
      <c r="C88" s="84" t="s">
        <v>51</v>
      </c>
      <c r="D88" s="84" t="s">
        <v>8</v>
      </c>
      <c r="E88" s="85">
        <v>41761</v>
      </c>
      <c r="F88" s="85">
        <v>41761</v>
      </c>
      <c r="G88" s="85"/>
      <c r="H88" s="84" t="s">
        <v>898</v>
      </c>
      <c r="I88" s="79">
        <v>170.74</v>
      </c>
      <c r="K88" s="79">
        <v>141.5</v>
      </c>
      <c r="L88" s="79" t="s">
        <v>633</v>
      </c>
      <c r="M88" s="79">
        <f>I88-3.09</f>
        <v>167.65</v>
      </c>
      <c r="N88" s="79">
        <f t="shared" si="24"/>
        <v>139.09</v>
      </c>
      <c r="O88" s="79">
        <f t="shared" si="25"/>
        <v>28.560000000000002</v>
      </c>
      <c r="P88" s="79">
        <f t="shared" si="19"/>
        <v>0.20533467539003525</v>
      </c>
      <c r="Q88" s="79" t="s">
        <v>899</v>
      </c>
      <c r="R88" s="79">
        <v>10.68</v>
      </c>
      <c r="S88" s="79">
        <v>50</v>
      </c>
      <c r="T88" s="79" t="s">
        <v>900</v>
      </c>
      <c r="V88" s="79">
        <v>9.61</v>
      </c>
      <c r="W88" s="79">
        <v>50</v>
      </c>
      <c r="X88" s="80">
        <v>41761</v>
      </c>
      <c r="Y88" s="80"/>
      <c r="Z88" s="79" t="s">
        <v>901</v>
      </c>
      <c r="AA88" s="79">
        <v>5.08</v>
      </c>
      <c r="AB88" s="79">
        <v>25</v>
      </c>
      <c r="AC88" s="80">
        <v>41761</v>
      </c>
      <c r="AD88" s="80"/>
    </row>
    <row r="89" spans="3:30">
      <c r="C89" s="84" t="s">
        <v>51</v>
      </c>
      <c r="D89" s="84" t="s">
        <v>9</v>
      </c>
      <c r="E89" s="85">
        <v>41761</v>
      </c>
      <c r="F89" s="85">
        <v>41761</v>
      </c>
      <c r="G89" s="85"/>
      <c r="H89" s="84" t="s">
        <v>902</v>
      </c>
      <c r="I89" s="79">
        <v>177.75</v>
      </c>
      <c r="K89" s="79">
        <v>146.69999999999999</v>
      </c>
      <c r="L89" s="79" t="s">
        <v>633</v>
      </c>
      <c r="M89" s="79">
        <f>I89-3.09</f>
        <v>174.66</v>
      </c>
      <c r="N89" s="79">
        <f t="shared" si="24"/>
        <v>144.29</v>
      </c>
      <c r="O89" s="79">
        <f t="shared" si="25"/>
        <v>30.370000000000005</v>
      </c>
      <c r="P89" s="79">
        <f t="shared" si="19"/>
        <v>0.21047889666643568</v>
      </c>
      <c r="Q89" s="79" t="s">
        <v>903</v>
      </c>
      <c r="R89" s="79">
        <v>10.1</v>
      </c>
      <c r="S89" s="79">
        <v>50</v>
      </c>
      <c r="T89" s="79" t="s">
        <v>904</v>
      </c>
      <c r="V89" s="79">
        <v>10.23</v>
      </c>
      <c r="W89" s="79">
        <v>50</v>
      </c>
      <c r="X89" s="80">
        <v>41761</v>
      </c>
      <c r="Y89" s="80"/>
      <c r="Z89" s="79" t="s">
        <v>905</v>
      </c>
      <c r="AA89" s="79">
        <v>4.92</v>
      </c>
      <c r="AB89" s="79">
        <v>25</v>
      </c>
      <c r="AC89" s="80">
        <v>41761</v>
      </c>
      <c r="AD89" s="80"/>
    </row>
    <row r="90" spans="3:30">
      <c r="C90" s="84" t="s">
        <v>839</v>
      </c>
      <c r="D90" s="84" t="s">
        <v>1616</v>
      </c>
      <c r="E90" s="86" t="s">
        <v>26</v>
      </c>
      <c r="F90" s="85">
        <v>41761</v>
      </c>
      <c r="G90" s="85"/>
      <c r="H90" s="84" t="s">
        <v>906</v>
      </c>
      <c r="I90" s="79" t="s">
        <v>1616</v>
      </c>
      <c r="K90" s="79" t="s">
        <v>1616</v>
      </c>
      <c r="L90" s="79" t="s">
        <v>1616</v>
      </c>
      <c r="M90" s="79" t="s">
        <v>1616</v>
      </c>
      <c r="N90" s="79" t="s">
        <v>1616</v>
      </c>
      <c r="O90" s="79" t="s">
        <v>1616</v>
      </c>
      <c r="P90" s="79" t="s">
        <v>1616</v>
      </c>
      <c r="Q90" s="79" t="s">
        <v>906</v>
      </c>
      <c r="R90" s="79" t="s">
        <v>1616</v>
      </c>
      <c r="S90" s="79">
        <v>50</v>
      </c>
      <c r="T90" s="79" t="s">
        <v>1616</v>
      </c>
      <c r="V90" s="79" t="s">
        <v>1616</v>
      </c>
      <c r="W90" s="79" t="s">
        <v>1616</v>
      </c>
      <c r="X90" s="83" t="s">
        <v>26</v>
      </c>
      <c r="Y90" s="81" t="s">
        <v>26</v>
      </c>
      <c r="Z90" s="79" t="s">
        <v>1616</v>
      </c>
      <c r="AA90" s="79" t="s">
        <v>1616</v>
      </c>
      <c r="AB90" s="79" t="s">
        <v>1616</v>
      </c>
      <c r="AC90" s="83" t="s">
        <v>26</v>
      </c>
      <c r="AD90" s="81" t="s">
        <v>26</v>
      </c>
    </row>
    <row r="91" spans="3:30">
      <c r="C91" s="84" t="s">
        <v>839</v>
      </c>
      <c r="D91" s="84" t="s">
        <v>1616</v>
      </c>
      <c r="E91" s="86" t="s">
        <v>26</v>
      </c>
      <c r="F91" s="85">
        <v>41761</v>
      </c>
      <c r="G91" s="85"/>
      <c r="H91" s="84" t="s">
        <v>906</v>
      </c>
      <c r="I91" s="79" t="s">
        <v>1616</v>
      </c>
      <c r="K91" s="79" t="s">
        <v>1616</v>
      </c>
      <c r="L91" s="79" t="s">
        <v>1616</v>
      </c>
      <c r="M91" s="79" t="s">
        <v>1616</v>
      </c>
      <c r="N91" s="79" t="s">
        <v>1616</v>
      </c>
      <c r="O91" s="79" t="s">
        <v>1616</v>
      </c>
      <c r="P91" s="79" t="s">
        <v>1616</v>
      </c>
      <c r="Q91" s="79" t="s">
        <v>906</v>
      </c>
      <c r="R91" s="79" t="s">
        <v>1616</v>
      </c>
      <c r="S91" s="79">
        <v>50</v>
      </c>
      <c r="T91" s="79" t="s">
        <v>1616</v>
      </c>
      <c r="V91" s="79" t="s">
        <v>1616</v>
      </c>
      <c r="W91" s="79" t="s">
        <v>1616</v>
      </c>
      <c r="X91" s="83" t="s">
        <v>26</v>
      </c>
      <c r="Y91" s="81" t="s">
        <v>26</v>
      </c>
      <c r="Z91" s="79" t="s">
        <v>1616</v>
      </c>
      <c r="AA91" s="79" t="s">
        <v>1616</v>
      </c>
      <c r="AB91" s="79" t="s">
        <v>1616</v>
      </c>
      <c r="AC91" s="83" t="s">
        <v>26</v>
      </c>
      <c r="AD91" s="81" t="s">
        <v>26</v>
      </c>
    </row>
    <row r="92" spans="3:30">
      <c r="C92" s="84" t="s">
        <v>839</v>
      </c>
      <c r="D92" s="84" t="s">
        <v>1616</v>
      </c>
      <c r="E92" s="86" t="s">
        <v>26</v>
      </c>
      <c r="F92" s="85">
        <v>41761</v>
      </c>
      <c r="G92" s="85"/>
      <c r="H92" s="84" t="s">
        <v>906</v>
      </c>
      <c r="I92" s="79" t="s">
        <v>1616</v>
      </c>
      <c r="K92" s="79" t="s">
        <v>1616</v>
      </c>
      <c r="L92" s="79" t="s">
        <v>1616</v>
      </c>
      <c r="M92" s="79" t="s">
        <v>1616</v>
      </c>
      <c r="N92" s="79" t="s">
        <v>1616</v>
      </c>
      <c r="O92" s="79" t="s">
        <v>1616</v>
      </c>
      <c r="P92" s="79" t="s">
        <v>1616</v>
      </c>
      <c r="Q92" s="79" t="s">
        <v>906</v>
      </c>
      <c r="R92" s="79" t="s">
        <v>1616</v>
      </c>
      <c r="S92" s="79">
        <v>50</v>
      </c>
      <c r="T92" s="79" t="s">
        <v>1616</v>
      </c>
      <c r="V92" s="79" t="s">
        <v>1616</v>
      </c>
      <c r="W92" s="79" t="s">
        <v>1616</v>
      </c>
      <c r="X92" s="83" t="s">
        <v>26</v>
      </c>
      <c r="Y92" s="81" t="s">
        <v>26</v>
      </c>
      <c r="Z92" s="79" t="s">
        <v>1616</v>
      </c>
      <c r="AA92" s="79" t="s">
        <v>1616</v>
      </c>
      <c r="AB92" s="79" t="s">
        <v>1616</v>
      </c>
      <c r="AC92" s="83" t="s">
        <v>26</v>
      </c>
      <c r="AD92" s="81" t="s">
        <v>26</v>
      </c>
    </row>
    <row r="93" spans="3:30">
      <c r="C93" s="84" t="s">
        <v>841</v>
      </c>
      <c r="D93" s="84" t="s">
        <v>1616</v>
      </c>
      <c r="E93" s="86" t="s">
        <v>26</v>
      </c>
      <c r="F93" s="85">
        <v>41761</v>
      </c>
      <c r="G93" s="85"/>
      <c r="H93" s="84" t="s">
        <v>907</v>
      </c>
      <c r="I93" s="79" t="s">
        <v>1616</v>
      </c>
      <c r="K93" s="79" t="s">
        <v>1616</v>
      </c>
      <c r="L93" s="79" t="s">
        <v>1616</v>
      </c>
      <c r="M93" s="79" t="s">
        <v>1616</v>
      </c>
      <c r="N93" s="79" t="s">
        <v>1616</v>
      </c>
      <c r="O93" s="79" t="s">
        <v>1616</v>
      </c>
      <c r="P93" s="79" t="s">
        <v>1616</v>
      </c>
      <c r="Q93" s="79" t="s">
        <v>907</v>
      </c>
      <c r="R93" s="79" t="s">
        <v>1616</v>
      </c>
      <c r="S93" s="79">
        <v>50</v>
      </c>
      <c r="T93" s="79" t="s">
        <v>1616</v>
      </c>
      <c r="V93" s="79" t="s">
        <v>1616</v>
      </c>
      <c r="W93" s="79" t="s">
        <v>1616</v>
      </c>
      <c r="X93" s="83" t="s">
        <v>26</v>
      </c>
      <c r="Y93" s="81" t="s">
        <v>26</v>
      </c>
      <c r="Z93" s="79" t="s">
        <v>1616</v>
      </c>
      <c r="AA93" s="79" t="s">
        <v>1616</v>
      </c>
      <c r="AB93" s="79" t="s">
        <v>1616</v>
      </c>
      <c r="AC93" s="83" t="s">
        <v>26</v>
      </c>
      <c r="AD93" s="81" t="s">
        <v>26</v>
      </c>
    </row>
    <row r="94" spans="3:30">
      <c r="C94" s="84" t="s">
        <v>841</v>
      </c>
      <c r="D94" s="84" t="s">
        <v>1616</v>
      </c>
      <c r="E94" s="86" t="s">
        <v>26</v>
      </c>
      <c r="F94" s="85">
        <v>41761</v>
      </c>
      <c r="G94" s="85"/>
      <c r="H94" s="84" t="s">
        <v>907</v>
      </c>
      <c r="I94" s="79" t="s">
        <v>1616</v>
      </c>
      <c r="K94" s="79" t="s">
        <v>1616</v>
      </c>
      <c r="L94" s="79" t="s">
        <v>1616</v>
      </c>
      <c r="M94" s="79" t="s">
        <v>1616</v>
      </c>
      <c r="N94" s="79" t="s">
        <v>1616</v>
      </c>
      <c r="O94" s="79" t="s">
        <v>1616</v>
      </c>
      <c r="P94" s="79" t="s">
        <v>1616</v>
      </c>
      <c r="Q94" s="79" t="s">
        <v>907</v>
      </c>
      <c r="R94" s="79" t="s">
        <v>1616</v>
      </c>
      <c r="S94" s="79">
        <v>50</v>
      </c>
      <c r="T94" s="79" t="s">
        <v>1616</v>
      </c>
      <c r="V94" s="79" t="s">
        <v>1616</v>
      </c>
      <c r="W94" s="79" t="s">
        <v>1616</v>
      </c>
      <c r="X94" s="83" t="s">
        <v>26</v>
      </c>
      <c r="Y94" s="81" t="s">
        <v>26</v>
      </c>
      <c r="Z94" s="79" t="s">
        <v>1616</v>
      </c>
      <c r="AA94" s="79" t="s">
        <v>1616</v>
      </c>
      <c r="AB94" s="79" t="s">
        <v>1616</v>
      </c>
      <c r="AC94" s="83" t="s">
        <v>26</v>
      </c>
      <c r="AD94" s="81" t="s">
        <v>26</v>
      </c>
    </row>
    <row r="95" spans="3:30">
      <c r="C95" s="84" t="s">
        <v>841</v>
      </c>
      <c r="D95" s="84" t="s">
        <v>1616</v>
      </c>
      <c r="E95" s="86" t="s">
        <v>26</v>
      </c>
      <c r="F95" s="85">
        <v>41761</v>
      </c>
      <c r="G95" s="85"/>
      <c r="H95" s="84" t="s">
        <v>907</v>
      </c>
      <c r="I95" s="79" t="s">
        <v>1616</v>
      </c>
      <c r="K95" s="79" t="s">
        <v>1616</v>
      </c>
      <c r="L95" s="79" t="s">
        <v>1616</v>
      </c>
      <c r="M95" s="79" t="s">
        <v>1616</v>
      </c>
      <c r="N95" s="79" t="s">
        <v>1616</v>
      </c>
      <c r="O95" s="79" t="s">
        <v>1616</v>
      </c>
      <c r="P95" s="79" t="s">
        <v>1616</v>
      </c>
      <c r="Q95" s="79" t="s">
        <v>907</v>
      </c>
      <c r="R95" s="79" t="s">
        <v>1616</v>
      </c>
      <c r="S95" s="79">
        <v>50</v>
      </c>
      <c r="T95" s="79" t="s">
        <v>1616</v>
      </c>
      <c r="V95" s="79" t="s">
        <v>1616</v>
      </c>
      <c r="W95" s="79" t="s">
        <v>1616</v>
      </c>
      <c r="X95" s="83" t="s">
        <v>26</v>
      </c>
      <c r="Y95" s="81" t="s">
        <v>26</v>
      </c>
      <c r="Z95" s="79" t="s">
        <v>1616</v>
      </c>
      <c r="AA95" s="79" t="s">
        <v>1616</v>
      </c>
      <c r="AB95" s="79" t="s">
        <v>1616</v>
      </c>
      <c r="AC95" s="83" t="s">
        <v>26</v>
      </c>
      <c r="AD95" s="81" t="s">
        <v>26</v>
      </c>
    </row>
    <row r="96" spans="3:30">
      <c r="E96" s="86"/>
      <c r="F96" s="86"/>
      <c r="G96" s="86"/>
      <c r="X96" s="81"/>
      <c r="Y96" s="81"/>
      <c r="AC96" s="81"/>
      <c r="AD96" s="81"/>
    </row>
    <row r="97" spans="3:31">
      <c r="C97" s="84" t="s">
        <v>581</v>
      </c>
      <c r="D97" s="84" t="s">
        <v>5</v>
      </c>
      <c r="E97" s="85">
        <v>41792</v>
      </c>
      <c r="F97" s="85">
        <v>41792</v>
      </c>
      <c r="G97" s="85"/>
      <c r="H97" s="84" t="s">
        <v>908</v>
      </c>
      <c r="I97" s="79">
        <v>129.53</v>
      </c>
      <c r="K97" s="79">
        <v>106.8</v>
      </c>
      <c r="L97" s="79" t="s">
        <v>633</v>
      </c>
      <c r="M97" s="79">
        <f t="shared" ref="M97:M111" si="26">I97-3.09</f>
        <v>126.44</v>
      </c>
      <c r="N97" s="79">
        <f t="shared" ref="N97:N111" si="27">K97-2.41</f>
        <v>104.39</v>
      </c>
      <c r="O97" s="79">
        <f t="shared" ref="O97:O111" si="28">M97-N97</f>
        <v>22.049999999999997</v>
      </c>
      <c r="P97" s="79">
        <f t="shared" si="19"/>
        <v>0.21122712903534818</v>
      </c>
      <c r="Q97" s="79" t="s">
        <v>909</v>
      </c>
      <c r="R97" s="79">
        <v>9.98</v>
      </c>
      <c r="S97" s="79">
        <v>50</v>
      </c>
      <c r="T97" s="79" t="s">
        <v>910</v>
      </c>
      <c r="V97" s="79">
        <v>10.68</v>
      </c>
      <c r="W97" s="79">
        <v>50</v>
      </c>
      <c r="X97" s="80">
        <v>41792</v>
      </c>
      <c r="Y97" s="80"/>
      <c r="Z97" s="79" t="s">
        <v>911</v>
      </c>
      <c r="AA97" s="79">
        <v>4.96</v>
      </c>
      <c r="AB97" s="79">
        <v>25</v>
      </c>
      <c r="AC97" s="80">
        <v>41792</v>
      </c>
      <c r="AD97" s="80"/>
      <c r="AE97" s="79" t="s">
        <v>912</v>
      </c>
    </row>
    <row r="98" spans="3:31">
      <c r="C98" s="84" t="s">
        <v>581</v>
      </c>
      <c r="D98" s="84" t="s">
        <v>6</v>
      </c>
      <c r="E98" s="85">
        <v>41792</v>
      </c>
      <c r="F98" s="85">
        <v>41792</v>
      </c>
      <c r="G98" s="85"/>
      <c r="H98" s="84" t="s">
        <v>913</v>
      </c>
      <c r="I98" s="79">
        <v>180.73</v>
      </c>
      <c r="K98" s="79">
        <v>146.80000000000001</v>
      </c>
      <c r="L98" s="79" t="s">
        <v>633</v>
      </c>
      <c r="M98" s="79">
        <f t="shared" si="26"/>
        <v>177.64</v>
      </c>
      <c r="N98" s="79">
        <f t="shared" si="27"/>
        <v>144.39000000000001</v>
      </c>
      <c r="O98" s="79">
        <f t="shared" si="28"/>
        <v>33.249999999999972</v>
      </c>
      <c r="P98" s="79">
        <f t="shared" si="19"/>
        <v>0.23027910520119099</v>
      </c>
      <c r="Q98" s="79" t="s">
        <v>914</v>
      </c>
      <c r="R98" s="79">
        <v>9.9</v>
      </c>
      <c r="S98" s="79">
        <v>50</v>
      </c>
      <c r="T98" s="79" t="s">
        <v>915</v>
      </c>
      <c r="V98" s="79">
        <v>9.6999999999999993</v>
      </c>
      <c r="W98" s="79">
        <v>50</v>
      </c>
      <c r="X98" s="80">
        <v>41792</v>
      </c>
      <c r="Y98" s="80"/>
      <c r="Z98" s="79" t="s">
        <v>916</v>
      </c>
      <c r="AA98" s="79">
        <v>5.08</v>
      </c>
      <c r="AB98" s="79">
        <v>25</v>
      </c>
      <c r="AC98" s="80">
        <v>41792</v>
      </c>
      <c r="AD98" s="80"/>
      <c r="AE98" s="79" t="s">
        <v>912</v>
      </c>
    </row>
    <row r="99" spans="3:31">
      <c r="C99" s="84" t="s">
        <v>581</v>
      </c>
      <c r="D99" s="84" t="s">
        <v>7</v>
      </c>
      <c r="E99" s="85">
        <v>41792</v>
      </c>
      <c r="F99" s="85">
        <v>41792</v>
      </c>
      <c r="G99" s="85"/>
      <c r="H99" s="84" t="s">
        <v>917</v>
      </c>
      <c r="I99" s="79">
        <v>177.32</v>
      </c>
      <c r="K99" s="79">
        <v>143.30000000000001</v>
      </c>
      <c r="L99" s="79" t="s">
        <v>633</v>
      </c>
      <c r="M99" s="79">
        <f t="shared" si="26"/>
        <v>174.23</v>
      </c>
      <c r="N99" s="79">
        <f t="shared" si="27"/>
        <v>140.89000000000001</v>
      </c>
      <c r="O99" s="79">
        <f t="shared" si="28"/>
        <v>33.339999999999975</v>
      </c>
      <c r="P99" s="79">
        <f t="shared" si="19"/>
        <v>0.23663851231457145</v>
      </c>
      <c r="Q99" s="79" t="s">
        <v>918</v>
      </c>
      <c r="R99" s="79">
        <v>10.18</v>
      </c>
      <c r="S99" s="79">
        <v>50</v>
      </c>
      <c r="T99" s="79" t="s">
        <v>919</v>
      </c>
      <c r="V99" s="79">
        <v>10.01</v>
      </c>
      <c r="W99" s="79">
        <v>50</v>
      </c>
      <c r="X99" s="80">
        <v>41792</v>
      </c>
      <c r="Y99" s="80"/>
      <c r="Z99" s="79" t="s">
        <v>920</v>
      </c>
      <c r="AA99" s="79">
        <v>4.8499999999999996</v>
      </c>
      <c r="AB99" s="79">
        <v>25</v>
      </c>
      <c r="AC99" s="80">
        <v>41792</v>
      </c>
      <c r="AD99" s="80"/>
      <c r="AE99" s="79" t="s">
        <v>912</v>
      </c>
    </row>
    <row r="100" spans="3:31">
      <c r="C100" s="84" t="s">
        <v>581</v>
      </c>
      <c r="D100" s="84" t="s">
        <v>8</v>
      </c>
      <c r="E100" s="85">
        <v>41792</v>
      </c>
      <c r="F100" s="85">
        <v>41792</v>
      </c>
      <c r="G100" s="85"/>
      <c r="H100" s="84" t="s">
        <v>921</v>
      </c>
      <c r="I100" s="79">
        <v>166.8</v>
      </c>
      <c r="K100" s="79">
        <v>135.80000000000001</v>
      </c>
      <c r="L100" s="79" t="s">
        <v>633</v>
      </c>
      <c r="M100" s="79">
        <f t="shared" si="26"/>
        <v>163.71</v>
      </c>
      <c r="N100" s="79">
        <f t="shared" si="27"/>
        <v>133.39000000000001</v>
      </c>
      <c r="O100" s="79">
        <f t="shared" si="28"/>
        <v>30.319999999999993</v>
      </c>
      <c r="P100" s="79">
        <f t="shared" si="19"/>
        <v>0.22730339605667585</v>
      </c>
      <c r="Q100" s="79" t="s">
        <v>922</v>
      </c>
      <c r="R100" s="79">
        <v>10.47</v>
      </c>
      <c r="S100" s="79">
        <v>50</v>
      </c>
      <c r="T100" s="79" t="s">
        <v>923</v>
      </c>
      <c r="V100" s="79">
        <v>10.06</v>
      </c>
      <c r="W100" s="79">
        <v>50</v>
      </c>
      <c r="X100" s="80">
        <v>41792</v>
      </c>
      <c r="Y100" s="80"/>
      <c r="Z100" s="79" t="s">
        <v>924</v>
      </c>
      <c r="AA100" s="79">
        <v>5.38</v>
      </c>
      <c r="AB100" s="79">
        <v>25</v>
      </c>
      <c r="AC100" s="80">
        <v>41792</v>
      </c>
      <c r="AD100" s="80"/>
      <c r="AE100" s="79" t="s">
        <v>912</v>
      </c>
    </row>
    <row r="101" spans="3:31">
      <c r="C101" s="84" t="s">
        <v>581</v>
      </c>
      <c r="D101" s="84" t="s">
        <v>9</v>
      </c>
      <c r="E101" s="85">
        <v>41792</v>
      </c>
      <c r="F101" s="85">
        <v>41792</v>
      </c>
      <c r="G101" s="85"/>
      <c r="H101" s="84" t="s">
        <v>925</v>
      </c>
      <c r="I101" s="79">
        <v>158.52000000000001</v>
      </c>
      <c r="K101" s="79">
        <v>117.7</v>
      </c>
      <c r="L101" s="79" t="s">
        <v>633</v>
      </c>
      <c r="M101" s="79">
        <f t="shared" si="26"/>
        <v>155.43</v>
      </c>
      <c r="N101" s="79">
        <f t="shared" si="27"/>
        <v>115.29</v>
      </c>
      <c r="O101" s="79">
        <f t="shared" si="28"/>
        <v>40.14</v>
      </c>
      <c r="P101" s="79">
        <f t="shared" si="19"/>
        <v>0.34816549570647931</v>
      </c>
      <c r="Q101" s="79" t="s">
        <v>926</v>
      </c>
      <c r="R101" s="79">
        <v>9.91</v>
      </c>
      <c r="S101" s="79">
        <v>50</v>
      </c>
      <c r="T101" s="79" t="s">
        <v>927</v>
      </c>
      <c r="V101" s="79">
        <v>9.7200000000000006</v>
      </c>
      <c r="W101" s="79">
        <v>50</v>
      </c>
      <c r="X101" s="80">
        <v>41792</v>
      </c>
      <c r="Y101" s="80"/>
      <c r="Z101" s="79" t="s">
        <v>928</v>
      </c>
      <c r="AA101" s="79">
        <v>4.6500000000000004</v>
      </c>
      <c r="AB101" s="79">
        <v>25</v>
      </c>
      <c r="AC101" s="80">
        <v>41792</v>
      </c>
      <c r="AD101" s="80"/>
      <c r="AE101" s="79" t="s">
        <v>912</v>
      </c>
    </row>
    <row r="102" spans="3:31">
      <c r="C102" s="84" t="s">
        <v>118</v>
      </c>
      <c r="D102" s="84" t="s">
        <v>5</v>
      </c>
      <c r="E102" s="85">
        <v>41792</v>
      </c>
      <c r="F102" s="85">
        <v>41792</v>
      </c>
      <c r="G102" s="85"/>
      <c r="H102" s="84" t="s">
        <v>929</v>
      </c>
      <c r="I102" s="79">
        <v>116.9</v>
      </c>
      <c r="K102" s="79">
        <v>94.7</v>
      </c>
      <c r="L102" s="79" t="s">
        <v>633</v>
      </c>
      <c r="M102" s="79">
        <f t="shared" si="26"/>
        <v>113.81</v>
      </c>
      <c r="N102" s="79">
        <f t="shared" si="27"/>
        <v>92.29</v>
      </c>
      <c r="O102" s="79">
        <f t="shared" si="28"/>
        <v>21.519999999999996</v>
      </c>
      <c r="P102" s="79">
        <f t="shared" si="19"/>
        <v>0.23317802578827604</v>
      </c>
      <c r="Q102" s="79" t="s">
        <v>930</v>
      </c>
      <c r="R102" s="79">
        <v>10.34</v>
      </c>
      <c r="S102" s="79">
        <v>50</v>
      </c>
      <c r="T102" s="79" t="s">
        <v>931</v>
      </c>
      <c r="V102" s="79">
        <v>9.76</v>
      </c>
      <c r="W102" s="79">
        <v>50</v>
      </c>
      <c r="X102" s="80">
        <v>41792</v>
      </c>
      <c r="Y102" s="80"/>
      <c r="Z102" s="79" t="s">
        <v>932</v>
      </c>
      <c r="AA102" s="79">
        <v>5.0199999999999996</v>
      </c>
      <c r="AB102" s="79">
        <v>25</v>
      </c>
      <c r="AC102" s="80">
        <v>41792</v>
      </c>
      <c r="AD102" s="80"/>
      <c r="AE102" s="79" t="s">
        <v>912</v>
      </c>
    </row>
    <row r="103" spans="3:31">
      <c r="C103" s="84" t="s">
        <v>118</v>
      </c>
      <c r="D103" s="84" t="s">
        <v>6</v>
      </c>
      <c r="E103" s="85">
        <v>41792</v>
      </c>
      <c r="F103" s="85">
        <v>41792</v>
      </c>
      <c r="G103" s="85"/>
      <c r="H103" s="84" t="s">
        <v>933</v>
      </c>
      <c r="I103" s="79">
        <v>149.66999999999999</v>
      </c>
      <c r="K103" s="79">
        <v>123.6</v>
      </c>
      <c r="L103" s="79" t="s">
        <v>633</v>
      </c>
      <c r="M103" s="79">
        <f t="shared" si="26"/>
        <v>146.57999999999998</v>
      </c>
      <c r="N103" s="79">
        <f t="shared" si="27"/>
        <v>121.19</v>
      </c>
      <c r="O103" s="79">
        <f t="shared" si="28"/>
        <v>25.389999999999986</v>
      </c>
      <c r="P103" s="79">
        <f t="shared" si="19"/>
        <v>0.20950573479660028</v>
      </c>
      <c r="Q103" s="79" t="s">
        <v>934</v>
      </c>
      <c r="R103" s="79">
        <v>10.86</v>
      </c>
      <c r="S103" s="79">
        <v>50</v>
      </c>
      <c r="T103" s="79" t="s">
        <v>935</v>
      </c>
      <c r="V103" s="79">
        <v>9.73</v>
      </c>
      <c r="W103" s="79">
        <v>50</v>
      </c>
      <c r="X103" s="80">
        <v>41792</v>
      </c>
      <c r="Y103" s="80"/>
      <c r="Z103" s="79" t="s">
        <v>936</v>
      </c>
      <c r="AA103" s="79">
        <v>4.74</v>
      </c>
      <c r="AB103" s="79">
        <v>25</v>
      </c>
      <c r="AC103" s="80">
        <v>41792</v>
      </c>
      <c r="AD103" s="80"/>
      <c r="AE103" s="79" t="s">
        <v>912</v>
      </c>
    </row>
    <row r="104" spans="3:31">
      <c r="C104" s="84" t="s">
        <v>118</v>
      </c>
      <c r="D104" s="84" t="s">
        <v>7</v>
      </c>
      <c r="E104" s="85">
        <v>41792</v>
      </c>
      <c r="F104" s="85">
        <v>41792</v>
      </c>
      <c r="G104" s="85"/>
      <c r="H104" s="84" t="s">
        <v>937</v>
      </c>
      <c r="I104" s="79">
        <v>145.71</v>
      </c>
      <c r="K104" s="79">
        <v>118.3</v>
      </c>
      <c r="L104" s="79" t="s">
        <v>633</v>
      </c>
      <c r="M104" s="79">
        <f t="shared" si="26"/>
        <v>142.62</v>
      </c>
      <c r="N104" s="79">
        <f t="shared" si="27"/>
        <v>115.89</v>
      </c>
      <c r="O104" s="79">
        <f t="shared" si="28"/>
        <v>26.730000000000004</v>
      </c>
      <c r="P104" s="79">
        <f t="shared" si="19"/>
        <v>0.23064975407714214</v>
      </c>
      <c r="Q104" s="79" t="s">
        <v>938</v>
      </c>
      <c r="R104" s="79">
        <v>10.02</v>
      </c>
      <c r="S104" s="79">
        <v>50</v>
      </c>
      <c r="T104" s="79" t="s">
        <v>939</v>
      </c>
      <c r="V104" s="79">
        <v>9.9</v>
      </c>
      <c r="W104" s="79">
        <v>50</v>
      </c>
      <c r="X104" s="80">
        <v>41792</v>
      </c>
      <c r="Y104" s="80"/>
      <c r="Z104" s="79" t="s">
        <v>940</v>
      </c>
      <c r="AA104" s="79">
        <v>4.88</v>
      </c>
      <c r="AB104" s="79">
        <v>25</v>
      </c>
      <c r="AC104" s="80">
        <v>41792</v>
      </c>
      <c r="AD104" s="80"/>
      <c r="AE104" s="79" t="s">
        <v>912</v>
      </c>
    </row>
    <row r="105" spans="3:31">
      <c r="C105" s="84" t="s">
        <v>118</v>
      </c>
      <c r="D105" s="84" t="s">
        <v>8</v>
      </c>
      <c r="E105" s="85">
        <v>41792</v>
      </c>
      <c r="F105" s="85">
        <v>41792</v>
      </c>
      <c r="G105" s="85"/>
      <c r="H105" s="84" t="s">
        <v>941</v>
      </c>
      <c r="I105" s="79">
        <v>134.58000000000001</v>
      </c>
      <c r="K105" s="79">
        <v>109.5</v>
      </c>
      <c r="L105" s="79" t="s">
        <v>633</v>
      </c>
      <c r="M105" s="79">
        <f t="shared" si="26"/>
        <v>131.49</v>
      </c>
      <c r="N105" s="79">
        <f t="shared" si="27"/>
        <v>107.09</v>
      </c>
      <c r="O105" s="79">
        <f t="shared" si="28"/>
        <v>24.400000000000006</v>
      </c>
      <c r="P105" s="79">
        <f t="shared" si="19"/>
        <v>0.22784573723036702</v>
      </c>
      <c r="Q105" s="79" t="s">
        <v>942</v>
      </c>
      <c r="R105" s="79">
        <v>9.7799999999999994</v>
      </c>
      <c r="S105" s="79">
        <v>50</v>
      </c>
      <c r="T105" s="79" t="s">
        <v>943</v>
      </c>
      <c r="V105" s="79">
        <v>9.7799999999999994</v>
      </c>
      <c r="W105" s="79">
        <v>50</v>
      </c>
      <c r="X105" s="80">
        <v>41792</v>
      </c>
      <c r="Y105" s="80"/>
      <c r="Z105" s="79" t="s">
        <v>944</v>
      </c>
      <c r="AA105" s="79">
        <v>4.87</v>
      </c>
      <c r="AB105" s="79">
        <v>25</v>
      </c>
      <c r="AC105" s="80">
        <v>41792</v>
      </c>
      <c r="AD105" s="80"/>
      <c r="AE105" s="79" t="s">
        <v>912</v>
      </c>
    </row>
    <row r="106" spans="3:31">
      <c r="C106" s="84" t="s">
        <v>118</v>
      </c>
      <c r="D106" s="84" t="s">
        <v>9</v>
      </c>
      <c r="E106" s="85">
        <v>41792</v>
      </c>
      <c r="F106" s="85">
        <v>41792</v>
      </c>
      <c r="G106" s="85"/>
      <c r="H106" s="84" t="s">
        <v>945</v>
      </c>
      <c r="I106" s="79">
        <v>127.32</v>
      </c>
      <c r="K106" s="79">
        <v>103.8</v>
      </c>
      <c r="L106" s="79" t="s">
        <v>633</v>
      </c>
      <c r="M106" s="79">
        <f t="shared" si="26"/>
        <v>124.22999999999999</v>
      </c>
      <c r="N106" s="79">
        <f t="shared" si="27"/>
        <v>101.39</v>
      </c>
      <c r="O106" s="79">
        <f t="shared" si="28"/>
        <v>22.839999999999989</v>
      </c>
      <c r="P106" s="79">
        <f t="shared" si="19"/>
        <v>0.22526876417792671</v>
      </c>
      <c r="Q106" s="79" t="s">
        <v>946</v>
      </c>
      <c r="R106" s="79">
        <v>9.67</v>
      </c>
      <c r="S106" s="79">
        <v>50</v>
      </c>
      <c r="T106" s="79" t="s">
        <v>947</v>
      </c>
      <c r="V106" s="79">
        <v>10.11</v>
      </c>
      <c r="W106" s="79">
        <v>50</v>
      </c>
      <c r="X106" s="80">
        <v>41792</v>
      </c>
      <c r="Y106" s="80"/>
      <c r="Z106" s="79" t="s">
        <v>948</v>
      </c>
      <c r="AA106" s="79">
        <v>4.8600000000000003</v>
      </c>
      <c r="AB106" s="79">
        <v>25</v>
      </c>
      <c r="AC106" s="80">
        <v>41792</v>
      </c>
      <c r="AD106" s="80"/>
      <c r="AE106" s="79" t="s">
        <v>912</v>
      </c>
    </row>
    <row r="107" spans="3:31">
      <c r="C107" s="84" t="s">
        <v>949</v>
      </c>
      <c r="D107" s="84" t="s">
        <v>5</v>
      </c>
      <c r="E107" s="85">
        <v>41792</v>
      </c>
      <c r="F107" s="85">
        <v>41792</v>
      </c>
      <c r="G107" s="85"/>
      <c r="H107" s="84" t="s">
        <v>950</v>
      </c>
      <c r="I107" s="79">
        <v>102.06</v>
      </c>
      <c r="K107" s="79">
        <v>82.9</v>
      </c>
      <c r="L107" s="79" t="s">
        <v>633</v>
      </c>
      <c r="M107" s="79">
        <f t="shared" si="26"/>
        <v>98.97</v>
      </c>
      <c r="N107" s="79">
        <f t="shared" si="27"/>
        <v>80.490000000000009</v>
      </c>
      <c r="O107" s="79">
        <f t="shared" si="28"/>
        <v>18.47999999999999</v>
      </c>
      <c r="P107" s="79">
        <f t="shared" si="19"/>
        <v>0.22959373835259023</v>
      </c>
      <c r="Q107" s="79" t="s">
        <v>951</v>
      </c>
      <c r="R107" s="79">
        <v>10.75</v>
      </c>
      <c r="S107" s="79">
        <v>50</v>
      </c>
      <c r="T107" s="79" t="s">
        <v>952</v>
      </c>
      <c r="V107" s="79">
        <v>9.5399999999999991</v>
      </c>
      <c r="W107" s="79">
        <v>50</v>
      </c>
      <c r="X107" s="80">
        <v>41792</v>
      </c>
      <c r="Y107" s="80"/>
      <c r="Z107" s="79" t="s">
        <v>953</v>
      </c>
      <c r="AA107" s="79">
        <v>4.8</v>
      </c>
      <c r="AB107" s="79">
        <v>25</v>
      </c>
      <c r="AC107" s="80">
        <v>41792</v>
      </c>
      <c r="AD107" s="80"/>
      <c r="AE107" s="79" t="s">
        <v>912</v>
      </c>
    </row>
    <row r="108" spans="3:31">
      <c r="C108" s="84" t="s">
        <v>949</v>
      </c>
      <c r="D108" s="84" t="s">
        <v>6</v>
      </c>
      <c r="E108" s="85">
        <v>41792</v>
      </c>
      <c r="F108" s="85">
        <v>41792</v>
      </c>
      <c r="G108" s="85"/>
      <c r="H108" s="84" t="s">
        <v>954</v>
      </c>
      <c r="I108" s="79">
        <v>134.94999999999999</v>
      </c>
      <c r="K108" s="79">
        <v>110.3</v>
      </c>
      <c r="L108" s="79" t="s">
        <v>633</v>
      </c>
      <c r="M108" s="79">
        <f t="shared" si="26"/>
        <v>131.85999999999999</v>
      </c>
      <c r="N108" s="79">
        <f t="shared" si="27"/>
        <v>107.89</v>
      </c>
      <c r="O108" s="79">
        <f t="shared" si="28"/>
        <v>23.969999999999985</v>
      </c>
      <c r="P108" s="79">
        <f t="shared" si="19"/>
        <v>0.2221707294466585</v>
      </c>
      <c r="Q108" s="79" t="s">
        <v>955</v>
      </c>
      <c r="R108" s="79">
        <v>10.42</v>
      </c>
      <c r="S108" s="79">
        <v>50</v>
      </c>
      <c r="T108" s="79" t="s">
        <v>956</v>
      </c>
      <c r="V108" s="79">
        <v>9.7899999999999991</v>
      </c>
      <c r="W108" s="79">
        <v>50</v>
      </c>
      <c r="X108" s="80">
        <v>41792</v>
      </c>
      <c r="Y108" s="80"/>
      <c r="Z108" s="79" t="s">
        <v>957</v>
      </c>
      <c r="AA108" s="79">
        <v>4.78</v>
      </c>
      <c r="AB108" s="79">
        <v>25</v>
      </c>
      <c r="AC108" s="80">
        <v>41792</v>
      </c>
      <c r="AD108" s="80"/>
      <c r="AE108" s="79" t="s">
        <v>912</v>
      </c>
    </row>
    <row r="109" spans="3:31">
      <c r="C109" s="84" t="s">
        <v>949</v>
      </c>
      <c r="D109" s="84" t="s">
        <v>7</v>
      </c>
      <c r="E109" s="85">
        <v>41792</v>
      </c>
      <c r="F109" s="85">
        <v>41792</v>
      </c>
      <c r="G109" s="85"/>
      <c r="H109" s="84" t="s">
        <v>958</v>
      </c>
      <c r="I109" s="79">
        <v>186.02</v>
      </c>
      <c r="K109" s="79">
        <v>151.5</v>
      </c>
      <c r="L109" s="79" t="s">
        <v>633</v>
      </c>
      <c r="M109" s="79">
        <f t="shared" si="26"/>
        <v>182.93</v>
      </c>
      <c r="N109" s="79">
        <f t="shared" si="27"/>
        <v>149.09</v>
      </c>
      <c r="O109" s="79">
        <f t="shared" si="28"/>
        <v>33.840000000000003</v>
      </c>
      <c r="P109" s="79">
        <f t="shared" si="19"/>
        <v>0.2269769937621571</v>
      </c>
      <c r="Q109" s="79" t="s">
        <v>959</v>
      </c>
      <c r="R109" s="79">
        <v>9.85</v>
      </c>
      <c r="S109" s="79">
        <v>50</v>
      </c>
      <c r="T109" s="79" t="s">
        <v>960</v>
      </c>
      <c r="V109" s="79">
        <v>9.64</v>
      </c>
      <c r="W109" s="79">
        <v>50</v>
      </c>
      <c r="X109" s="80">
        <v>41792</v>
      </c>
      <c r="Y109" s="80"/>
      <c r="Z109" s="79" t="s">
        <v>961</v>
      </c>
      <c r="AA109" s="79">
        <v>5.29</v>
      </c>
      <c r="AB109" s="79">
        <v>25</v>
      </c>
      <c r="AC109" s="80">
        <v>41792</v>
      </c>
      <c r="AD109" s="80"/>
      <c r="AE109" s="79" t="s">
        <v>912</v>
      </c>
    </row>
    <row r="110" spans="3:31">
      <c r="C110" s="84" t="s">
        <v>949</v>
      </c>
      <c r="D110" s="84" t="s">
        <v>8</v>
      </c>
      <c r="E110" s="85">
        <v>41792</v>
      </c>
      <c r="F110" s="85">
        <v>41792</v>
      </c>
      <c r="G110" s="85"/>
      <c r="H110" s="84" t="s">
        <v>962</v>
      </c>
      <c r="I110" s="79">
        <v>151.69</v>
      </c>
      <c r="K110" s="79">
        <v>123.6</v>
      </c>
      <c r="L110" s="79" t="s">
        <v>633</v>
      </c>
      <c r="M110" s="79">
        <f t="shared" si="26"/>
        <v>148.6</v>
      </c>
      <c r="N110" s="79">
        <f t="shared" si="27"/>
        <v>121.19</v>
      </c>
      <c r="O110" s="79">
        <f t="shared" si="28"/>
        <v>27.409999999999997</v>
      </c>
      <c r="P110" s="79">
        <f t="shared" si="19"/>
        <v>0.22617377671425032</v>
      </c>
      <c r="Q110" s="79" t="s">
        <v>963</v>
      </c>
      <c r="R110" s="79">
        <v>10.58</v>
      </c>
      <c r="S110" s="79">
        <v>50</v>
      </c>
      <c r="T110" s="79" t="s">
        <v>964</v>
      </c>
      <c r="V110" s="79">
        <v>9.6</v>
      </c>
      <c r="W110" s="79">
        <v>50</v>
      </c>
      <c r="X110" s="80">
        <v>41792</v>
      </c>
      <c r="Y110" s="80"/>
      <c r="Z110" s="79" t="s">
        <v>965</v>
      </c>
      <c r="AA110" s="79">
        <v>5.17</v>
      </c>
      <c r="AB110" s="79">
        <v>25</v>
      </c>
      <c r="AC110" s="80">
        <v>41792</v>
      </c>
      <c r="AD110" s="80"/>
      <c r="AE110" s="79" t="s">
        <v>912</v>
      </c>
    </row>
    <row r="111" spans="3:31">
      <c r="C111" s="84" t="s">
        <v>949</v>
      </c>
      <c r="D111" s="84" t="s">
        <v>9</v>
      </c>
      <c r="E111" s="85">
        <v>41792</v>
      </c>
      <c r="F111" s="85">
        <v>41792</v>
      </c>
      <c r="G111" s="85"/>
      <c r="H111" s="84" t="s">
        <v>966</v>
      </c>
      <c r="I111" s="79">
        <v>133.80000000000001</v>
      </c>
      <c r="K111" s="79">
        <v>108.5</v>
      </c>
      <c r="L111" s="79" t="s">
        <v>633</v>
      </c>
      <c r="M111" s="79">
        <f t="shared" si="26"/>
        <v>130.71</v>
      </c>
      <c r="N111" s="79">
        <f t="shared" si="27"/>
        <v>106.09</v>
      </c>
      <c r="O111" s="79">
        <f t="shared" si="28"/>
        <v>24.620000000000005</v>
      </c>
      <c r="P111" s="79">
        <f t="shared" si="19"/>
        <v>0.23206711282873035</v>
      </c>
      <c r="Q111" s="79" t="s">
        <v>967</v>
      </c>
      <c r="R111" s="79">
        <v>9.61</v>
      </c>
      <c r="S111" s="79">
        <v>50</v>
      </c>
      <c r="T111" s="79" t="s">
        <v>968</v>
      </c>
      <c r="V111" s="79">
        <v>9.9600000000000009</v>
      </c>
      <c r="W111" s="79">
        <v>50</v>
      </c>
      <c r="X111" s="80">
        <v>41792</v>
      </c>
      <c r="Y111" s="80"/>
      <c r="Z111" s="79" t="s">
        <v>969</v>
      </c>
      <c r="AA111" s="79">
        <v>5.28</v>
      </c>
      <c r="AB111" s="79">
        <v>25</v>
      </c>
      <c r="AC111" s="80">
        <v>41792</v>
      </c>
      <c r="AD111" s="80"/>
      <c r="AE111" s="79" t="s">
        <v>912</v>
      </c>
    </row>
    <row r="112" spans="3:31">
      <c r="C112" s="84" t="s">
        <v>839</v>
      </c>
      <c r="D112" s="84" t="s">
        <v>1616</v>
      </c>
      <c r="E112" s="86" t="s">
        <v>26</v>
      </c>
      <c r="F112" s="85">
        <v>41792</v>
      </c>
      <c r="G112" s="85"/>
      <c r="H112" s="84" t="s">
        <v>970</v>
      </c>
      <c r="I112" s="79" t="s">
        <v>1616</v>
      </c>
      <c r="K112" s="79" t="s">
        <v>1616</v>
      </c>
      <c r="L112" s="79" t="s">
        <v>1616</v>
      </c>
      <c r="M112" s="79" t="s">
        <v>1616</v>
      </c>
      <c r="N112" s="79" t="s">
        <v>1616</v>
      </c>
      <c r="O112" s="79" t="s">
        <v>1616</v>
      </c>
      <c r="P112" s="79" t="s">
        <v>1616</v>
      </c>
      <c r="Q112" s="79" t="s">
        <v>970</v>
      </c>
      <c r="R112" s="79" t="s">
        <v>1616</v>
      </c>
      <c r="S112" s="79">
        <v>50</v>
      </c>
      <c r="T112" s="79" t="s">
        <v>1616</v>
      </c>
      <c r="V112" s="79" t="s">
        <v>1616</v>
      </c>
      <c r="W112" s="79" t="s">
        <v>1616</v>
      </c>
      <c r="X112" s="83" t="s">
        <v>26</v>
      </c>
      <c r="Y112" s="81" t="s">
        <v>26</v>
      </c>
      <c r="Z112" s="79" t="s">
        <v>1616</v>
      </c>
      <c r="AA112" s="79" t="s">
        <v>1616</v>
      </c>
      <c r="AB112" s="79" t="s">
        <v>1616</v>
      </c>
      <c r="AC112" s="83" t="s">
        <v>26</v>
      </c>
      <c r="AD112" s="81" t="s">
        <v>26</v>
      </c>
      <c r="AE112" s="79" t="s">
        <v>912</v>
      </c>
    </row>
    <row r="113" spans="3:31">
      <c r="C113" s="84" t="s">
        <v>839</v>
      </c>
      <c r="D113" s="84" t="s">
        <v>1616</v>
      </c>
      <c r="E113" s="86" t="s">
        <v>26</v>
      </c>
      <c r="F113" s="85">
        <v>41792</v>
      </c>
      <c r="G113" s="85"/>
      <c r="H113" s="84" t="s">
        <v>970</v>
      </c>
      <c r="I113" s="79" t="s">
        <v>1616</v>
      </c>
      <c r="K113" s="79" t="s">
        <v>1616</v>
      </c>
      <c r="L113" s="79" t="s">
        <v>1616</v>
      </c>
      <c r="M113" s="79" t="s">
        <v>1616</v>
      </c>
      <c r="N113" s="79" t="s">
        <v>1616</v>
      </c>
      <c r="O113" s="79" t="s">
        <v>1616</v>
      </c>
      <c r="P113" s="79" t="s">
        <v>1616</v>
      </c>
      <c r="Q113" s="79" t="s">
        <v>970</v>
      </c>
      <c r="R113" s="79" t="s">
        <v>1616</v>
      </c>
      <c r="S113" s="79">
        <v>50</v>
      </c>
      <c r="T113" s="79" t="s">
        <v>1616</v>
      </c>
      <c r="V113" s="79" t="s">
        <v>1616</v>
      </c>
      <c r="W113" s="79" t="s">
        <v>1616</v>
      </c>
      <c r="X113" s="83" t="s">
        <v>26</v>
      </c>
      <c r="Y113" s="81" t="s">
        <v>26</v>
      </c>
      <c r="Z113" s="79" t="s">
        <v>1616</v>
      </c>
      <c r="AA113" s="79" t="s">
        <v>1616</v>
      </c>
      <c r="AB113" s="79" t="s">
        <v>1616</v>
      </c>
      <c r="AC113" s="83" t="s">
        <v>26</v>
      </c>
      <c r="AD113" s="81" t="s">
        <v>26</v>
      </c>
      <c r="AE113" s="79" t="s">
        <v>912</v>
      </c>
    </row>
    <row r="114" spans="3:31">
      <c r="C114" s="84" t="s">
        <v>839</v>
      </c>
      <c r="D114" s="84" t="s">
        <v>1616</v>
      </c>
      <c r="E114" s="86" t="s">
        <v>26</v>
      </c>
      <c r="F114" s="85">
        <v>41792</v>
      </c>
      <c r="G114" s="85"/>
      <c r="H114" s="84" t="s">
        <v>970</v>
      </c>
      <c r="I114" s="79" t="s">
        <v>1616</v>
      </c>
      <c r="K114" s="79" t="s">
        <v>1616</v>
      </c>
      <c r="L114" s="79" t="s">
        <v>1616</v>
      </c>
      <c r="M114" s="79" t="s">
        <v>1616</v>
      </c>
      <c r="N114" s="79" t="s">
        <v>1616</v>
      </c>
      <c r="O114" s="79" t="s">
        <v>1616</v>
      </c>
      <c r="P114" s="79" t="s">
        <v>1616</v>
      </c>
      <c r="Q114" s="79" t="s">
        <v>970</v>
      </c>
      <c r="R114" s="79" t="s">
        <v>1616</v>
      </c>
      <c r="S114" s="79">
        <v>50</v>
      </c>
      <c r="T114" s="79" t="s">
        <v>1616</v>
      </c>
      <c r="V114" s="79" t="s">
        <v>1616</v>
      </c>
      <c r="W114" s="79" t="s">
        <v>1616</v>
      </c>
      <c r="X114" s="83" t="s">
        <v>26</v>
      </c>
      <c r="Y114" s="81" t="s">
        <v>26</v>
      </c>
      <c r="Z114" s="79" t="s">
        <v>1616</v>
      </c>
      <c r="AA114" s="79" t="s">
        <v>1616</v>
      </c>
      <c r="AB114" s="79" t="s">
        <v>1616</v>
      </c>
      <c r="AC114" s="83" t="s">
        <v>26</v>
      </c>
      <c r="AD114" s="81" t="s">
        <v>26</v>
      </c>
      <c r="AE114" s="79" t="s">
        <v>912</v>
      </c>
    </row>
    <row r="115" spans="3:31">
      <c r="C115" s="84" t="s">
        <v>841</v>
      </c>
      <c r="D115" s="84" t="s">
        <v>1616</v>
      </c>
      <c r="E115" s="86" t="s">
        <v>26</v>
      </c>
      <c r="F115" s="85">
        <v>41792</v>
      </c>
      <c r="G115" s="85"/>
      <c r="H115" s="84" t="s">
        <v>971</v>
      </c>
      <c r="I115" s="79" t="s">
        <v>1616</v>
      </c>
      <c r="K115" s="79" t="s">
        <v>1616</v>
      </c>
      <c r="L115" s="79" t="s">
        <v>1616</v>
      </c>
      <c r="M115" s="79" t="s">
        <v>1616</v>
      </c>
      <c r="N115" s="79" t="s">
        <v>1616</v>
      </c>
      <c r="O115" s="79" t="s">
        <v>1616</v>
      </c>
      <c r="P115" s="79" t="s">
        <v>1616</v>
      </c>
      <c r="Q115" s="79" t="s">
        <v>971</v>
      </c>
      <c r="R115" s="79" t="s">
        <v>1616</v>
      </c>
      <c r="S115" s="79">
        <v>50</v>
      </c>
      <c r="T115" s="79" t="s">
        <v>1616</v>
      </c>
      <c r="V115" s="79" t="s">
        <v>1616</v>
      </c>
      <c r="W115" s="79" t="s">
        <v>1616</v>
      </c>
      <c r="X115" s="83" t="s">
        <v>26</v>
      </c>
      <c r="Y115" s="81" t="s">
        <v>26</v>
      </c>
      <c r="Z115" s="79" t="s">
        <v>1616</v>
      </c>
      <c r="AA115" s="79" t="s">
        <v>1616</v>
      </c>
      <c r="AB115" s="79" t="s">
        <v>1616</v>
      </c>
      <c r="AC115" s="83" t="s">
        <v>26</v>
      </c>
      <c r="AD115" s="81" t="s">
        <v>26</v>
      </c>
      <c r="AE115" s="79" t="s">
        <v>912</v>
      </c>
    </row>
    <row r="116" spans="3:31">
      <c r="C116" s="84" t="s">
        <v>841</v>
      </c>
      <c r="D116" s="84" t="s">
        <v>1616</v>
      </c>
      <c r="E116" s="86" t="s">
        <v>26</v>
      </c>
      <c r="F116" s="85">
        <v>41792</v>
      </c>
      <c r="G116" s="85"/>
      <c r="H116" s="84" t="s">
        <v>971</v>
      </c>
      <c r="I116" s="79" t="s">
        <v>1616</v>
      </c>
      <c r="K116" s="79" t="s">
        <v>1616</v>
      </c>
      <c r="L116" s="79" t="s">
        <v>1616</v>
      </c>
      <c r="M116" s="79" t="s">
        <v>1616</v>
      </c>
      <c r="N116" s="79" t="s">
        <v>1616</v>
      </c>
      <c r="O116" s="79" t="s">
        <v>1616</v>
      </c>
      <c r="P116" s="79" t="s">
        <v>1616</v>
      </c>
      <c r="Q116" s="79" t="s">
        <v>971</v>
      </c>
      <c r="R116" s="79" t="s">
        <v>1616</v>
      </c>
      <c r="S116" s="79">
        <v>50</v>
      </c>
      <c r="T116" s="79" t="s">
        <v>1616</v>
      </c>
      <c r="V116" s="79" t="s">
        <v>1616</v>
      </c>
      <c r="W116" s="79" t="s">
        <v>1616</v>
      </c>
      <c r="X116" s="83" t="s">
        <v>26</v>
      </c>
      <c r="Y116" s="81" t="s">
        <v>26</v>
      </c>
      <c r="Z116" s="79" t="s">
        <v>1616</v>
      </c>
      <c r="AA116" s="79" t="s">
        <v>1616</v>
      </c>
      <c r="AB116" s="79" t="s">
        <v>1616</v>
      </c>
      <c r="AC116" s="83" t="s">
        <v>26</v>
      </c>
      <c r="AD116" s="81" t="s">
        <v>26</v>
      </c>
      <c r="AE116" s="79" t="s">
        <v>912</v>
      </c>
    </row>
    <row r="117" spans="3:31">
      <c r="C117" s="84" t="s">
        <v>841</v>
      </c>
      <c r="D117" s="84" t="s">
        <v>1616</v>
      </c>
      <c r="E117" s="86" t="s">
        <v>26</v>
      </c>
      <c r="F117" s="85">
        <v>41792</v>
      </c>
      <c r="G117" s="85"/>
      <c r="H117" s="84" t="s">
        <v>971</v>
      </c>
      <c r="I117" s="79" t="s">
        <v>1616</v>
      </c>
      <c r="K117" s="79" t="s">
        <v>1616</v>
      </c>
      <c r="L117" s="79" t="s">
        <v>1616</v>
      </c>
      <c r="M117" s="79" t="s">
        <v>1616</v>
      </c>
      <c r="N117" s="79" t="s">
        <v>1616</v>
      </c>
      <c r="O117" s="79" t="s">
        <v>1616</v>
      </c>
      <c r="P117" s="79" t="s">
        <v>1616</v>
      </c>
      <c r="Q117" s="79" t="s">
        <v>971</v>
      </c>
      <c r="R117" s="79" t="s">
        <v>1616</v>
      </c>
      <c r="S117" s="79">
        <v>50</v>
      </c>
      <c r="T117" s="79" t="s">
        <v>1616</v>
      </c>
      <c r="V117" s="79" t="s">
        <v>1616</v>
      </c>
      <c r="W117" s="79" t="s">
        <v>1616</v>
      </c>
      <c r="X117" s="83" t="s">
        <v>26</v>
      </c>
      <c r="Y117" s="81" t="s">
        <v>26</v>
      </c>
      <c r="Z117" s="79" t="s">
        <v>1616</v>
      </c>
      <c r="AA117" s="79" t="s">
        <v>1616</v>
      </c>
      <c r="AB117" s="79" t="s">
        <v>1616</v>
      </c>
      <c r="AC117" s="83" t="s">
        <v>26</v>
      </c>
      <c r="AD117" s="81" t="s">
        <v>26</v>
      </c>
      <c r="AE117" s="79" t="s">
        <v>912</v>
      </c>
    </row>
    <row r="118" spans="3:31">
      <c r="E118" s="86"/>
      <c r="F118" s="86"/>
      <c r="G118" s="86"/>
      <c r="X118" s="81"/>
      <c r="Y118" s="81"/>
      <c r="AC118" s="81"/>
      <c r="AD118" s="81"/>
    </row>
    <row r="119" spans="3:31">
      <c r="C119" s="84" t="s">
        <v>581</v>
      </c>
      <c r="D119" s="84" t="s">
        <v>5</v>
      </c>
      <c r="E119" s="85">
        <v>41945</v>
      </c>
      <c r="F119" s="85">
        <v>41945</v>
      </c>
      <c r="G119" s="85"/>
      <c r="H119" s="84" t="s">
        <v>972</v>
      </c>
      <c r="I119" s="79">
        <v>143.36000000000001</v>
      </c>
      <c r="K119" s="79">
        <v>111.3</v>
      </c>
      <c r="L119" s="79" t="s">
        <v>633</v>
      </c>
      <c r="M119" s="79">
        <f t="shared" ref="M119:M133" si="29">I119-3.09</f>
        <v>140.27000000000001</v>
      </c>
      <c r="N119" s="79">
        <f t="shared" ref="N119:N133" si="30">K119-2.41</f>
        <v>108.89</v>
      </c>
      <c r="O119" s="79">
        <f t="shared" ref="O119:O133" si="31">M119-N119</f>
        <v>31.38000000000001</v>
      </c>
      <c r="P119" s="79">
        <f t="shared" ref="P119:P175" si="32">(M119-N119)/(N119)</f>
        <v>0.28818073284966489</v>
      </c>
      <c r="Q119" s="79" t="s">
        <v>973</v>
      </c>
      <c r="R119" s="79">
        <v>10.37</v>
      </c>
      <c r="S119" s="79">
        <v>50</v>
      </c>
      <c r="T119" s="79" t="s">
        <v>974</v>
      </c>
      <c r="V119" s="79">
        <v>10.47</v>
      </c>
      <c r="W119" s="79">
        <v>50</v>
      </c>
      <c r="X119" s="80">
        <v>41945</v>
      </c>
      <c r="Y119" s="80"/>
      <c r="Z119" s="79" t="s">
        <v>975</v>
      </c>
      <c r="AA119" s="79" t="s">
        <v>975</v>
      </c>
      <c r="AB119" s="79">
        <v>25</v>
      </c>
      <c r="AC119" s="80">
        <v>41945</v>
      </c>
      <c r="AD119" s="80"/>
      <c r="AE119" s="79" t="s">
        <v>976</v>
      </c>
    </row>
    <row r="120" spans="3:31">
      <c r="C120" s="84" t="s">
        <v>581</v>
      </c>
      <c r="D120" s="84" t="s">
        <v>6</v>
      </c>
      <c r="E120" s="85">
        <v>41945</v>
      </c>
      <c r="F120" s="85">
        <v>41945</v>
      </c>
      <c r="G120" s="85"/>
      <c r="H120" s="84" t="s">
        <v>977</v>
      </c>
      <c r="I120" s="79">
        <v>166.1</v>
      </c>
      <c r="K120" s="79">
        <v>130.80000000000001</v>
      </c>
      <c r="L120" s="79" t="s">
        <v>633</v>
      </c>
      <c r="M120" s="79">
        <f t="shared" si="29"/>
        <v>163.01</v>
      </c>
      <c r="N120" s="79">
        <f t="shared" si="30"/>
        <v>128.39000000000001</v>
      </c>
      <c r="O120" s="79">
        <f t="shared" si="31"/>
        <v>34.619999999999976</v>
      </c>
      <c r="P120" s="79">
        <f t="shared" si="32"/>
        <v>0.26964716878261524</v>
      </c>
      <c r="Q120" s="79" t="s">
        <v>978</v>
      </c>
      <c r="R120" s="79">
        <v>10.52</v>
      </c>
      <c r="S120" s="79">
        <v>50</v>
      </c>
      <c r="T120" s="79" t="s">
        <v>979</v>
      </c>
      <c r="V120" s="79">
        <v>9.89</v>
      </c>
      <c r="W120" s="79">
        <v>50</v>
      </c>
      <c r="X120" s="80">
        <v>41945</v>
      </c>
      <c r="Y120" s="80"/>
      <c r="Z120" s="79" t="s">
        <v>975</v>
      </c>
      <c r="AA120" s="79" t="s">
        <v>975</v>
      </c>
      <c r="AB120" s="79">
        <v>25</v>
      </c>
      <c r="AC120" s="80">
        <v>41945</v>
      </c>
      <c r="AD120" s="80"/>
      <c r="AE120" s="79" t="s">
        <v>976</v>
      </c>
    </row>
    <row r="121" spans="3:31">
      <c r="C121" s="84" t="s">
        <v>581</v>
      </c>
      <c r="D121" s="84" t="s">
        <v>7</v>
      </c>
      <c r="E121" s="85">
        <v>41945</v>
      </c>
      <c r="F121" s="85">
        <v>41945</v>
      </c>
      <c r="G121" s="85"/>
      <c r="H121" s="84" t="s">
        <v>980</v>
      </c>
      <c r="I121" s="79">
        <v>141.09</v>
      </c>
      <c r="K121" s="79">
        <v>110.5</v>
      </c>
      <c r="L121" s="79" t="s">
        <v>633</v>
      </c>
      <c r="M121" s="79">
        <f t="shared" si="29"/>
        <v>138</v>
      </c>
      <c r="N121" s="79">
        <f t="shared" si="30"/>
        <v>108.09</v>
      </c>
      <c r="O121" s="79">
        <f t="shared" si="31"/>
        <v>29.909999999999997</v>
      </c>
      <c r="P121" s="79">
        <f t="shared" si="32"/>
        <v>0.27671384956980288</v>
      </c>
      <c r="Q121" s="79" t="s">
        <v>981</v>
      </c>
      <c r="R121" s="79">
        <v>10.08</v>
      </c>
      <c r="S121" s="79">
        <v>50</v>
      </c>
      <c r="T121" s="79" t="s">
        <v>982</v>
      </c>
      <c r="V121" s="79">
        <v>10.62</v>
      </c>
      <c r="W121" s="79">
        <v>50</v>
      </c>
      <c r="X121" s="80">
        <v>41945</v>
      </c>
      <c r="Y121" s="80"/>
      <c r="Z121" s="79" t="s">
        <v>975</v>
      </c>
      <c r="AA121" s="79" t="s">
        <v>975</v>
      </c>
      <c r="AB121" s="79">
        <v>25</v>
      </c>
      <c r="AC121" s="80">
        <v>41945</v>
      </c>
      <c r="AD121" s="80"/>
      <c r="AE121" s="79" t="s">
        <v>976</v>
      </c>
    </row>
    <row r="122" spans="3:31">
      <c r="C122" s="84" t="s">
        <v>581</v>
      </c>
      <c r="D122" s="84" t="s">
        <v>8</v>
      </c>
      <c r="E122" s="85">
        <v>41945</v>
      </c>
      <c r="F122" s="85">
        <v>41945</v>
      </c>
      <c r="G122" s="85"/>
      <c r="H122" s="84" t="s">
        <v>983</v>
      </c>
      <c r="I122" s="79">
        <v>127.66</v>
      </c>
      <c r="K122" s="79">
        <v>98.4</v>
      </c>
      <c r="L122" s="79" t="s">
        <v>633</v>
      </c>
      <c r="M122" s="79">
        <f t="shared" si="29"/>
        <v>124.57</v>
      </c>
      <c r="N122" s="79">
        <f t="shared" si="30"/>
        <v>95.990000000000009</v>
      </c>
      <c r="O122" s="79">
        <f t="shared" si="31"/>
        <v>28.579999999999984</v>
      </c>
      <c r="P122" s="79">
        <f t="shared" si="32"/>
        <v>0.29773934784873407</v>
      </c>
      <c r="Q122" s="79" t="s">
        <v>984</v>
      </c>
      <c r="R122" s="79">
        <v>9.7200000000000006</v>
      </c>
      <c r="S122" s="79">
        <v>50</v>
      </c>
      <c r="T122" s="79" t="s">
        <v>985</v>
      </c>
      <c r="V122" s="79">
        <v>9.8699999999999992</v>
      </c>
      <c r="W122" s="79">
        <v>50</v>
      </c>
      <c r="X122" s="80">
        <v>41945</v>
      </c>
      <c r="Y122" s="80"/>
      <c r="Z122" s="79" t="s">
        <v>975</v>
      </c>
      <c r="AA122" s="79" t="s">
        <v>975</v>
      </c>
      <c r="AB122" s="79">
        <v>25</v>
      </c>
      <c r="AC122" s="80">
        <v>41945</v>
      </c>
      <c r="AD122" s="80"/>
      <c r="AE122" s="79" t="s">
        <v>976</v>
      </c>
    </row>
    <row r="123" spans="3:31">
      <c r="C123" s="84" t="s">
        <v>581</v>
      </c>
      <c r="D123" s="84" t="s">
        <v>9</v>
      </c>
      <c r="E123" s="85">
        <v>41945</v>
      </c>
      <c r="F123" s="85">
        <v>41945</v>
      </c>
      <c r="G123" s="85"/>
      <c r="H123" s="84" t="s">
        <v>986</v>
      </c>
      <c r="I123" s="79">
        <v>145.94999999999999</v>
      </c>
      <c r="K123" s="79">
        <v>104.3</v>
      </c>
      <c r="L123" s="79" t="s">
        <v>633</v>
      </c>
      <c r="M123" s="79">
        <f t="shared" si="29"/>
        <v>142.85999999999999</v>
      </c>
      <c r="N123" s="79">
        <f t="shared" si="30"/>
        <v>101.89</v>
      </c>
      <c r="O123" s="79">
        <f t="shared" si="31"/>
        <v>40.969999999999985</v>
      </c>
      <c r="P123" s="79">
        <f t="shared" si="32"/>
        <v>0.40210030424968085</v>
      </c>
      <c r="Q123" s="79" t="s">
        <v>987</v>
      </c>
      <c r="R123" s="79">
        <v>10.59</v>
      </c>
      <c r="S123" s="79">
        <v>50</v>
      </c>
      <c r="T123" s="79" t="s">
        <v>988</v>
      </c>
      <c r="V123" s="79">
        <v>9.7899999999999991</v>
      </c>
      <c r="W123" s="79">
        <v>50</v>
      </c>
      <c r="X123" s="80">
        <v>41945</v>
      </c>
      <c r="Y123" s="80"/>
      <c r="Z123" s="79" t="s">
        <v>975</v>
      </c>
      <c r="AA123" s="79" t="s">
        <v>975</v>
      </c>
      <c r="AB123" s="79">
        <v>25</v>
      </c>
      <c r="AC123" s="80">
        <v>41945</v>
      </c>
      <c r="AD123" s="80"/>
      <c r="AE123" s="79" t="s">
        <v>976</v>
      </c>
    </row>
    <row r="124" spans="3:31">
      <c r="C124" s="84" t="s">
        <v>135</v>
      </c>
      <c r="D124" s="84" t="s">
        <v>5</v>
      </c>
      <c r="E124" s="85">
        <v>41945</v>
      </c>
      <c r="F124" s="85">
        <v>41945</v>
      </c>
      <c r="G124" s="85"/>
      <c r="H124" s="84" t="s">
        <v>989</v>
      </c>
      <c r="I124" s="79">
        <v>141.62</v>
      </c>
      <c r="K124" s="79">
        <v>119.9</v>
      </c>
      <c r="L124" s="79" t="s">
        <v>633</v>
      </c>
      <c r="M124" s="79">
        <f t="shared" si="29"/>
        <v>138.53</v>
      </c>
      <c r="N124" s="79">
        <f t="shared" si="30"/>
        <v>117.49000000000001</v>
      </c>
      <c r="O124" s="79">
        <f t="shared" si="31"/>
        <v>21.039999999999992</v>
      </c>
      <c r="P124" s="79">
        <f t="shared" si="32"/>
        <v>0.17907907055919645</v>
      </c>
      <c r="Q124" s="79" t="s">
        <v>990</v>
      </c>
      <c r="R124" s="79">
        <v>10.23</v>
      </c>
      <c r="S124" s="79">
        <v>50</v>
      </c>
      <c r="T124" s="79" t="s">
        <v>991</v>
      </c>
      <c r="V124" s="79">
        <v>9.82</v>
      </c>
      <c r="W124" s="79">
        <v>50</v>
      </c>
      <c r="X124" s="80">
        <v>41945</v>
      </c>
      <c r="Y124" s="80"/>
      <c r="Z124" s="79" t="s">
        <v>975</v>
      </c>
      <c r="AA124" s="79" t="s">
        <v>975</v>
      </c>
      <c r="AB124" s="79">
        <v>25</v>
      </c>
      <c r="AC124" s="80">
        <v>41945</v>
      </c>
      <c r="AD124" s="80"/>
      <c r="AE124" s="79" t="s">
        <v>976</v>
      </c>
    </row>
    <row r="125" spans="3:31">
      <c r="C125" s="84" t="s">
        <v>135</v>
      </c>
      <c r="D125" s="84" t="s">
        <v>6</v>
      </c>
      <c r="E125" s="85">
        <v>41945</v>
      </c>
      <c r="F125" s="85">
        <v>41945</v>
      </c>
      <c r="G125" s="85"/>
      <c r="H125" s="84" t="s">
        <v>992</v>
      </c>
      <c r="I125" s="79">
        <v>108.51</v>
      </c>
      <c r="K125" s="79">
        <v>90.8</v>
      </c>
      <c r="L125" s="79" t="s">
        <v>633</v>
      </c>
      <c r="M125" s="79">
        <f t="shared" si="29"/>
        <v>105.42</v>
      </c>
      <c r="N125" s="79">
        <f t="shared" si="30"/>
        <v>88.39</v>
      </c>
      <c r="O125" s="79">
        <f t="shared" si="31"/>
        <v>17.03</v>
      </c>
      <c r="P125" s="79">
        <f t="shared" si="32"/>
        <v>0.19266885394275371</v>
      </c>
      <c r="Q125" s="79" t="s">
        <v>993</v>
      </c>
      <c r="R125" s="79">
        <v>9.82</v>
      </c>
      <c r="S125" s="79">
        <v>50</v>
      </c>
      <c r="T125" s="79" t="s">
        <v>994</v>
      </c>
      <c r="V125" s="79">
        <v>10.54</v>
      </c>
      <c r="W125" s="79">
        <v>50</v>
      </c>
      <c r="X125" s="80">
        <v>41945</v>
      </c>
      <c r="Y125" s="80"/>
      <c r="Z125" s="79" t="s">
        <v>975</v>
      </c>
      <c r="AA125" s="79" t="s">
        <v>975</v>
      </c>
      <c r="AB125" s="79">
        <v>25</v>
      </c>
      <c r="AC125" s="80">
        <v>41945</v>
      </c>
      <c r="AD125" s="80"/>
      <c r="AE125" s="79" t="s">
        <v>976</v>
      </c>
    </row>
    <row r="126" spans="3:31">
      <c r="C126" s="84" t="s">
        <v>135</v>
      </c>
      <c r="D126" s="84" t="s">
        <v>7</v>
      </c>
      <c r="E126" s="85">
        <v>41945</v>
      </c>
      <c r="F126" s="85">
        <v>41945</v>
      </c>
      <c r="G126" s="85"/>
      <c r="H126" s="84" t="s">
        <v>995</v>
      </c>
      <c r="I126" s="79">
        <v>159.44</v>
      </c>
      <c r="K126" s="79">
        <v>132.30000000000001</v>
      </c>
      <c r="L126" s="79" t="s">
        <v>633</v>
      </c>
      <c r="M126" s="79">
        <f t="shared" si="29"/>
        <v>156.35</v>
      </c>
      <c r="N126" s="79">
        <f t="shared" si="30"/>
        <v>129.89000000000001</v>
      </c>
      <c r="O126" s="79">
        <f t="shared" si="31"/>
        <v>26.45999999999998</v>
      </c>
      <c r="P126" s="79">
        <f t="shared" si="32"/>
        <v>0.2037108322426667</v>
      </c>
      <c r="Q126" s="79" t="s">
        <v>996</v>
      </c>
      <c r="R126" s="79">
        <v>9.73</v>
      </c>
      <c r="S126" s="79">
        <v>50</v>
      </c>
      <c r="T126" s="79" t="s">
        <v>997</v>
      </c>
      <c r="V126" s="79">
        <v>10.35</v>
      </c>
      <c r="W126" s="79">
        <v>50</v>
      </c>
      <c r="X126" s="80">
        <v>41945</v>
      </c>
      <c r="Y126" s="80"/>
      <c r="Z126" s="79" t="s">
        <v>975</v>
      </c>
      <c r="AA126" s="79" t="s">
        <v>975</v>
      </c>
      <c r="AB126" s="79">
        <v>25</v>
      </c>
      <c r="AC126" s="80">
        <v>41945</v>
      </c>
      <c r="AD126" s="80"/>
      <c r="AE126" s="79" t="s">
        <v>976</v>
      </c>
    </row>
    <row r="127" spans="3:31">
      <c r="C127" s="84" t="s">
        <v>135</v>
      </c>
      <c r="D127" s="84" t="s">
        <v>8</v>
      </c>
      <c r="E127" s="85">
        <v>41945</v>
      </c>
      <c r="F127" s="85">
        <v>41945</v>
      </c>
      <c r="G127" s="85"/>
      <c r="H127" s="84" t="s">
        <v>998</v>
      </c>
      <c r="I127" s="79">
        <v>119.84</v>
      </c>
      <c r="K127" s="79">
        <v>99</v>
      </c>
      <c r="L127" s="79" t="s">
        <v>633</v>
      </c>
      <c r="M127" s="79">
        <f t="shared" si="29"/>
        <v>116.75</v>
      </c>
      <c r="N127" s="79">
        <f t="shared" si="30"/>
        <v>96.59</v>
      </c>
      <c r="O127" s="79">
        <f t="shared" si="31"/>
        <v>20.159999999999997</v>
      </c>
      <c r="P127" s="79">
        <f t="shared" si="32"/>
        <v>0.20871725851537423</v>
      </c>
      <c r="Q127" s="79" t="s">
        <v>999</v>
      </c>
      <c r="R127" s="79">
        <v>10.029999999999999</v>
      </c>
      <c r="S127" s="79">
        <v>50</v>
      </c>
      <c r="T127" s="79" t="s">
        <v>1000</v>
      </c>
      <c r="V127" s="79">
        <v>9.8699999999999992</v>
      </c>
      <c r="W127" s="79">
        <v>50</v>
      </c>
      <c r="X127" s="80">
        <v>41945</v>
      </c>
      <c r="Y127" s="80"/>
      <c r="Z127" s="79" t="s">
        <v>975</v>
      </c>
      <c r="AA127" s="79" t="s">
        <v>975</v>
      </c>
      <c r="AB127" s="79">
        <v>25</v>
      </c>
      <c r="AC127" s="80">
        <v>41945</v>
      </c>
      <c r="AD127" s="80"/>
      <c r="AE127" s="79" t="s">
        <v>976</v>
      </c>
    </row>
    <row r="128" spans="3:31">
      <c r="C128" s="84" t="s">
        <v>135</v>
      </c>
      <c r="D128" s="84" t="s">
        <v>9</v>
      </c>
      <c r="E128" s="85">
        <v>41945</v>
      </c>
      <c r="F128" s="85">
        <v>41945</v>
      </c>
      <c r="G128" s="85"/>
      <c r="H128" s="84" t="s">
        <v>1001</v>
      </c>
      <c r="I128" s="79">
        <v>104.29</v>
      </c>
      <c r="K128" s="79">
        <v>86.3</v>
      </c>
      <c r="L128" s="79" t="s">
        <v>633</v>
      </c>
      <c r="M128" s="79">
        <f t="shared" si="29"/>
        <v>101.2</v>
      </c>
      <c r="N128" s="79">
        <f t="shared" si="30"/>
        <v>83.89</v>
      </c>
      <c r="O128" s="79">
        <f t="shared" si="31"/>
        <v>17.310000000000002</v>
      </c>
      <c r="P128" s="79">
        <f t="shared" si="32"/>
        <v>0.20634163785910123</v>
      </c>
      <c r="Q128" s="79" t="s">
        <v>1002</v>
      </c>
      <c r="R128" s="79">
        <v>9.65</v>
      </c>
      <c r="S128" s="79">
        <v>50</v>
      </c>
      <c r="T128" s="79" t="s">
        <v>1003</v>
      </c>
      <c r="V128" s="79">
        <v>10.02</v>
      </c>
      <c r="W128" s="79">
        <v>50</v>
      </c>
      <c r="X128" s="80">
        <v>41945</v>
      </c>
      <c r="Y128" s="80"/>
      <c r="Z128" s="79" t="s">
        <v>975</v>
      </c>
      <c r="AA128" s="79" t="s">
        <v>975</v>
      </c>
      <c r="AB128" s="79">
        <v>25</v>
      </c>
      <c r="AC128" s="80">
        <v>41945</v>
      </c>
      <c r="AD128" s="80"/>
      <c r="AE128" s="79" t="s">
        <v>976</v>
      </c>
    </row>
    <row r="129" spans="3:31">
      <c r="C129" s="84" t="s">
        <v>86</v>
      </c>
      <c r="D129" s="84" t="s">
        <v>5</v>
      </c>
      <c r="E129" s="85">
        <v>41945</v>
      </c>
      <c r="F129" s="85">
        <v>41945</v>
      </c>
      <c r="G129" s="85"/>
      <c r="H129" s="84" t="s">
        <v>1004</v>
      </c>
      <c r="I129" s="79">
        <v>123.02</v>
      </c>
      <c r="K129" s="79">
        <v>100.3</v>
      </c>
      <c r="L129" s="79" t="s">
        <v>633</v>
      </c>
      <c r="M129" s="79">
        <f t="shared" si="29"/>
        <v>119.92999999999999</v>
      </c>
      <c r="N129" s="79">
        <f t="shared" si="30"/>
        <v>97.89</v>
      </c>
      <c r="O129" s="79">
        <f t="shared" si="31"/>
        <v>22.039999999999992</v>
      </c>
      <c r="P129" s="79">
        <f t="shared" si="32"/>
        <v>0.2251506793339462</v>
      </c>
      <c r="Q129" s="79" t="s">
        <v>1005</v>
      </c>
      <c r="R129" s="79">
        <v>10.19</v>
      </c>
      <c r="S129" s="79">
        <v>50</v>
      </c>
      <c r="T129" s="79" t="s">
        <v>1006</v>
      </c>
      <c r="V129" s="79">
        <v>10.5</v>
      </c>
      <c r="W129" s="79">
        <v>50</v>
      </c>
      <c r="X129" s="80">
        <v>41945</v>
      </c>
      <c r="Y129" s="80"/>
      <c r="Z129" s="79" t="s">
        <v>975</v>
      </c>
      <c r="AA129" s="79" t="s">
        <v>975</v>
      </c>
      <c r="AB129" s="79">
        <v>25</v>
      </c>
      <c r="AC129" s="80">
        <v>41945</v>
      </c>
      <c r="AD129" s="80"/>
      <c r="AE129" s="79" t="s">
        <v>976</v>
      </c>
    </row>
    <row r="130" spans="3:31">
      <c r="C130" s="84" t="s">
        <v>86</v>
      </c>
      <c r="D130" s="84" t="s">
        <v>6</v>
      </c>
      <c r="E130" s="85">
        <v>41945</v>
      </c>
      <c r="F130" s="85">
        <v>41945</v>
      </c>
      <c r="G130" s="85"/>
      <c r="H130" s="84" t="s">
        <v>1007</v>
      </c>
      <c r="I130" s="79">
        <v>108.46</v>
      </c>
      <c r="K130" s="79">
        <v>86.6</v>
      </c>
      <c r="L130" s="79" t="s">
        <v>633</v>
      </c>
      <c r="M130" s="79">
        <f t="shared" si="29"/>
        <v>105.36999999999999</v>
      </c>
      <c r="N130" s="79">
        <f t="shared" si="30"/>
        <v>84.19</v>
      </c>
      <c r="O130" s="79">
        <f t="shared" si="31"/>
        <v>21.179999999999993</v>
      </c>
      <c r="P130" s="79">
        <f t="shared" si="32"/>
        <v>0.25157382111889764</v>
      </c>
      <c r="Q130" s="79" t="s">
        <v>1008</v>
      </c>
      <c r="R130" s="79">
        <v>9.9700000000000006</v>
      </c>
      <c r="S130" s="79">
        <v>50</v>
      </c>
      <c r="T130" s="79" t="s">
        <v>1009</v>
      </c>
      <c r="V130" s="79">
        <v>9.8800000000000008</v>
      </c>
      <c r="W130" s="79">
        <v>50</v>
      </c>
      <c r="X130" s="80">
        <v>41945</v>
      </c>
      <c r="Y130" s="80"/>
      <c r="Z130" s="79" t="s">
        <v>975</v>
      </c>
      <c r="AA130" s="79" t="s">
        <v>975</v>
      </c>
      <c r="AB130" s="79">
        <v>25</v>
      </c>
      <c r="AC130" s="80">
        <v>41945</v>
      </c>
      <c r="AD130" s="80"/>
      <c r="AE130" s="79" t="s">
        <v>976</v>
      </c>
    </row>
    <row r="131" spans="3:31">
      <c r="C131" s="84" t="s">
        <v>86</v>
      </c>
      <c r="D131" s="84" t="s">
        <v>7</v>
      </c>
      <c r="E131" s="85">
        <v>41945</v>
      </c>
      <c r="F131" s="85">
        <v>41945</v>
      </c>
      <c r="G131" s="85"/>
      <c r="H131" s="84" t="s">
        <v>1010</v>
      </c>
      <c r="I131" s="79">
        <v>118.12</v>
      </c>
      <c r="K131" s="79">
        <v>94.7</v>
      </c>
      <c r="L131" s="79" t="s">
        <v>633</v>
      </c>
      <c r="M131" s="79">
        <f t="shared" si="29"/>
        <v>115.03</v>
      </c>
      <c r="N131" s="79">
        <f t="shared" si="30"/>
        <v>92.29</v>
      </c>
      <c r="O131" s="79">
        <f t="shared" si="31"/>
        <v>22.739999999999995</v>
      </c>
      <c r="P131" s="79">
        <f t="shared" si="32"/>
        <v>0.24639722613500914</v>
      </c>
      <c r="Q131" s="79" t="s">
        <v>1011</v>
      </c>
      <c r="R131" s="79">
        <v>9.5</v>
      </c>
      <c r="S131" s="79">
        <v>50</v>
      </c>
      <c r="T131" s="79" t="s">
        <v>1012</v>
      </c>
      <c r="V131" s="79">
        <v>9.91</v>
      </c>
      <c r="W131" s="79">
        <v>50</v>
      </c>
      <c r="X131" s="80">
        <v>41945</v>
      </c>
      <c r="Y131" s="80"/>
      <c r="Z131" s="79" t="s">
        <v>975</v>
      </c>
      <c r="AA131" s="79" t="s">
        <v>975</v>
      </c>
      <c r="AB131" s="79">
        <v>25</v>
      </c>
      <c r="AC131" s="80">
        <v>41945</v>
      </c>
      <c r="AD131" s="80"/>
      <c r="AE131" s="79" t="s">
        <v>976</v>
      </c>
    </row>
    <row r="132" spans="3:31">
      <c r="C132" s="84" t="s">
        <v>86</v>
      </c>
      <c r="D132" s="84" t="s">
        <v>8</v>
      </c>
      <c r="E132" s="85">
        <v>41945</v>
      </c>
      <c r="F132" s="85">
        <v>41945</v>
      </c>
      <c r="G132" s="85"/>
      <c r="H132" s="84" t="s">
        <v>1013</v>
      </c>
      <c r="I132" s="79">
        <v>109.93</v>
      </c>
      <c r="K132" s="79">
        <v>88.7</v>
      </c>
      <c r="L132" s="79" t="s">
        <v>633</v>
      </c>
      <c r="M132" s="79">
        <f t="shared" si="29"/>
        <v>106.84</v>
      </c>
      <c r="N132" s="79">
        <f t="shared" si="30"/>
        <v>86.29</v>
      </c>
      <c r="O132" s="79">
        <f t="shared" si="31"/>
        <v>20.549999999999997</v>
      </c>
      <c r="P132" s="79">
        <f t="shared" si="32"/>
        <v>0.23815042299223543</v>
      </c>
      <c r="Q132" s="79" t="s">
        <v>1014</v>
      </c>
      <c r="R132" s="79">
        <v>9.75</v>
      </c>
      <c r="S132" s="79">
        <v>50</v>
      </c>
      <c r="T132" s="79" t="s">
        <v>1015</v>
      </c>
      <c r="V132" s="79">
        <v>9.7200000000000006</v>
      </c>
      <c r="W132" s="79">
        <v>50</v>
      </c>
      <c r="X132" s="80">
        <v>41945</v>
      </c>
      <c r="Y132" s="80"/>
      <c r="Z132" s="79" t="s">
        <v>975</v>
      </c>
      <c r="AA132" s="79" t="s">
        <v>975</v>
      </c>
      <c r="AB132" s="79">
        <v>25</v>
      </c>
      <c r="AC132" s="80">
        <v>41945</v>
      </c>
      <c r="AD132" s="80"/>
      <c r="AE132" s="79" t="s">
        <v>976</v>
      </c>
    </row>
    <row r="133" spans="3:31">
      <c r="C133" s="84" t="s">
        <v>86</v>
      </c>
      <c r="D133" s="84" t="s">
        <v>9</v>
      </c>
      <c r="E133" s="85">
        <v>41945</v>
      </c>
      <c r="F133" s="85">
        <v>41945</v>
      </c>
      <c r="G133" s="85"/>
      <c r="H133" s="84" t="s">
        <v>1016</v>
      </c>
      <c r="I133" s="79">
        <v>149.55000000000001</v>
      </c>
      <c r="K133" s="79">
        <v>118.8</v>
      </c>
      <c r="L133" s="79" t="s">
        <v>633</v>
      </c>
      <c r="M133" s="79">
        <f t="shared" si="29"/>
        <v>146.46</v>
      </c>
      <c r="N133" s="79">
        <f t="shared" si="30"/>
        <v>116.39</v>
      </c>
      <c r="O133" s="79">
        <f t="shared" si="31"/>
        <v>30.070000000000007</v>
      </c>
      <c r="P133" s="79">
        <f t="shared" si="32"/>
        <v>0.25835552882550056</v>
      </c>
      <c r="Q133" s="79" t="s">
        <v>1017</v>
      </c>
      <c r="R133" s="79" t="s">
        <v>1018</v>
      </c>
      <c r="S133" s="79">
        <v>50</v>
      </c>
      <c r="T133" s="79" t="s">
        <v>1019</v>
      </c>
      <c r="V133" s="79" t="s">
        <v>1018</v>
      </c>
      <c r="W133" s="79">
        <v>50</v>
      </c>
      <c r="X133" s="80">
        <v>41945</v>
      </c>
      <c r="Y133" s="80"/>
      <c r="Z133" s="79" t="s">
        <v>975</v>
      </c>
      <c r="AA133" s="79" t="s">
        <v>975</v>
      </c>
      <c r="AB133" s="79">
        <v>25</v>
      </c>
      <c r="AC133" s="80">
        <v>41945</v>
      </c>
      <c r="AD133" s="80"/>
      <c r="AE133" s="79" t="s">
        <v>976</v>
      </c>
    </row>
    <row r="134" spans="3:31">
      <c r="C134" s="84" t="s">
        <v>839</v>
      </c>
      <c r="D134" s="84" t="s">
        <v>1616</v>
      </c>
      <c r="E134" s="86" t="s">
        <v>26</v>
      </c>
      <c r="F134" s="85">
        <v>41945</v>
      </c>
      <c r="G134" s="85"/>
      <c r="H134" s="84" t="s">
        <v>1020</v>
      </c>
      <c r="I134" s="79" t="s">
        <v>1616</v>
      </c>
      <c r="K134" s="79" t="s">
        <v>1616</v>
      </c>
      <c r="L134" s="79" t="s">
        <v>1616</v>
      </c>
      <c r="M134" s="79" t="s">
        <v>1616</v>
      </c>
      <c r="N134" s="79" t="s">
        <v>1616</v>
      </c>
      <c r="O134" s="79" t="s">
        <v>1616</v>
      </c>
      <c r="P134" s="79" t="s">
        <v>1616</v>
      </c>
      <c r="Q134" s="79" t="s">
        <v>1020</v>
      </c>
      <c r="R134" s="79" t="s">
        <v>1616</v>
      </c>
      <c r="S134" s="79">
        <v>50</v>
      </c>
      <c r="T134" s="79" t="s">
        <v>1616</v>
      </c>
      <c r="V134" s="79" t="s">
        <v>1616</v>
      </c>
      <c r="W134" s="79" t="s">
        <v>1616</v>
      </c>
      <c r="X134" s="83" t="s">
        <v>26</v>
      </c>
      <c r="Y134" s="81" t="s">
        <v>26</v>
      </c>
      <c r="Z134" s="79" t="s">
        <v>1616</v>
      </c>
      <c r="AA134" s="79" t="s">
        <v>1616</v>
      </c>
      <c r="AB134" s="79" t="s">
        <v>1616</v>
      </c>
      <c r="AC134" s="83" t="s">
        <v>26</v>
      </c>
      <c r="AD134" s="81" t="s">
        <v>26</v>
      </c>
      <c r="AE134" s="79" t="s">
        <v>976</v>
      </c>
    </row>
    <row r="135" spans="3:31">
      <c r="C135" s="84" t="s">
        <v>839</v>
      </c>
      <c r="D135" s="84" t="s">
        <v>1616</v>
      </c>
      <c r="E135" s="86" t="s">
        <v>26</v>
      </c>
      <c r="F135" s="85">
        <v>41945</v>
      </c>
      <c r="G135" s="85"/>
      <c r="H135" s="84" t="s">
        <v>1020</v>
      </c>
      <c r="I135" s="79" t="s">
        <v>1616</v>
      </c>
      <c r="K135" s="79" t="s">
        <v>1616</v>
      </c>
      <c r="L135" s="79" t="s">
        <v>1616</v>
      </c>
      <c r="M135" s="79" t="s">
        <v>1616</v>
      </c>
      <c r="N135" s="79" t="s">
        <v>1616</v>
      </c>
      <c r="O135" s="79" t="s">
        <v>1616</v>
      </c>
      <c r="P135" s="79" t="s">
        <v>1616</v>
      </c>
      <c r="Q135" s="79" t="s">
        <v>1020</v>
      </c>
      <c r="R135" s="79" t="s">
        <v>1616</v>
      </c>
      <c r="S135" s="79">
        <v>50</v>
      </c>
      <c r="T135" s="79" t="s">
        <v>1616</v>
      </c>
      <c r="V135" s="79" t="s">
        <v>1616</v>
      </c>
      <c r="W135" s="79" t="s">
        <v>1616</v>
      </c>
      <c r="X135" s="83" t="s">
        <v>26</v>
      </c>
      <c r="Y135" s="81" t="s">
        <v>26</v>
      </c>
      <c r="Z135" s="79" t="s">
        <v>1616</v>
      </c>
      <c r="AA135" s="79" t="s">
        <v>1616</v>
      </c>
      <c r="AB135" s="79" t="s">
        <v>1616</v>
      </c>
      <c r="AC135" s="83" t="s">
        <v>26</v>
      </c>
      <c r="AD135" s="81" t="s">
        <v>26</v>
      </c>
      <c r="AE135" s="79" t="s">
        <v>976</v>
      </c>
    </row>
    <row r="136" spans="3:31">
      <c r="C136" s="84" t="s">
        <v>839</v>
      </c>
      <c r="D136" s="84" t="s">
        <v>1616</v>
      </c>
      <c r="E136" s="86" t="s">
        <v>26</v>
      </c>
      <c r="F136" s="85">
        <v>41945</v>
      </c>
      <c r="G136" s="85"/>
      <c r="H136" s="84" t="s">
        <v>1020</v>
      </c>
      <c r="I136" s="79" t="s">
        <v>1616</v>
      </c>
      <c r="K136" s="79" t="s">
        <v>1616</v>
      </c>
      <c r="L136" s="79" t="s">
        <v>1616</v>
      </c>
      <c r="M136" s="79" t="s">
        <v>1616</v>
      </c>
      <c r="N136" s="79" t="s">
        <v>1616</v>
      </c>
      <c r="O136" s="79" t="s">
        <v>1616</v>
      </c>
      <c r="P136" s="79" t="s">
        <v>1616</v>
      </c>
      <c r="Q136" s="79" t="s">
        <v>1020</v>
      </c>
      <c r="R136" s="79" t="s">
        <v>1616</v>
      </c>
      <c r="S136" s="79">
        <v>50</v>
      </c>
      <c r="T136" s="79" t="s">
        <v>1616</v>
      </c>
      <c r="V136" s="79" t="s">
        <v>1616</v>
      </c>
      <c r="W136" s="79" t="s">
        <v>1616</v>
      </c>
      <c r="X136" s="83" t="s">
        <v>26</v>
      </c>
      <c r="Y136" s="81" t="s">
        <v>26</v>
      </c>
      <c r="Z136" s="79" t="s">
        <v>1616</v>
      </c>
      <c r="AA136" s="79" t="s">
        <v>1616</v>
      </c>
      <c r="AB136" s="79" t="s">
        <v>1616</v>
      </c>
      <c r="AC136" s="83" t="s">
        <v>26</v>
      </c>
      <c r="AD136" s="81" t="s">
        <v>26</v>
      </c>
      <c r="AE136" s="79" t="s">
        <v>976</v>
      </c>
    </row>
    <row r="137" spans="3:31">
      <c r="E137" s="86"/>
      <c r="F137" s="86"/>
      <c r="G137" s="86"/>
      <c r="X137" s="81"/>
      <c r="Y137" s="81"/>
      <c r="AC137" s="81"/>
      <c r="AD137" s="81"/>
    </row>
    <row r="138" spans="3:31">
      <c r="C138" s="84" t="s">
        <v>1021</v>
      </c>
      <c r="D138" s="84" t="s">
        <v>5</v>
      </c>
      <c r="E138" s="85">
        <v>41975</v>
      </c>
      <c r="F138" s="85">
        <v>41975</v>
      </c>
      <c r="G138" s="85"/>
      <c r="H138" s="84" t="s">
        <v>1022</v>
      </c>
      <c r="I138" s="79">
        <v>121.28</v>
      </c>
      <c r="K138" s="79">
        <v>97.1</v>
      </c>
      <c r="L138" s="79" t="s">
        <v>633</v>
      </c>
      <c r="M138" s="79">
        <f t="shared" ref="M138:M152" si="33">I138-3.09</f>
        <v>118.19</v>
      </c>
      <c r="N138" s="79">
        <f t="shared" ref="N138:N152" si="34">K138-2.41</f>
        <v>94.69</v>
      </c>
      <c r="O138" s="79">
        <f t="shared" ref="O138:O152" si="35">M138-N138</f>
        <v>23.5</v>
      </c>
      <c r="P138" s="79">
        <f t="shared" si="32"/>
        <v>0.24817826592037173</v>
      </c>
      <c r="Q138" s="79" t="s">
        <v>1023</v>
      </c>
      <c r="R138" s="79">
        <v>9.81</v>
      </c>
      <c r="S138" s="79">
        <v>50</v>
      </c>
      <c r="T138" s="79" t="s">
        <v>1024</v>
      </c>
      <c r="V138" s="79">
        <v>9.69</v>
      </c>
      <c r="W138" s="79">
        <v>50</v>
      </c>
      <c r="X138" s="80">
        <v>41975</v>
      </c>
      <c r="Y138" s="80"/>
      <c r="Z138" s="79" t="s">
        <v>975</v>
      </c>
      <c r="AA138" s="79" t="s">
        <v>975</v>
      </c>
      <c r="AB138" s="79">
        <v>25</v>
      </c>
      <c r="AC138" s="80">
        <v>41975</v>
      </c>
      <c r="AD138" s="80"/>
      <c r="AE138" s="79" t="s">
        <v>1025</v>
      </c>
    </row>
    <row r="139" spans="3:31">
      <c r="C139" s="84" t="s">
        <v>1021</v>
      </c>
      <c r="D139" s="84" t="s">
        <v>6</v>
      </c>
      <c r="E139" s="85">
        <v>41975</v>
      </c>
      <c r="F139" s="85">
        <v>41975</v>
      </c>
      <c r="G139" s="85"/>
      <c r="H139" s="84" t="s">
        <v>1026</v>
      </c>
      <c r="I139" s="79">
        <v>126.46</v>
      </c>
      <c r="K139" s="79">
        <v>99.2</v>
      </c>
      <c r="L139" s="79" t="s">
        <v>633</v>
      </c>
      <c r="M139" s="79">
        <f t="shared" si="33"/>
        <v>123.36999999999999</v>
      </c>
      <c r="N139" s="79">
        <f t="shared" si="34"/>
        <v>96.79</v>
      </c>
      <c r="O139" s="79">
        <f t="shared" si="35"/>
        <v>26.579999999999984</v>
      </c>
      <c r="P139" s="79">
        <f t="shared" si="32"/>
        <v>0.27461514619278832</v>
      </c>
      <c r="Q139" s="79" t="s">
        <v>1027</v>
      </c>
      <c r="R139" s="79">
        <v>9.66</v>
      </c>
      <c r="S139" s="79">
        <v>50</v>
      </c>
      <c r="T139" s="79" t="s">
        <v>1028</v>
      </c>
      <c r="V139" s="79">
        <v>9.7100000000000009</v>
      </c>
      <c r="W139" s="79">
        <v>50</v>
      </c>
      <c r="X139" s="80">
        <v>41975</v>
      </c>
      <c r="Y139" s="80"/>
      <c r="Z139" s="79" t="s">
        <v>975</v>
      </c>
      <c r="AA139" s="79" t="s">
        <v>975</v>
      </c>
      <c r="AB139" s="79">
        <v>25</v>
      </c>
      <c r="AC139" s="80">
        <v>41975</v>
      </c>
      <c r="AD139" s="80"/>
      <c r="AE139" s="79" t="s">
        <v>1025</v>
      </c>
    </row>
    <row r="140" spans="3:31">
      <c r="C140" s="84" t="s">
        <v>1021</v>
      </c>
      <c r="D140" s="84" t="s">
        <v>7</v>
      </c>
      <c r="E140" s="85">
        <v>41975</v>
      </c>
      <c r="F140" s="85">
        <v>41975</v>
      </c>
      <c r="G140" s="85"/>
      <c r="H140" s="84" t="s">
        <v>1029</v>
      </c>
      <c r="I140" s="79">
        <v>153.02000000000001</v>
      </c>
      <c r="K140" s="79">
        <v>123.6</v>
      </c>
      <c r="L140" s="79" t="s">
        <v>633</v>
      </c>
      <c r="M140" s="79">
        <f t="shared" si="33"/>
        <v>149.93</v>
      </c>
      <c r="N140" s="79">
        <f t="shared" si="34"/>
        <v>121.19</v>
      </c>
      <c r="O140" s="79">
        <f t="shared" si="35"/>
        <v>28.740000000000009</v>
      </c>
      <c r="P140" s="79">
        <f t="shared" si="32"/>
        <v>0.23714827956101997</v>
      </c>
      <c r="Q140" s="79" t="s">
        <v>1030</v>
      </c>
      <c r="R140" s="79">
        <v>9.76</v>
      </c>
      <c r="S140" s="79">
        <v>50</v>
      </c>
      <c r="T140" s="79" t="s">
        <v>1031</v>
      </c>
      <c r="V140" s="79">
        <v>9.8000000000000007</v>
      </c>
      <c r="W140" s="79">
        <v>50</v>
      </c>
      <c r="X140" s="80">
        <v>41975</v>
      </c>
      <c r="Y140" s="80"/>
      <c r="Z140" s="79" t="s">
        <v>975</v>
      </c>
      <c r="AA140" s="79" t="s">
        <v>975</v>
      </c>
      <c r="AB140" s="79">
        <v>25</v>
      </c>
      <c r="AC140" s="80">
        <v>41975</v>
      </c>
      <c r="AD140" s="80"/>
      <c r="AE140" s="79" t="s">
        <v>1025</v>
      </c>
    </row>
    <row r="141" spans="3:31">
      <c r="C141" s="84" t="s">
        <v>1021</v>
      </c>
      <c r="D141" s="84" t="s">
        <v>8</v>
      </c>
      <c r="E141" s="85">
        <v>41975</v>
      </c>
      <c r="F141" s="85">
        <v>41975</v>
      </c>
      <c r="G141" s="85"/>
      <c r="H141" s="84" t="s">
        <v>1032</v>
      </c>
      <c r="I141" s="79">
        <v>130.54</v>
      </c>
      <c r="K141" s="79">
        <v>103.8</v>
      </c>
      <c r="L141" s="79" t="s">
        <v>633</v>
      </c>
      <c r="M141" s="79">
        <f t="shared" si="33"/>
        <v>127.44999999999999</v>
      </c>
      <c r="N141" s="79">
        <f t="shared" si="34"/>
        <v>101.39</v>
      </c>
      <c r="O141" s="79">
        <f t="shared" si="35"/>
        <v>26.059999999999988</v>
      </c>
      <c r="P141" s="79">
        <f t="shared" si="32"/>
        <v>0.25702732024854508</v>
      </c>
      <c r="Q141" s="79" t="s">
        <v>1033</v>
      </c>
      <c r="R141" s="79">
        <v>10.45</v>
      </c>
      <c r="S141" s="79">
        <v>50</v>
      </c>
      <c r="T141" s="79" t="s">
        <v>1034</v>
      </c>
      <c r="V141" s="79">
        <v>9.81</v>
      </c>
      <c r="W141" s="79">
        <v>50</v>
      </c>
      <c r="X141" s="80">
        <v>41975</v>
      </c>
      <c r="Y141" s="80"/>
      <c r="Z141" s="79" t="s">
        <v>975</v>
      </c>
      <c r="AA141" s="79" t="s">
        <v>975</v>
      </c>
      <c r="AB141" s="79">
        <v>25</v>
      </c>
      <c r="AC141" s="80">
        <v>41975</v>
      </c>
      <c r="AD141" s="80"/>
      <c r="AE141" s="79" t="s">
        <v>1025</v>
      </c>
    </row>
    <row r="142" spans="3:31">
      <c r="C142" s="84" t="s">
        <v>1021</v>
      </c>
      <c r="D142" s="84" t="s">
        <v>9</v>
      </c>
      <c r="E142" s="85">
        <v>41975</v>
      </c>
      <c r="F142" s="85">
        <v>41975</v>
      </c>
      <c r="G142" s="85"/>
      <c r="H142" s="84" t="s">
        <v>1035</v>
      </c>
      <c r="I142" s="79">
        <v>133.91999999999999</v>
      </c>
      <c r="K142" s="79">
        <v>107.2</v>
      </c>
      <c r="L142" s="79" t="s">
        <v>633</v>
      </c>
      <c r="M142" s="79">
        <f t="shared" si="33"/>
        <v>130.82999999999998</v>
      </c>
      <c r="N142" s="79">
        <f t="shared" si="34"/>
        <v>104.79</v>
      </c>
      <c r="O142" s="79">
        <f t="shared" si="35"/>
        <v>26.039999999999978</v>
      </c>
      <c r="P142" s="79">
        <f t="shared" si="32"/>
        <v>0.24849699398797573</v>
      </c>
      <c r="Q142" s="79" t="s">
        <v>1036</v>
      </c>
      <c r="R142" s="79">
        <v>9.61</v>
      </c>
      <c r="S142" s="79">
        <v>50</v>
      </c>
      <c r="T142" s="79" t="s">
        <v>1037</v>
      </c>
      <c r="V142" s="79">
        <v>9.92</v>
      </c>
      <c r="W142" s="79">
        <v>50</v>
      </c>
      <c r="X142" s="80">
        <v>41975</v>
      </c>
      <c r="Y142" s="80"/>
      <c r="Z142" s="79" t="s">
        <v>975</v>
      </c>
      <c r="AA142" s="79" t="s">
        <v>975</v>
      </c>
      <c r="AB142" s="79">
        <v>25</v>
      </c>
      <c r="AC142" s="80">
        <v>41975</v>
      </c>
      <c r="AD142" s="80"/>
      <c r="AE142" s="79" t="s">
        <v>1025</v>
      </c>
    </row>
    <row r="143" spans="3:31">
      <c r="C143" s="84" t="s">
        <v>51</v>
      </c>
      <c r="D143" s="84" t="s">
        <v>5</v>
      </c>
      <c r="E143" s="85">
        <v>41975</v>
      </c>
      <c r="F143" s="85">
        <v>41975</v>
      </c>
      <c r="G143" s="85"/>
      <c r="H143" s="84" t="s">
        <v>1038</v>
      </c>
      <c r="I143" s="79">
        <v>138.74</v>
      </c>
      <c r="K143" s="79">
        <v>108.9</v>
      </c>
      <c r="L143" s="79" t="s">
        <v>633</v>
      </c>
      <c r="M143" s="79">
        <f t="shared" si="33"/>
        <v>135.65</v>
      </c>
      <c r="N143" s="79">
        <f t="shared" si="34"/>
        <v>106.49000000000001</v>
      </c>
      <c r="O143" s="79">
        <f t="shared" si="35"/>
        <v>29.159999999999997</v>
      </c>
      <c r="P143" s="79">
        <f t="shared" si="32"/>
        <v>0.27382852850032863</v>
      </c>
      <c r="Q143" s="79" t="s">
        <v>1039</v>
      </c>
      <c r="R143" s="79">
        <v>9.42</v>
      </c>
      <c r="S143" s="79">
        <v>50</v>
      </c>
      <c r="T143" s="79" t="s">
        <v>1040</v>
      </c>
      <c r="V143" s="79">
        <v>9.85</v>
      </c>
      <c r="W143" s="79">
        <v>50</v>
      </c>
      <c r="X143" s="80">
        <v>41975</v>
      </c>
      <c r="Y143" s="80"/>
      <c r="Z143" s="79" t="s">
        <v>975</v>
      </c>
      <c r="AA143" s="79" t="s">
        <v>975</v>
      </c>
      <c r="AB143" s="79">
        <v>25</v>
      </c>
      <c r="AC143" s="80">
        <v>41975</v>
      </c>
      <c r="AD143" s="80"/>
      <c r="AE143" s="79" t="s">
        <v>1025</v>
      </c>
    </row>
    <row r="144" spans="3:31">
      <c r="C144" s="84" t="s">
        <v>51</v>
      </c>
      <c r="D144" s="84" t="s">
        <v>6</v>
      </c>
      <c r="E144" s="85">
        <v>41975</v>
      </c>
      <c r="F144" s="85">
        <v>41975</v>
      </c>
      <c r="G144" s="85"/>
      <c r="H144" s="84" t="s">
        <v>1041</v>
      </c>
      <c r="I144" s="79">
        <v>150.49</v>
      </c>
      <c r="K144" s="79">
        <v>119.2</v>
      </c>
      <c r="L144" s="79" t="s">
        <v>633</v>
      </c>
      <c r="M144" s="79">
        <f t="shared" si="33"/>
        <v>147.4</v>
      </c>
      <c r="N144" s="79">
        <f t="shared" si="34"/>
        <v>116.79</v>
      </c>
      <c r="O144" s="79">
        <f t="shared" si="35"/>
        <v>30.61</v>
      </c>
      <c r="P144" s="79">
        <f t="shared" si="32"/>
        <v>0.26209435739361242</v>
      </c>
      <c r="Q144" s="79" t="s">
        <v>1042</v>
      </c>
      <c r="R144" s="79">
        <v>10.19</v>
      </c>
      <c r="S144" s="79">
        <v>50</v>
      </c>
      <c r="T144" s="79" t="s">
        <v>1043</v>
      </c>
      <c r="V144" s="79">
        <v>10.45</v>
      </c>
      <c r="W144" s="79">
        <v>50</v>
      </c>
      <c r="X144" s="80">
        <v>41975</v>
      </c>
      <c r="Y144" s="80"/>
      <c r="Z144" s="79" t="s">
        <v>975</v>
      </c>
      <c r="AA144" s="79" t="s">
        <v>975</v>
      </c>
      <c r="AB144" s="79">
        <v>25</v>
      </c>
      <c r="AC144" s="80">
        <v>41975</v>
      </c>
      <c r="AD144" s="80"/>
      <c r="AE144" s="79" t="s">
        <v>1025</v>
      </c>
    </row>
    <row r="145" spans="3:31">
      <c r="C145" s="84" t="s">
        <v>51</v>
      </c>
      <c r="D145" s="84" t="s">
        <v>7</v>
      </c>
      <c r="E145" s="85">
        <v>41975</v>
      </c>
      <c r="F145" s="85">
        <v>41975</v>
      </c>
      <c r="G145" s="85"/>
      <c r="H145" s="84" t="s">
        <v>1044</v>
      </c>
      <c r="I145" s="79">
        <v>122.77</v>
      </c>
      <c r="K145" s="79">
        <v>96.7</v>
      </c>
      <c r="L145" s="79" t="s">
        <v>633</v>
      </c>
      <c r="M145" s="79">
        <f t="shared" si="33"/>
        <v>119.67999999999999</v>
      </c>
      <c r="N145" s="79">
        <f t="shared" si="34"/>
        <v>94.29</v>
      </c>
      <c r="O145" s="79">
        <f t="shared" si="35"/>
        <v>25.389999999999986</v>
      </c>
      <c r="P145" s="79">
        <f t="shared" si="32"/>
        <v>0.26927563898610651</v>
      </c>
      <c r="Q145" s="79" t="s">
        <v>1045</v>
      </c>
      <c r="R145" s="79">
        <v>9.59</v>
      </c>
      <c r="S145" s="79">
        <v>50</v>
      </c>
      <c r="T145" s="79" t="s">
        <v>1046</v>
      </c>
      <c r="V145" s="79">
        <v>9.68</v>
      </c>
      <c r="W145" s="79">
        <v>50</v>
      </c>
      <c r="X145" s="80">
        <v>41975</v>
      </c>
      <c r="Y145" s="80"/>
      <c r="Z145" s="79" t="s">
        <v>975</v>
      </c>
      <c r="AA145" s="79" t="s">
        <v>975</v>
      </c>
      <c r="AB145" s="79">
        <v>25</v>
      </c>
      <c r="AC145" s="80">
        <v>41975</v>
      </c>
      <c r="AD145" s="80"/>
      <c r="AE145" s="79" t="s">
        <v>1025</v>
      </c>
    </row>
    <row r="146" spans="3:31">
      <c r="C146" s="84" t="s">
        <v>51</v>
      </c>
      <c r="D146" s="84" t="s">
        <v>8</v>
      </c>
      <c r="E146" s="85">
        <v>41975</v>
      </c>
      <c r="F146" s="85">
        <v>41975</v>
      </c>
      <c r="G146" s="85"/>
      <c r="H146" s="84" t="s">
        <v>1047</v>
      </c>
      <c r="I146" s="79">
        <v>153.49</v>
      </c>
      <c r="K146" s="79">
        <v>122.2</v>
      </c>
      <c r="L146" s="79" t="s">
        <v>633</v>
      </c>
      <c r="M146" s="79">
        <f t="shared" si="33"/>
        <v>150.4</v>
      </c>
      <c r="N146" s="79">
        <f t="shared" si="34"/>
        <v>119.79</v>
      </c>
      <c r="O146" s="79">
        <f t="shared" si="35"/>
        <v>30.61</v>
      </c>
      <c r="P146" s="79">
        <f t="shared" si="32"/>
        <v>0.25553051172885882</v>
      </c>
      <c r="Q146" s="79" t="s">
        <v>1048</v>
      </c>
      <c r="R146" s="79">
        <v>10.56</v>
      </c>
      <c r="S146" s="79">
        <v>50</v>
      </c>
      <c r="T146" s="79" t="s">
        <v>1049</v>
      </c>
      <c r="V146" s="79">
        <v>9.5</v>
      </c>
      <c r="W146" s="79">
        <v>50</v>
      </c>
      <c r="X146" s="80">
        <v>41975</v>
      </c>
      <c r="Y146" s="80"/>
      <c r="Z146" s="79" t="s">
        <v>975</v>
      </c>
      <c r="AA146" s="79" t="s">
        <v>975</v>
      </c>
      <c r="AB146" s="79">
        <v>25</v>
      </c>
      <c r="AC146" s="80">
        <v>41975</v>
      </c>
      <c r="AD146" s="80"/>
      <c r="AE146" s="79" t="s">
        <v>1025</v>
      </c>
    </row>
    <row r="147" spans="3:31">
      <c r="C147" s="84" t="s">
        <v>51</v>
      </c>
      <c r="D147" s="84" t="s">
        <v>9</v>
      </c>
      <c r="E147" s="85">
        <v>41975</v>
      </c>
      <c r="F147" s="85">
        <v>41975</v>
      </c>
      <c r="G147" s="85"/>
      <c r="H147" s="84" t="s">
        <v>1050</v>
      </c>
      <c r="I147" s="79">
        <v>158.44999999999999</v>
      </c>
      <c r="K147" s="79">
        <v>125.7</v>
      </c>
      <c r="L147" s="79" t="s">
        <v>633</v>
      </c>
      <c r="M147" s="79">
        <f t="shared" si="33"/>
        <v>155.35999999999999</v>
      </c>
      <c r="N147" s="79">
        <f t="shared" si="34"/>
        <v>123.29</v>
      </c>
      <c r="O147" s="79">
        <f t="shared" si="35"/>
        <v>32.069999999999979</v>
      </c>
      <c r="P147" s="79">
        <f t="shared" si="32"/>
        <v>0.26011841998540008</v>
      </c>
      <c r="Q147" s="79" t="s">
        <v>1051</v>
      </c>
      <c r="R147" s="79">
        <v>10.45</v>
      </c>
      <c r="S147" s="79">
        <v>50</v>
      </c>
      <c r="T147" s="79" t="s">
        <v>1052</v>
      </c>
      <c r="V147" s="79">
        <v>10.050000000000001</v>
      </c>
      <c r="W147" s="79">
        <v>50</v>
      </c>
      <c r="X147" s="80">
        <v>41975</v>
      </c>
      <c r="Y147" s="80"/>
      <c r="Z147" s="79" t="s">
        <v>975</v>
      </c>
      <c r="AA147" s="79" t="s">
        <v>975</v>
      </c>
      <c r="AB147" s="79">
        <v>25</v>
      </c>
      <c r="AC147" s="80">
        <v>41975</v>
      </c>
      <c r="AD147" s="80"/>
      <c r="AE147" s="79" t="s">
        <v>1025</v>
      </c>
    </row>
    <row r="148" spans="3:31">
      <c r="C148" s="84" t="s">
        <v>758</v>
      </c>
      <c r="D148" s="84" t="s">
        <v>5</v>
      </c>
      <c r="E148" s="85">
        <v>41975</v>
      </c>
      <c r="F148" s="85">
        <v>41975</v>
      </c>
      <c r="G148" s="85"/>
      <c r="H148" s="84" t="s">
        <v>1053</v>
      </c>
      <c r="I148" s="79">
        <v>169.78</v>
      </c>
      <c r="K148" s="79">
        <v>142.30000000000001</v>
      </c>
      <c r="L148" s="79" t="s">
        <v>633</v>
      </c>
      <c r="M148" s="79">
        <f t="shared" si="33"/>
        <v>166.69</v>
      </c>
      <c r="N148" s="79">
        <f t="shared" si="34"/>
        <v>139.89000000000001</v>
      </c>
      <c r="O148" s="79">
        <f t="shared" si="35"/>
        <v>26.799999999999983</v>
      </c>
      <c r="P148" s="79">
        <f t="shared" si="32"/>
        <v>0.19157909786260618</v>
      </c>
      <c r="Q148" s="79" t="s">
        <v>1054</v>
      </c>
      <c r="R148" s="79">
        <v>9.65</v>
      </c>
      <c r="S148" s="79">
        <v>50</v>
      </c>
      <c r="T148" s="79" t="s">
        <v>1055</v>
      </c>
      <c r="V148" s="79">
        <v>9.61</v>
      </c>
      <c r="W148" s="79">
        <v>50</v>
      </c>
      <c r="X148" s="80">
        <v>41975</v>
      </c>
      <c r="Y148" s="80"/>
      <c r="Z148" s="79" t="s">
        <v>975</v>
      </c>
      <c r="AA148" s="79" t="s">
        <v>975</v>
      </c>
      <c r="AB148" s="79">
        <v>25</v>
      </c>
      <c r="AC148" s="80">
        <v>41975</v>
      </c>
      <c r="AD148" s="80"/>
      <c r="AE148" s="79" t="s">
        <v>1025</v>
      </c>
    </row>
    <row r="149" spans="3:31">
      <c r="C149" s="84" t="s">
        <v>758</v>
      </c>
      <c r="D149" s="84" t="s">
        <v>6</v>
      </c>
      <c r="E149" s="85">
        <v>41975</v>
      </c>
      <c r="F149" s="85">
        <v>41975</v>
      </c>
      <c r="G149" s="85"/>
      <c r="H149" s="84" t="s">
        <v>1056</v>
      </c>
      <c r="I149" s="79">
        <v>133.22</v>
      </c>
      <c r="K149" s="79">
        <v>109.9</v>
      </c>
      <c r="L149" s="79" t="s">
        <v>633</v>
      </c>
      <c r="M149" s="79">
        <f t="shared" si="33"/>
        <v>130.13</v>
      </c>
      <c r="N149" s="79">
        <f t="shared" si="34"/>
        <v>107.49000000000001</v>
      </c>
      <c r="O149" s="79">
        <f t="shared" si="35"/>
        <v>22.639999999999986</v>
      </c>
      <c r="P149" s="79">
        <f t="shared" si="32"/>
        <v>0.21062424411573155</v>
      </c>
      <c r="Q149" s="79" t="s">
        <v>1057</v>
      </c>
      <c r="R149" s="79">
        <v>9.6</v>
      </c>
      <c r="S149" s="79">
        <v>50</v>
      </c>
      <c r="T149" s="79" t="s">
        <v>1058</v>
      </c>
      <c r="V149" s="79">
        <v>10.17</v>
      </c>
      <c r="W149" s="79">
        <v>50</v>
      </c>
      <c r="X149" s="80">
        <v>41975</v>
      </c>
      <c r="Y149" s="80"/>
      <c r="Z149" s="79" t="s">
        <v>975</v>
      </c>
      <c r="AA149" s="79" t="s">
        <v>975</v>
      </c>
      <c r="AB149" s="79">
        <v>25</v>
      </c>
      <c r="AC149" s="80">
        <v>41975</v>
      </c>
      <c r="AD149" s="80"/>
      <c r="AE149" s="79" t="s">
        <v>1025</v>
      </c>
    </row>
    <row r="150" spans="3:31">
      <c r="C150" s="84" t="s">
        <v>758</v>
      </c>
      <c r="D150" s="84" t="s">
        <v>7</v>
      </c>
      <c r="E150" s="85">
        <v>41975</v>
      </c>
      <c r="F150" s="85">
        <v>41975</v>
      </c>
      <c r="G150" s="85"/>
      <c r="H150" s="84" t="s">
        <v>1059</v>
      </c>
      <c r="I150" s="79">
        <v>149.76</v>
      </c>
      <c r="K150" s="79">
        <v>126.1</v>
      </c>
      <c r="L150" s="79" t="s">
        <v>633</v>
      </c>
      <c r="M150" s="79">
        <f t="shared" si="33"/>
        <v>146.66999999999999</v>
      </c>
      <c r="N150" s="79">
        <f t="shared" si="34"/>
        <v>123.69</v>
      </c>
      <c r="O150" s="79">
        <f t="shared" si="35"/>
        <v>22.97999999999999</v>
      </c>
      <c r="P150" s="79">
        <f t="shared" si="32"/>
        <v>0.18578704826582579</v>
      </c>
      <c r="Q150" s="79" t="s">
        <v>1060</v>
      </c>
      <c r="R150" s="79">
        <v>9.5</v>
      </c>
      <c r="S150" s="79">
        <v>50</v>
      </c>
      <c r="T150" s="79" t="s">
        <v>1061</v>
      </c>
      <c r="V150" s="79">
        <v>10.06</v>
      </c>
      <c r="W150" s="79">
        <v>50</v>
      </c>
      <c r="X150" s="80">
        <v>41975</v>
      </c>
      <c r="Y150" s="80"/>
      <c r="Z150" s="79" t="s">
        <v>975</v>
      </c>
      <c r="AA150" s="79" t="s">
        <v>975</v>
      </c>
      <c r="AB150" s="79">
        <v>25</v>
      </c>
      <c r="AC150" s="80">
        <v>41975</v>
      </c>
      <c r="AD150" s="80"/>
      <c r="AE150" s="79" t="s">
        <v>1025</v>
      </c>
    </row>
    <row r="151" spans="3:31">
      <c r="C151" s="84" t="s">
        <v>758</v>
      </c>
      <c r="D151" s="84" t="s">
        <v>8</v>
      </c>
      <c r="E151" s="85">
        <v>41975</v>
      </c>
      <c r="F151" s="85">
        <v>41975</v>
      </c>
      <c r="G151" s="85"/>
      <c r="H151" s="84" t="s">
        <v>1062</v>
      </c>
      <c r="I151" s="79">
        <v>130.63999999999999</v>
      </c>
      <c r="K151" s="79">
        <v>108.6</v>
      </c>
      <c r="L151" s="79" t="s">
        <v>633</v>
      </c>
      <c r="M151" s="79">
        <f t="shared" si="33"/>
        <v>127.54999999999998</v>
      </c>
      <c r="N151" s="79">
        <f t="shared" si="34"/>
        <v>106.19</v>
      </c>
      <c r="O151" s="79">
        <f t="shared" si="35"/>
        <v>21.359999999999985</v>
      </c>
      <c r="P151" s="79">
        <f t="shared" si="32"/>
        <v>0.20114888407571321</v>
      </c>
      <c r="Q151" s="79" t="s">
        <v>1063</v>
      </c>
      <c r="R151" s="79">
        <v>9.7100000000000009</v>
      </c>
      <c r="S151" s="79">
        <v>50</v>
      </c>
      <c r="T151" s="79" t="s">
        <v>1064</v>
      </c>
      <c r="V151" s="79">
        <v>10.19</v>
      </c>
      <c r="W151" s="79">
        <v>50</v>
      </c>
      <c r="X151" s="80">
        <v>41975</v>
      </c>
      <c r="Y151" s="80"/>
      <c r="Z151" s="79" t="s">
        <v>975</v>
      </c>
      <c r="AA151" s="79" t="s">
        <v>975</v>
      </c>
      <c r="AB151" s="79">
        <v>25</v>
      </c>
      <c r="AC151" s="80">
        <v>41975</v>
      </c>
      <c r="AD151" s="80"/>
      <c r="AE151" s="79" t="s">
        <v>1025</v>
      </c>
    </row>
    <row r="152" spans="3:31">
      <c r="C152" s="84" t="s">
        <v>758</v>
      </c>
      <c r="D152" s="84" t="s">
        <v>9</v>
      </c>
      <c r="E152" s="85">
        <v>41975</v>
      </c>
      <c r="F152" s="85">
        <v>41975</v>
      </c>
      <c r="G152" s="85"/>
      <c r="H152" s="84" t="s">
        <v>1065</v>
      </c>
      <c r="I152" s="79">
        <v>166.35</v>
      </c>
      <c r="K152" s="79">
        <v>140.19999999999999</v>
      </c>
      <c r="L152" s="79" t="s">
        <v>633</v>
      </c>
      <c r="M152" s="79">
        <f t="shared" si="33"/>
        <v>163.26</v>
      </c>
      <c r="N152" s="79">
        <f t="shared" si="34"/>
        <v>137.79</v>
      </c>
      <c r="O152" s="79">
        <f t="shared" si="35"/>
        <v>25.47</v>
      </c>
      <c r="P152" s="79">
        <f t="shared" si="32"/>
        <v>0.18484650555192686</v>
      </c>
      <c r="Q152" s="79" t="s">
        <v>1066</v>
      </c>
      <c r="R152" s="79">
        <v>10.15</v>
      </c>
      <c r="S152" s="79">
        <v>50</v>
      </c>
      <c r="T152" s="79" t="s">
        <v>1067</v>
      </c>
      <c r="V152" s="79">
        <v>10.45</v>
      </c>
      <c r="W152" s="79">
        <v>50</v>
      </c>
      <c r="X152" s="80">
        <v>41975</v>
      </c>
      <c r="Y152" s="80"/>
      <c r="Z152" s="79" t="s">
        <v>975</v>
      </c>
      <c r="AA152" s="79" t="s">
        <v>975</v>
      </c>
      <c r="AB152" s="79">
        <v>25</v>
      </c>
      <c r="AC152" s="80">
        <v>41975</v>
      </c>
      <c r="AD152" s="80"/>
      <c r="AE152" s="79" t="s">
        <v>1025</v>
      </c>
    </row>
    <row r="153" spans="3:31">
      <c r="C153" s="84" t="s">
        <v>839</v>
      </c>
      <c r="D153" s="84" t="s">
        <v>1616</v>
      </c>
      <c r="E153" s="86" t="s">
        <v>26</v>
      </c>
      <c r="F153" s="85">
        <v>41975</v>
      </c>
      <c r="G153" s="85"/>
      <c r="H153" s="84" t="s">
        <v>1068</v>
      </c>
      <c r="I153" s="79" t="s">
        <v>1616</v>
      </c>
      <c r="K153" s="79" t="s">
        <v>1616</v>
      </c>
      <c r="L153" s="79" t="s">
        <v>1616</v>
      </c>
      <c r="M153" s="79" t="s">
        <v>1616</v>
      </c>
      <c r="N153" s="79" t="s">
        <v>1616</v>
      </c>
      <c r="O153" s="79" t="s">
        <v>1616</v>
      </c>
      <c r="P153" s="79" t="s">
        <v>1616</v>
      </c>
      <c r="Q153" s="79" t="s">
        <v>1068</v>
      </c>
      <c r="R153" s="79" t="s">
        <v>1616</v>
      </c>
      <c r="S153" s="79">
        <v>50</v>
      </c>
      <c r="T153" s="79" t="s">
        <v>1616</v>
      </c>
      <c r="V153" s="79" t="s">
        <v>1616</v>
      </c>
      <c r="W153" s="79" t="s">
        <v>1616</v>
      </c>
      <c r="X153" s="83" t="s">
        <v>26</v>
      </c>
      <c r="Y153" s="81" t="s">
        <v>26</v>
      </c>
      <c r="Z153" s="79" t="s">
        <v>1616</v>
      </c>
      <c r="AA153" s="79" t="s">
        <v>1616</v>
      </c>
      <c r="AB153" s="79" t="s">
        <v>1616</v>
      </c>
      <c r="AC153" s="83" t="s">
        <v>26</v>
      </c>
      <c r="AD153" s="81" t="s">
        <v>26</v>
      </c>
      <c r="AE153" s="79" t="s">
        <v>1025</v>
      </c>
    </row>
    <row r="154" spans="3:31">
      <c r="C154" s="84" t="s">
        <v>839</v>
      </c>
      <c r="D154" s="84" t="s">
        <v>1616</v>
      </c>
      <c r="E154" s="86" t="s">
        <v>26</v>
      </c>
      <c r="F154" s="85">
        <v>41975</v>
      </c>
      <c r="G154" s="85"/>
      <c r="H154" s="84" t="s">
        <v>1068</v>
      </c>
      <c r="I154" s="79" t="s">
        <v>1616</v>
      </c>
      <c r="K154" s="79" t="s">
        <v>1616</v>
      </c>
      <c r="L154" s="79" t="s">
        <v>1616</v>
      </c>
      <c r="M154" s="79" t="s">
        <v>1616</v>
      </c>
      <c r="N154" s="79" t="s">
        <v>1616</v>
      </c>
      <c r="O154" s="79" t="s">
        <v>1616</v>
      </c>
      <c r="P154" s="79" t="s">
        <v>1616</v>
      </c>
      <c r="Q154" s="79" t="s">
        <v>1068</v>
      </c>
      <c r="R154" s="79" t="s">
        <v>1616</v>
      </c>
      <c r="S154" s="79">
        <v>50</v>
      </c>
      <c r="T154" s="79" t="s">
        <v>1616</v>
      </c>
      <c r="V154" s="79" t="s">
        <v>1616</v>
      </c>
      <c r="W154" s="79" t="s">
        <v>1616</v>
      </c>
      <c r="X154" s="83" t="s">
        <v>26</v>
      </c>
      <c r="Y154" s="81" t="s">
        <v>26</v>
      </c>
      <c r="Z154" s="79" t="s">
        <v>1616</v>
      </c>
      <c r="AA154" s="79" t="s">
        <v>1616</v>
      </c>
      <c r="AB154" s="79" t="s">
        <v>1616</v>
      </c>
      <c r="AC154" s="83" t="s">
        <v>26</v>
      </c>
      <c r="AD154" s="81" t="s">
        <v>26</v>
      </c>
      <c r="AE154" s="79" t="s">
        <v>1025</v>
      </c>
    </row>
    <row r="155" spans="3:31">
      <c r="C155" s="84" t="s">
        <v>839</v>
      </c>
      <c r="D155" s="84" t="s">
        <v>1616</v>
      </c>
      <c r="E155" s="86" t="s">
        <v>26</v>
      </c>
      <c r="F155" s="85">
        <v>41975</v>
      </c>
      <c r="G155" s="85"/>
      <c r="H155" s="84" t="s">
        <v>1068</v>
      </c>
      <c r="I155" s="79" t="s">
        <v>1616</v>
      </c>
      <c r="K155" s="79" t="s">
        <v>1616</v>
      </c>
      <c r="L155" s="79" t="s">
        <v>1616</v>
      </c>
      <c r="M155" s="79" t="s">
        <v>1616</v>
      </c>
      <c r="N155" s="79" t="s">
        <v>1616</v>
      </c>
      <c r="O155" s="79" t="s">
        <v>1616</v>
      </c>
      <c r="P155" s="79" t="s">
        <v>1616</v>
      </c>
      <c r="Q155" s="79" t="s">
        <v>1068</v>
      </c>
      <c r="R155" s="79" t="s">
        <v>1616</v>
      </c>
      <c r="S155" s="79">
        <v>50</v>
      </c>
      <c r="T155" s="79" t="s">
        <v>1616</v>
      </c>
      <c r="V155" s="79" t="s">
        <v>1616</v>
      </c>
      <c r="W155" s="79" t="s">
        <v>1616</v>
      </c>
      <c r="X155" s="83" t="s">
        <v>26</v>
      </c>
      <c r="Y155" s="81" t="s">
        <v>26</v>
      </c>
      <c r="Z155" s="79" t="s">
        <v>1616</v>
      </c>
      <c r="AA155" s="79" t="s">
        <v>1616</v>
      </c>
      <c r="AB155" s="79" t="s">
        <v>1616</v>
      </c>
      <c r="AC155" s="83" t="s">
        <v>26</v>
      </c>
      <c r="AD155" s="81" t="s">
        <v>26</v>
      </c>
      <c r="AE155" s="79" t="s">
        <v>1025</v>
      </c>
    </row>
    <row r="156" spans="3:31">
      <c r="E156" s="86"/>
      <c r="F156" s="86"/>
      <c r="G156" s="86"/>
      <c r="X156" s="81"/>
      <c r="Y156" s="81"/>
      <c r="AC156" s="81"/>
      <c r="AD156" s="81"/>
    </row>
    <row r="157" spans="3:31">
      <c r="C157" s="84" t="s">
        <v>1021</v>
      </c>
      <c r="D157" s="84" t="s">
        <v>5</v>
      </c>
      <c r="E157" s="85" t="s">
        <v>1069</v>
      </c>
      <c r="F157" s="85" t="s">
        <v>1069</v>
      </c>
      <c r="G157" s="85"/>
      <c r="H157" s="84" t="s">
        <v>1070</v>
      </c>
      <c r="I157" s="79">
        <v>138.77000000000001</v>
      </c>
      <c r="K157" s="79">
        <v>108.1</v>
      </c>
      <c r="L157" s="79" t="s">
        <v>633</v>
      </c>
      <c r="M157" s="79">
        <f t="shared" ref="M157:M166" si="36">I157-3.09</f>
        <v>135.68</v>
      </c>
      <c r="N157" s="79">
        <f t="shared" ref="N157:N166" si="37">K157-2.41</f>
        <v>105.69</v>
      </c>
      <c r="O157" s="79">
        <f t="shared" ref="O157:O166" si="38">M157-N157</f>
        <v>29.990000000000009</v>
      </c>
      <c r="P157" s="79">
        <f t="shared" si="32"/>
        <v>0.28375437600529863</v>
      </c>
      <c r="Q157" s="79" t="s">
        <v>1071</v>
      </c>
      <c r="R157" s="79">
        <v>9.67</v>
      </c>
      <c r="S157" s="79">
        <v>50</v>
      </c>
      <c r="T157" s="79" t="s">
        <v>1072</v>
      </c>
      <c r="V157" s="79">
        <v>9.93</v>
      </c>
      <c r="W157" s="79">
        <v>50</v>
      </c>
      <c r="X157" s="80" t="s">
        <v>1069</v>
      </c>
      <c r="Y157" s="80"/>
      <c r="Z157" s="79" t="s">
        <v>975</v>
      </c>
      <c r="AA157" s="79" t="s">
        <v>975</v>
      </c>
      <c r="AB157" s="79">
        <v>25</v>
      </c>
      <c r="AC157" s="80" t="s">
        <v>1069</v>
      </c>
      <c r="AD157" s="80"/>
      <c r="AE157" s="79" t="s">
        <v>1073</v>
      </c>
    </row>
    <row r="158" spans="3:31">
      <c r="C158" s="84" t="s">
        <v>1021</v>
      </c>
      <c r="D158" s="84" t="s">
        <v>6</v>
      </c>
      <c r="E158" s="85" t="s">
        <v>1069</v>
      </c>
      <c r="F158" s="85" t="s">
        <v>1069</v>
      </c>
      <c r="G158" s="85"/>
      <c r="H158" s="84" t="s">
        <v>1074</v>
      </c>
      <c r="I158" s="79">
        <v>159.09</v>
      </c>
      <c r="K158" s="79">
        <v>122.6</v>
      </c>
      <c r="L158" s="79" t="s">
        <v>633</v>
      </c>
      <c r="M158" s="79">
        <f t="shared" si="36"/>
        <v>156</v>
      </c>
      <c r="N158" s="79">
        <f t="shared" si="37"/>
        <v>120.19</v>
      </c>
      <c r="O158" s="79">
        <f t="shared" si="38"/>
        <v>35.81</v>
      </c>
      <c r="P158" s="79">
        <f t="shared" si="32"/>
        <v>0.29794492054247446</v>
      </c>
      <c r="Q158" s="79" t="s">
        <v>1075</v>
      </c>
      <c r="R158" s="79">
        <v>10.02</v>
      </c>
      <c r="S158" s="79">
        <v>50</v>
      </c>
      <c r="T158" s="79" t="s">
        <v>1076</v>
      </c>
      <c r="V158" s="79">
        <v>9.68</v>
      </c>
      <c r="W158" s="79">
        <v>50</v>
      </c>
      <c r="X158" s="80" t="s">
        <v>1069</v>
      </c>
      <c r="Y158" s="80"/>
      <c r="Z158" s="79" t="s">
        <v>975</v>
      </c>
      <c r="AA158" s="79" t="s">
        <v>975</v>
      </c>
      <c r="AB158" s="79">
        <v>25</v>
      </c>
      <c r="AC158" s="80" t="s">
        <v>1069</v>
      </c>
      <c r="AD158" s="80"/>
      <c r="AE158" s="79" t="s">
        <v>1073</v>
      </c>
    </row>
    <row r="159" spans="3:31">
      <c r="C159" s="84" t="s">
        <v>1021</v>
      </c>
      <c r="D159" s="84" t="s">
        <v>7</v>
      </c>
      <c r="E159" s="85" t="s">
        <v>1069</v>
      </c>
      <c r="F159" s="85" t="s">
        <v>1069</v>
      </c>
      <c r="G159" s="85"/>
      <c r="H159" s="84" t="s">
        <v>1077</v>
      </c>
      <c r="I159" s="79">
        <v>129.91</v>
      </c>
      <c r="K159" s="79">
        <v>102.8</v>
      </c>
      <c r="L159" s="79" t="s">
        <v>633</v>
      </c>
      <c r="M159" s="79">
        <f t="shared" si="36"/>
        <v>126.82</v>
      </c>
      <c r="N159" s="79">
        <f t="shared" si="37"/>
        <v>100.39</v>
      </c>
      <c r="O159" s="79">
        <f t="shared" si="38"/>
        <v>26.429999999999993</v>
      </c>
      <c r="P159" s="79">
        <f t="shared" si="32"/>
        <v>0.26327323438589495</v>
      </c>
      <c r="Q159" s="79" t="s">
        <v>1078</v>
      </c>
      <c r="R159" s="79">
        <v>10</v>
      </c>
      <c r="S159" s="79">
        <v>50</v>
      </c>
      <c r="T159" s="79" t="s">
        <v>1079</v>
      </c>
      <c r="V159" s="79">
        <v>10.07</v>
      </c>
      <c r="W159" s="79">
        <v>50</v>
      </c>
      <c r="X159" s="80" t="s">
        <v>1069</v>
      </c>
      <c r="Y159" s="80"/>
      <c r="Z159" s="79" t="s">
        <v>975</v>
      </c>
      <c r="AA159" s="79" t="s">
        <v>975</v>
      </c>
      <c r="AB159" s="79">
        <v>25</v>
      </c>
      <c r="AC159" s="80" t="s">
        <v>1069</v>
      </c>
      <c r="AD159" s="80"/>
      <c r="AE159" s="79" t="s">
        <v>1073</v>
      </c>
    </row>
    <row r="160" spans="3:31">
      <c r="C160" s="84" t="s">
        <v>1021</v>
      </c>
      <c r="D160" s="84" t="s">
        <v>8</v>
      </c>
      <c r="E160" s="85" t="s">
        <v>1069</v>
      </c>
      <c r="F160" s="85" t="s">
        <v>1069</v>
      </c>
      <c r="G160" s="85"/>
      <c r="H160" s="84" t="s">
        <v>1080</v>
      </c>
      <c r="I160" s="79">
        <v>124.57</v>
      </c>
      <c r="K160" s="79">
        <v>97.1</v>
      </c>
      <c r="L160" s="79" t="s">
        <v>633</v>
      </c>
      <c r="M160" s="79">
        <f t="shared" si="36"/>
        <v>121.47999999999999</v>
      </c>
      <c r="N160" s="79">
        <f t="shared" si="37"/>
        <v>94.69</v>
      </c>
      <c r="O160" s="79">
        <f t="shared" si="38"/>
        <v>26.789999999999992</v>
      </c>
      <c r="P160" s="79">
        <f t="shared" si="32"/>
        <v>0.28292322314922369</v>
      </c>
      <c r="Q160" s="79" t="s">
        <v>1081</v>
      </c>
      <c r="R160" s="79">
        <v>9.9</v>
      </c>
      <c r="S160" s="79">
        <v>50</v>
      </c>
      <c r="T160" s="79" t="s">
        <v>1082</v>
      </c>
      <c r="V160" s="79">
        <v>10.24</v>
      </c>
      <c r="W160" s="79">
        <v>50</v>
      </c>
      <c r="X160" s="80" t="s">
        <v>1069</v>
      </c>
      <c r="Y160" s="80"/>
      <c r="Z160" s="79" t="s">
        <v>975</v>
      </c>
      <c r="AA160" s="79" t="s">
        <v>975</v>
      </c>
      <c r="AB160" s="79">
        <v>25</v>
      </c>
      <c r="AC160" s="80" t="s">
        <v>1069</v>
      </c>
      <c r="AD160" s="80"/>
      <c r="AE160" s="79" t="s">
        <v>1073</v>
      </c>
    </row>
    <row r="161" spans="3:31">
      <c r="C161" s="84" t="s">
        <v>1021</v>
      </c>
      <c r="D161" s="84" t="s">
        <v>9</v>
      </c>
      <c r="E161" s="85" t="s">
        <v>1069</v>
      </c>
      <c r="F161" s="85" t="s">
        <v>1069</v>
      </c>
      <c r="G161" s="85"/>
      <c r="H161" s="84" t="s">
        <v>1083</v>
      </c>
      <c r="I161" s="79">
        <v>116.56</v>
      </c>
      <c r="K161" s="79">
        <v>93.5</v>
      </c>
      <c r="L161" s="79" t="s">
        <v>633</v>
      </c>
      <c r="M161" s="79">
        <f t="shared" si="36"/>
        <v>113.47</v>
      </c>
      <c r="N161" s="79">
        <f t="shared" si="37"/>
        <v>91.09</v>
      </c>
      <c r="O161" s="79">
        <f t="shared" si="38"/>
        <v>22.379999999999995</v>
      </c>
      <c r="P161" s="79">
        <f t="shared" si="32"/>
        <v>0.24569107476122509</v>
      </c>
      <c r="Q161" s="79" t="s">
        <v>1084</v>
      </c>
      <c r="R161" s="79">
        <v>10.48</v>
      </c>
      <c r="S161" s="79">
        <v>50</v>
      </c>
      <c r="T161" s="79" t="s">
        <v>1085</v>
      </c>
      <c r="V161" s="79">
        <v>10.47</v>
      </c>
      <c r="W161" s="79">
        <v>50</v>
      </c>
      <c r="X161" s="80" t="s">
        <v>1069</v>
      </c>
      <c r="Y161" s="80"/>
      <c r="Z161" s="79" t="s">
        <v>975</v>
      </c>
      <c r="AA161" s="79" t="s">
        <v>975</v>
      </c>
      <c r="AB161" s="79">
        <v>25</v>
      </c>
      <c r="AC161" s="80" t="s">
        <v>1069</v>
      </c>
      <c r="AD161" s="80"/>
      <c r="AE161" s="79" t="s">
        <v>1073</v>
      </c>
    </row>
    <row r="162" spans="3:31">
      <c r="C162" s="84" t="s">
        <v>135</v>
      </c>
      <c r="D162" s="84" t="s">
        <v>5</v>
      </c>
      <c r="E162" s="85" t="s">
        <v>1069</v>
      </c>
      <c r="F162" s="85" t="s">
        <v>1069</v>
      </c>
      <c r="G162" s="85"/>
      <c r="H162" s="84" t="s">
        <v>1086</v>
      </c>
      <c r="I162" s="79">
        <v>159.69</v>
      </c>
      <c r="K162" s="79">
        <v>133.5</v>
      </c>
      <c r="L162" s="79" t="s">
        <v>633</v>
      </c>
      <c r="M162" s="79">
        <f t="shared" si="36"/>
        <v>156.6</v>
      </c>
      <c r="N162" s="79">
        <f t="shared" si="37"/>
        <v>131.09</v>
      </c>
      <c r="O162" s="79">
        <f t="shared" si="38"/>
        <v>25.509999999999991</v>
      </c>
      <c r="P162" s="79">
        <f t="shared" si="32"/>
        <v>0.19459913036844909</v>
      </c>
      <c r="Q162" s="79" t="s">
        <v>1087</v>
      </c>
      <c r="R162" s="79">
        <v>10.65</v>
      </c>
      <c r="S162" s="79">
        <v>50</v>
      </c>
      <c r="T162" s="79" t="s">
        <v>1088</v>
      </c>
      <c r="V162" s="79">
        <v>9.85</v>
      </c>
      <c r="W162" s="79">
        <v>50</v>
      </c>
      <c r="X162" s="80" t="s">
        <v>1069</v>
      </c>
      <c r="Y162" s="80"/>
      <c r="Z162" s="79" t="s">
        <v>975</v>
      </c>
      <c r="AA162" s="79" t="s">
        <v>975</v>
      </c>
      <c r="AB162" s="79">
        <v>25</v>
      </c>
      <c r="AC162" s="80" t="s">
        <v>1069</v>
      </c>
      <c r="AD162" s="80"/>
      <c r="AE162" s="79" t="s">
        <v>1073</v>
      </c>
    </row>
    <row r="163" spans="3:31">
      <c r="C163" s="84" t="s">
        <v>135</v>
      </c>
      <c r="D163" s="84" t="s">
        <v>6</v>
      </c>
      <c r="E163" s="85" t="s">
        <v>1069</v>
      </c>
      <c r="F163" s="85" t="s">
        <v>1069</v>
      </c>
      <c r="G163" s="85"/>
      <c r="H163" s="84" t="s">
        <v>1089</v>
      </c>
      <c r="I163" s="79">
        <v>141.15</v>
      </c>
      <c r="K163" s="79">
        <v>116.3</v>
      </c>
      <c r="L163" s="79" t="s">
        <v>633</v>
      </c>
      <c r="M163" s="79">
        <f t="shared" si="36"/>
        <v>138.06</v>
      </c>
      <c r="N163" s="79">
        <f t="shared" si="37"/>
        <v>113.89</v>
      </c>
      <c r="O163" s="79">
        <f t="shared" si="38"/>
        <v>24.17</v>
      </c>
      <c r="P163" s="79">
        <f t="shared" si="32"/>
        <v>0.21222231978224604</v>
      </c>
      <c r="Q163" s="79" t="s">
        <v>1090</v>
      </c>
      <c r="R163" s="79">
        <v>10.4</v>
      </c>
      <c r="S163" s="79">
        <v>50</v>
      </c>
      <c r="T163" s="79" t="s">
        <v>1091</v>
      </c>
      <c r="V163" s="79">
        <v>9.6199999999999992</v>
      </c>
      <c r="W163" s="79">
        <v>50</v>
      </c>
      <c r="X163" s="80" t="s">
        <v>1069</v>
      </c>
      <c r="Y163" s="80"/>
      <c r="Z163" s="79" t="s">
        <v>975</v>
      </c>
      <c r="AA163" s="79" t="s">
        <v>975</v>
      </c>
      <c r="AB163" s="79">
        <v>25</v>
      </c>
      <c r="AC163" s="80" t="s">
        <v>1069</v>
      </c>
      <c r="AD163" s="80"/>
      <c r="AE163" s="79" t="s">
        <v>1073</v>
      </c>
    </row>
    <row r="164" spans="3:31">
      <c r="C164" s="84" t="s">
        <v>135</v>
      </c>
      <c r="D164" s="84" t="s">
        <v>7</v>
      </c>
      <c r="E164" s="85" t="s">
        <v>1069</v>
      </c>
      <c r="F164" s="85" t="s">
        <v>1069</v>
      </c>
      <c r="G164" s="85"/>
      <c r="H164" s="84" t="s">
        <v>1092</v>
      </c>
      <c r="I164" s="79">
        <v>166.74</v>
      </c>
      <c r="K164" s="79">
        <v>135.6</v>
      </c>
      <c r="L164" s="79" t="s">
        <v>633</v>
      </c>
      <c r="M164" s="79">
        <f t="shared" si="36"/>
        <v>163.65</v>
      </c>
      <c r="N164" s="79">
        <f t="shared" si="37"/>
        <v>133.19</v>
      </c>
      <c r="O164" s="79">
        <f t="shared" si="38"/>
        <v>30.460000000000008</v>
      </c>
      <c r="P164" s="79">
        <f t="shared" si="32"/>
        <v>0.22869584803663945</v>
      </c>
      <c r="Q164" s="79" t="s">
        <v>1093</v>
      </c>
      <c r="R164" s="79">
        <v>10.5</v>
      </c>
      <c r="S164" s="79">
        <v>50</v>
      </c>
      <c r="T164" s="79" t="s">
        <v>1094</v>
      </c>
      <c r="V164" s="79">
        <v>9.94</v>
      </c>
      <c r="W164" s="79">
        <v>50</v>
      </c>
      <c r="X164" s="80" t="s">
        <v>1069</v>
      </c>
      <c r="Y164" s="80"/>
      <c r="Z164" s="79" t="s">
        <v>975</v>
      </c>
      <c r="AA164" s="79" t="s">
        <v>975</v>
      </c>
      <c r="AB164" s="79">
        <v>25</v>
      </c>
      <c r="AC164" s="80" t="s">
        <v>1069</v>
      </c>
      <c r="AD164" s="80"/>
      <c r="AE164" s="79" t="s">
        <v>1073</v>
      </c>
    </row>
    <row r="165" spans="3:31">
      <c r="C165" s="84" t="s">
        <v>135</v>
      </c>
      <c r="D165" s="84" t="s">
        <v>8</v>
      </c>
      <c r="E165" s="85" t="s">
        <v>1069</v>
      </c>
      <c r="F165" s="85" t="s">
        <v>1069</v>
      </c>
      <c r="G165" s="85"/>
      <c r="H165" s="84" t="s">
        <v>1095</v>
      </c>
      <c r="I165" s="79">
        <v>181.94</v>
      </c>
      <c r="K165" s="79">
        <v>151.6</v>
      </c>
      <c r="L165" s="79" t="s">
        <v>633</v>
      </c>
      <c r="M165" s="79">
        <f t="shared" si="36"/>
        <v>178.85</v>
      </c>
      <c r="N165" s="79">
        <f t="shared" si="37"/>
        <v>149.19</v>
      </c>
      <c r="O165" s="79">
        <f t="shared" si="38"/>
        <v>29.659999999999997</v>
      </c>
      <c r="P165" s="79">
        <f t="shared" si="32"/>
        <v>0.19880689054226153</v>
      </c>
      <c r="Q165" s="79" t="s">
        <v>1096</v>
      </c>
      <c r="R165" s="79">
        <v>10.18</v>
      </c>
      <c r="S165" s="79">
        <v>50</v>
      </c>
      <c r="T165" s="79" t="s">
        <v>1097</v>
      </c>
      <c r="V165" s="79">
        <v>10.25</v>
      </c>
      <c r="W165" s="79">
        <v>50</v>
      </c>
      <c r="X165" s="80" t="s">
        <v>1069</v>
      </c>
      <c r="Y165" s="80"/>
      <c r="Z165" s="79" t="s">
        <v>975</v>
      </c>
      <c r="AA165" s="79" t="s">
        <v>975</v>
      </c>
      <c r="AB165" s="79">
        <v>25</v>
      </c>
      <c r="AC165" s="80" t="s">
        <v>1069</v>
      </c>
      <c r="AD165" s="80"/>
      <c r="AE165" s="79" t="s">
        <v>1073</v>
      </c>
    </row>
    <row r="166" spans="3:31">
      <c r="C166" s="84" t="s">
        <v>135</v>
      </c>
      <c r="D166" s="84" t="s">
        <v>9</v>
      </c>
      <c r="E166" s="85" t="s">
        <v>1069</v>
      </c>
      <c r="F166" s="85" t="s">
        <v>1069</v>
      </c>
      <c r="G166" s="85"/>
      <c r="H166" s="84" t="s">
        <v>1098</v>
      </c>
      <c r="I166" s="79">
        <v>144.36000000000001</v>
      </c>
      <c r="K166" s="79">
        <v>117.1</v>
      </c>
      <c r="L166" s="79" t="s">
        <v>633</v>
      </c>
      <c r="M166" s="79">
        <f t="shared" si="36"/>
        <v>141.27000000000001</v>
      </c>
      <c r="N166" s="79">
        <f t="shared" si="37"/>
        <v>114.69</v>
      </c>
      <c r="O166" s="79">
        <f t="shared" si="38"/>
        <v>26.580000000000013</v>
      </c>
      <c r="P166" s="79">
        <f t="shared" si="32"/>
        <v>0.23175516609992164</v>
      </c>
      <c r="Q166" s="79" t="s">
        <v>1099</v>
      </c>
      <c r="R166" s="79">
        <v>10.15</v>
      </c>
      <c r="S166" s="79">
        <v>50</v>
      </c>
      <c r="T166" s="79" t="s">
        <v>1100</v>
      </c>
      <c r="V166" s="79">
        <v>10.07</v>
      </c>
      <c r="W166" s="79">
        <v>50</v>
      </c>
      <c r="X166" s="80" t="s">
        <v>1069</v>
      </c>
      <c r="Y166" s="80"/>
      <c r="Z166" s="79" t="s">
        <v>975</v>
      </c>
      <c r="AA166" s="79" t="s">
        <v>975</v>
      </c>
      <c r="AB166" s="79">
        <v>25</v>
      </c>
      <c r="AC166" s="80" t="s">
        <v>1069</v>
      </c>
      <c r="AD166" s="80"/>
      <c r="AE166" s="79" t="s">
        <v>1073</v>
      </c>
    </row>
    <row r="167" spans="3:31">
      <c r="C167" s="84" t="s">
        <v>839</v>
      </c>
      <c r="D167" s="84" t="s">
        <v>1616</v>
      </c>
      <c r="E167" s="86" t="s">
        <v>26</v>
      </c>
      <c r="F167" s="85" t="s">
        <v>1069</v>
      </c>
      <c r="G167" s="85"/>
      <c r="H167" s="84" t="s">
        <v>1101</v>
      </c>
      <c r="I167" s="79" t="s">
        <v>1616</v>
      </c>
      <c r="K167" s="79" t="s">
        <v>1616</v>
      </c>
      <c r="L167" s="79" t="s">
        <v>1616</v>
      </c>
      <c r="M167" s="79" t="s">
        <v>1616</v>
      </c>
      <c r="N167" s="79" t="s">
        <v>1616</v>
      </c>
      <c r="O167" s="79" t="s">
        <v>1616</v>
      </c>
      <c r="P167" s="79" t="s">
        <v>1616</v>
      </c>
      <c r="Q167" s="79" t="s">
        <v>1101</v>
      </c>
      <c r="R167" s="79" t="s">
        <v>1616</v>
      </c>
      <c r="S167" s="79">
        <v>50</v>
      </c>
      <c r="T167" s="79" t="s">
        <v>1616</v>
      </c>
      <c r="V167" s="79" t="s">
        <v>1616</v>
      </c>
      <c r="W167" s="79" t="s">
        <v>1616</v>
      </c>
      <c r="X167" s="83" t="s">
        <v>26</v>
      </c>
      <c r="Y167" s="81" t="s">
        <v>26</v>
      </c>
      <c r="Z167" s="79" t="s">
        <v>1616</v>
      </c>
      <c r="AA167" s="79" t="s">
        <v>1616</v>
      </c>
      <c r="AB167" s="79" t="s">
        <v>1616</v>
      </c>
      <c r="AC167" s="83" t="s">
        <v>26</v>
      </c>
      <c r="AD167" s="81" t="s">
        <v>26</v>
      </c>
      <c r="AE167" s="79" t="s">
        <v>1073</v>
      </c>
    </row>
    <row r="168" spans="3:31">
      <c r="C168" s="84" t="s">
        <v>839</v>
      </c>
      <c r="D168" s="84" t="s">
        <v>1616</v>
      </c>
      <c r="E168" s="86" t="s">
        <v>26</v>
      </c>
      <c r="F168" s="85" t="s">
        <v>1069</v>
      </c>
      <c r="G168" s="85"/>
      <c r="H168" s="84" t="s">
        <v>1101</v>
      </c>
      <c r="I168" s="79" t="s">
        <v>1616</v>
      </c>
      <c r="K168" s="79" t="s">
        <v>1616</v>
      </c>
      <c r="L168" s="79" t="s">
        <v>1616</v>
      </c>
      <c r="M168" s="79" t="s">
        <v>1616</v>
      </c>
      <c r="N168" s="79" t="s">
        <v>1616</v>
      </c>
      <c r="O168" s="79" t="s">
        <v>1616</v>
      </c>
      <c r="P168" s="79" t="s">
        <v>1616</v>
      </c>
      <c r="Q168" s="79" t="s">
        <v>1101</v>
      </c>
      <c r="R168" s="79" t="s">
        <v>1616</v>
      </c>
      <c r="S168" s="79">
        <v>50</v>
      </c>
      <c r="T168" s="79" t="s">
        <v>1616</v>
      </c>
      <c r="V168" s="79" t="s">
        <v>1616</v>
      </c>
      <c r="W168" s="79" t="s">
        <v>1616</v>
      </c>
      <c r="X168" s="83" t="s">
        <v>26</v>
      </c>
      <c r="Y168" s="81" t="s">
        <v>26</v>
      </c>
      <c r="Z168" s="79" t="s">
        <v>1616</v>
      </c>
      <c r="AA168" s="79" t="s">
        <v>1616</v>
      </c>
      <c r="AB168" s="79" t="s">
        <v>1616</v>
      </c>
      <c r="AC168" s="83" t="s">
        <v>26</v>
      </c>
      <c r="AD168" s="81" t="s">
        <v>26</v>
      </c>
      <c r="AE168" s="79" t="s">
        <v>1073</v>
      </c>
    </row>
    <row r="169" spans="3:31">
      <c r="C169" s="84" t="s">
        <v>839</v>
      </c>
      <c r="D169" s="84" t="s">
        <v>1616</v>
      </c>
      <c r="E169" s="86" t="s">
        <v>26</v>
      </c>
      <c r="F169" s="85" t="s">
        <v>1069</v>
      </c>
      <c r="G169" s="85"/>
      <c r="H169" s="84" t="s">
        <v>1101</v>
      </c>
      <c r="I169" s="79" t="s">
        <v>1616</v>
      </c>
      <c r="K169" s="79" t="s">
        <v>1616</v>
      </c>
      <c r="L169" s="79" t="s">
        <v>1616</v>
      </c>
      <c r="M169" s="79" t="s">
        <v>1616</v>
      </c>
      <c r="N169" s="79" t="s">
        <v>1616</v>
      </c>
      <c r="O169" s="79" t="s">
        <v>1616</v>
      </c>
      <c r="P169" s="79" t="s">
        <v>1616</v>
      </c>
      <c r="Q169" s="79" t="s">
        <v>1101</v>
      </c>
      <c r="R169" s="79" t="s">
        <v>1616</v>
      </c>
      <c r="S169" s="79">
        <v>50</v>
      </c>
      <c r="T169" s="79" t="s">
        <v>1616</v>
      </c>
      <c r="V169" s="79" t="s">
        <v>1616</v>
      </c>
      <c r="W169" s="79" t="s">
        <v>1616</v>
      </c>
      <c r="X169" s="83" t="s">
        <v>26</v>
      </c>
      <c r="Y169" s="81" t="s">
        <v>26</v>
      </c>
      <c r="Z169" s="79" t="s">
        <v>1616</v>
      </c>
      <c r="AA169" s="79" t="s">
        <v>1616</v>
      </c>
      <c r="AB169" s="79" t="s">
        <v>1616</v>
      </c>
      <c r="AC169" s="83" t="s">
        <v>26</v>
      </c>
      <c r="AD169" s="81" t="s">
        <v>26</v>
      </c>
      <c r="AE169" s="79" t="s">
        <v>1073</v>
      </c>
    </row>
    <row r="170" spans="3:31">
      <c r="E170" s="86"/>
      <c r="F170" s="86"/>
      <c r="G170" s="86"/>
      <c r="X170" s="81"/>
      <c r="Y170" s="81"/>
      <c r="AC170" s="81"/>
      <c r="AD170" s="81"/>
    </row>
    <row r="171" spans="3:31">
      <c r="C171" s="84" t="s">
        <v>135</v>
      </c>
      <c r="D171" s="84" t="s">
        <v>5</v>
      </c>
      <c r="E171" s="85" t="s">
        <v>1102</v>
      </c>
      <c r="F171" s="85" t="s">
        <v>1102</v>
      </c>
      <c r="G171" s="85"/>
      <c r="H171" s="84" t="s">
        <v>1103</v>
      </c>
      <c r="I171" s="79">
        <v>158.38999999999999</v>
      </c>
      <c r="K171" s="79">
        <v>123.6</v>
      </c>
      <c r="L171" s="79" t="s">
        <v>633</v>
      </c>
      <c r="M171" s="79">
        <f>I171-3.09</f>
        <v>155.29999999999998</v>
      </c>
      <c r="N171" s="79">
        <f t="shared" ref="N171:N175" si="39">K171-2.41</f>
        <v>121.19</v>
      </c>
      <c r="O171" s="79">
        <f t="shared" ref="O171:O175" si="40">M171-N171</f>
        <v>34.109999999999985</v>
      </c>
      <c r="P171" s="79">
        <f t="shared" si="32"/>
        <v>0.28145886624308925</v>
      </c>
      <c r="Q171" s="79" t="s">
        <v>1104</v>
      </c>
      <c r="R171" s="79">
        <v>9.94</v>
      </c>
      <c r="S171" s="79">
        <v>50</v>
      </c>
      <c r="T171" s="79" t="s">
        <v>1105</v>
      </c>
      <c r="V171" s="79">
        <v>10.199999999999999</v>
      </c>
      <c r="W171" s="79">
        <v>50</v>
      </c>
      <c r="X171" s="80" t="s">
        <v>1102</v>
      </c>
      <c r="Y171" s="80"/>
      <c r="Z171" s="79" t="s">
        <v>975</v>
      </c>
      <c r="AA171" s="79" t="s">
        <v>975</v>
      </c>
      <c r="AB171" s="79">
        <v>25</v>
      </c>
      <c r="AC171" s="80" t="s">
        <v>1102</v>
      </c>
      <c r="AD171" s="80"/>
    </row>
    <row r="172" spans="3:31">
      <c r="C172" s="84" t="s">
        <v>135</v>
      </c>
      <c r="D172" s="84" t="s">
        <v>6</v>
      </c>
      <c r="E172" s="85" t="s">
        <v>1102</v>
      </c>
      <c r="F172" s="85" t="s">
        <v>1102</v>
      </c>
      <c r="G172" s="85"/>
      <c r="H172" s="84" t="s">
        <v>1106</v>
      </c>
      <c r="I172" s="79">
        <v>170.5</v>
      </c>
      <c r="K172" s="79">
        <v>135.19999999999999</v>
      </c>
      <c r="L172" s="79" t="s">
        <v>633</v>
      </c>
      <c r="M172" s="79">
        <f>I172-3.09</f>
        <v>167.41</v>
      </c>
      <c r="N172" s="79">
        <f t="shared" si="39"/>
        <v>132.79</v>
      </c>
      <c r="O172" s="79">
        <f t="shared" si="40"/>
        <v>34.620000000000005</v>
      </c>
      <c r="P172" s="79">
        <f t="shared" si="32"/>
        <v>0.26071240304239784</v>
      </c>
      <c r="Q172" s="79" t="s">
        <v>1107</v>
      </c>
      <c r="R172" s="79">
        <v>10.02</v>
      </c>
      <c r="S172" s="79">
        <v>50</v>
      </c>
      <c r="T172" s="79" t="s">
        <v>1108</v>
      </c>
      <c r="V172" s="79">
        <v>10.220000000000001</v>
      </c>
      <c r="W172" s="79">
        <v>50</v>
      </c>
      <c r="X172" s="80" t="s">
        <v>1102</v>
      </c>
      <c r="Y172" s="80"/>
      <c r="Z172" s="79" t="s">
        <v>975</v>
      </c>
      <c r="AA172" s="79" t="s">
        <v>975</v>
      </c>
      <c r="AB172" s="79">
        <v>25</v>
      </c>
      <c r="AC172" s="80" t="s">
        <v>1102</v>
      </c>
      <c r="AD172" s="80"/>
    </row>
    <row r="173" spans="3:31">
      <c r="C173" s="84" t="s">
        <v>135</v>
      </c>
      <c r="D173" s="84" t="s">
        <v>7</v>
      </c>
      <c r="E173" s="85" t="s">
        <v>1102</v>
      </c>
      <c r="F173" s="85" t="s">
        <v>1102</v>
      </c>
      <c r="G173" s="85"/>
      <c r="H173" s="84" t="s">
        <v>1109</v>
      </c>
      <c r="I173" s="79">
        <v>120.55</v>
      </c>
      <c r="K173" s="79">
        <v>92.7</v>
      </c>
      <c r="L173" s="79" t="s">
        <v>633</v>
      </c>
      <c r="M173" s="79">
        <f>I173-3.09</f>
        <v>117.46</v>
      </c>
      <c r="N173" s="79">
        <f t="shared" si="39"/>
        <v>90.29</v>
      </c>
      <c r="O173" s="79">
        <f t="shared" si="40"/>
        <v>27.169999999999987</v>
      </c>
      <c r="P173" s="79">
        <f t="shared" si="32"/>
        <v>0.30091926016170101</v>
      </c>
      <c r="Q173" s="79" t="s">
        <v>1110</v>
      </c>
      <c r="R173" s="79">
        <v>9.69</v>
      </c>
      <c r="S173" s="79">
        <v>50</v>
      </c>
      <c r="T173" s="79" t="s">
        <v>1111</v>
      </c>
      <c r="V173" s="79">
        <v>10.26</v>
      </c>
      <c r="W173" s="79">
        <v>50</v>
      </c>
      <c r="X173" s="80" t="s">
        <v>1102</v>
      </c>
      <c r="Y173" s="80"/>
      <c r="Z173" s="79" t="s">
        <v>975</v>
      </c>
      <c r="AA173" s="79" t="s">
        <v>975</v>
      </c>
      <c r="AB173" s="79">
        <v>25</v>
      </c>
      <c r="AC173" s="80" t="s">
        <v>1102</v>
      </c>
      <c r="AD173" s="80"/>
    </row>
    <row r="174" spans="3:31">
      <c r="C174" s="84" t="s">
        <v>135</v>
      </c>
      <c r="D174" s="84" t="s">
        <v>8</v>
      </c>
      <c r="E174" s="85" t="s">
        <v>1102</v>
      </c>
      <c r="F174" s="85" t="s">
        <v>1102</v>
      </c>
      <c r="G174" s="85"/>
      <c r="H174" s="84" t="s">
        <v>1112</v>
      </c>
      <c r="I174" s="79">
        <v>173.96</v>
      </c>
      <c r="K174" s="79">
        <v>139.80000000000001</v>
      </c>
      <c r="L174" s="79" t="s">
        <v>633</v>
      </c>
      <c r="M174" s="79">
        <f>I174-3.09</f>
        <v>170.87</v>
      </c>
      <c r="N174" s="79">
        <f t="shared" si="39"/>
        <v>137.39000000000001</v>
      </c>
      <c r="O174" s="79">
        <f t="shared" si="40"/>
        <v>33.47999999999999</v>
      </c>
      <c r="P174" s="79">
        <f t="shared" si="32"/>
        <v>0.2436858577771307</v>
      </c>
      <c r="Q174" s="79" t="s">
        <v>1113</v>
      </c>
      <c r="R174" s="79">
        <v>9.73</v>
      </c>
      <c r="S174" s="79">
        <v>50</v>
      </c>
      <c r="T174" s="79" t="s">
        <v>1114</v>
      </c>
      <c r="V174" s="79">
        <v>9.7799999999999994</v>
      </c>
      <c r="W174" s="79">
        <v>50</v>
      </c>
      <c r="X174" s="80" t="s">
        <v>1102</v>
      </c>
      <c r="Y174" s="80"/>
      <c r="Z174" s="79" t="s">
        <v>975</v>
      </c>
      <c r="AA174" s="79" t="s">
        <v>975</v>
      </c>
      <c r="AB174" s="79">
        <v>25</v>
      </c>
      <c r="AC174" s="80" t="s">
        <v>1102</v>
      </c>
      <c r="AD174" s="80"/>
    </row>
    <row r="175" spans="3:31">
      <c r="C175" s="84" t="s">
        <v>135</v>
      </c>
      <c r="D175" s="84" t="s">
        <v>9</v>
      </c>
      <c r="E175" s="85" t="s">
        <v>1102</v>
      </c>
      <c r="F175" s="85" t="s">
        <v>1102</v>
      </c>
      <c r="G175" s="85"/>
      <c r="H175" s="84" t="s">
        <v>1115</v>
      </c>
      <c r="I175" s="79">
        <v>172.44</v>
      </c>
      <c r="K175" s="79">
        <v>136.30000000000001</v>
      </c>
      <c r="L175" s="79" t="s">
        <v>633</v>
      </c>
      <c r="M175" s="79">
        <f>I175-3.09</f>
        <v>169.35</v>
      </c>
      <c r="N175" s="79">
        <f t="shared" si="39"/>
        <v>133.89000000000001</v>
      </c>
      <c r="O175" s="79">
        <f t="shared" si="40"/>
        <v>35.45999999999998</v>
      </c>
      <c r="P175" s="79">
        <f t="shared" si="32"/>
        <v>0.26484427515124337</v>
      </c>
      <c r="Q175" s="79" t="s">
        <v>1116</v>
      </c>
      <c r="R175" s="79">
        <v>10.050000000000001</v>
      </c>
      <c r="S175" s="79">
        <v>50</v>
      </c>
      <c r="T175" s="79" t="s">
        <v>1117</v>
      </c>
      <c r="V175" s="79">
        <v>10.4</v>
      </c>
      <c r="W175" s="79">
        <v>50</v>
      </c>
      <c r="X175" s="80" t="s">
        <v>1102</v>
      </c>
      <c r="Y175" s="80"/>
      <c r="Z175" s="79" t="s">
        <v>975</v>
      </c>
      <c r="AA175" s="79" t="s">
        <v>975</v>
      </c>
      <c r="AB175" s="79">
        <v>25</v>
      </c>
      <c r="AC175" s="80" t="s">
        <v>1102</v>
      </c>
      <c r="AD175" s="80"/>
    </row>
    <row r="176" spans="3:31">
      <c r="C176" s="84" t="s">
        <v>839</v>
      </c>
      <c r="D176" s="84" t="s">
        <v>1616</v>
      </c>
      <c r="E176" s="86" t="s">
        <v>26</v>
      </c>
      <c r="F176" s="85" t="s">
        <v>1102</v>
      </c>
      <c r="G176" s="85"/>
      <c r="H176" s="84" t="s">
        <v>1118</v>
      </c>
      <c r="I176" s="79" t="s">
        <v>1616</v>
      </c>
      <c r="K176" s="79" t="s">
        <v>1616</v>
      </c>
      <c r="L176" s="79" t="s">
        <v>1616</v>
      </c>
      <c r="M176" s="79" t="s">
        <v>1616</v>
      </c>
      <c r="N176" s="79" t="s">
        <v>1616</v>
      </c>
      <c r="O176" s="79" t="s">
        <v>1616</v>
      </c>
      <c r="P176" s="79" t="s">
        <v>1616</v>
      </c>
      <c r="Q176" s="79" t="s">
        <v>1118</v>
      </c>
      <c r="R176" s="79" t="s">
        <v>1616</v>
      </c>
      <c r="S176" s="79">
        <v>50</v>
      </c>
      <c r="T176" s="79" t="s">
        <v>1616</v>
      </c>
      <c r="V176" s="79" t="s">
        <v>1616</v>
      </c>
      <c r="W176" s="79" t="s">
        <v>1616</v>
      </c>
      <c r="X176" s="83" t="s">
        <v>26</v>
      </c>
      <c r="Y176" s="81" t="s">
        <v>26</v>
      </c>
      <c r="Z176" s="79" t="s">
        <v>1616</v>
      </c>
      <c r="AA176" s="79" t="s">
        <v>1616</v>
      </c>
      <c r="AB176" s="79" t="s">
        <v>1616</v>
      </c>
      <c r="AC176" s="83" t="s">
        <v>26</v>
      </c>
      <c r="AD176" s="81" t="s">
        <v>26</v>
      </c>
    </row>
    <row r="177" spans="3:31">
      <c r="C177" s="84" t="s">
        <v>839</v>
      </c>
      <c r="D177" s="84" t="s">
        <v>1616</v>
      </c>
      <c r="E177" s="86" t="s">
        <v>26</v>
      </c>
      <c r="F177" s="85" t="s">
        <v>1102</v>
      </c>
      <c r="G177" s="85"/>
      <c r="H177" s="84" t="s">
        <v>1118</v>
      </c>
      <c r="I177" s="79" t="s">
        <v>1616</v>
      </c>
      <c r="K177" s="79" t="s">
        <v>1616</v>
      </c>
      <c r="L177" s="79" t="s">
        <v>1616</v>
      </c>
      <c r="M177" s="79" t="s">
        <v>1616</v>
      </c>
      <c r="N177" s="79" t="s">
        <v>1616</v>
      </c>
      <c r="O177" s="79" t="s">
        <v>1616</v>
      </c>
      <c r="P177" s="79" t="s">
        <v>1616</v>
      </c>
      <c r="Q177" s="79" t="s">
        <v>1118</v>
      </c>
      <c r="R177" s="79" t="s">
        <v>1616</v>
      </c>
      <c r="S177" s="79">
        <v>50</v>
      </c>
      <c r="T177" s="79" t="s">
        <v>1616</v>
      </c>
      <c r="V177" s="79" t="s">
        <v>1616</v>
      </c>
      <c r="W177" s="79" t="s">
        <v>1616</v>
      </c>
      <c r="X177" s="83" t="s">
        <v>26</v>
      </c>
      <c r="Y177" s="81" t="s">
        <v>26</v>
      </c>
      <c r="Z177" s="79" t="s">
        <v>1616</v>
      </c>
      <c r="AA177" s="79" t="s">
        <v>1616</v>
      </c>
      <c r="AB177" s="79" t="s">
        <v>1616</v>
      </c>
      <c r="AC177" s="83" t="s">
        <v>26</v>
      </c>
      <c r="AD177" s="81" t="s">
        <v>26</v>
      </c>
    </row>
    <row r="178" spans="3:31">
      <c r="C178" s="84" t="s">
        <v>839</v>
      </c>
      <c r="D178" s="84" t="s">
        <v>1616</v>
      </c>
      <c r="E178" s="86" t="s">
        <v>26</v>
      </c>
      <c r="F178" s="85" t="s">
        <v>1102</v>
      </c>
      <c r="G178" s="85"/>
      <c r="H178" s="84" t="s">
        <v>1118</v>
      </c>
      <c r="I178" s="79" t="s">
        <v>1616</v>
      </c>
      <c r="K178" s="79" t="s">
        <v>1616</v>
      </c>
      <c r="L178" s="79" t="s">
        <v>1616</v>
      </c>
      <c r="M178" s="79" t="s">
        <v>1616</v>
      </c>
      <c r="N178" s="79" t="s">
        <v>1616</v>
      </c>
      <c r="O178" s="79" t="s">
        <v>1616</v>
      </c>
      <c r="P178" s="79" t="s">
        <v>1616</v>
      </c>
      <c r="Q178" s="79" t="s">
        <v>1118</v>
      </c>
      <c r="R178" s="79" t="s">
        <v>1616</v>
      </c>
      <c r="S178" s="79">
        <v>50</v>
      </c>
      <c r="T178" s="79" t="s">
        <v>1616</v>
      </c>
      <c r="V178" s="79" t="s">
        <v>1616</v>
      </c>
      <c r="W178" s="79" t="s">
        <v>1616</v>
      </c>
      <c r="X178" s="83" t="s">
        <v>26</v>
      </c>
      <c r="Y178" s="81" t="s">
        <v>26</v>
      </c>
      <c r="Z178" s="79" t="s">
        <v>1616</v>
      </c>
      <c r="AA178" s="79" t="s">
        <v>1616</v>
      </c>
      <c r="AB178" s="79" t="s">
        <v>1616</v>
      </c>
      <c r="AC178" s="83" t="s">
        <v>26</v>
      </c>
      <c r="AD178" s="81" t="s">
        <v>26</v>
      </c>
    </row>
    <row r="179" spans="3:31">
      <c r="E179" s="86"/>
      <c r="F179" s="86"/>
      <c r="G179" s="86"/>
      <c r="X179" s="81"/>
      <c r="Y179" s="81"/>
      <c r="AC179" s="81"/>
      <c r="AD179" s="81"/>
    </row>
    <row r="180" spans="3:31">
      <c r="C180" s="84" t="s">
        <v>1021</v>
      </c>
      <c r="D180" s="84" t="s">
        <v>5</v>
      </c>
      <c r="E180" s="85" t="s">
        <v>1119</v>
      </c>
      <c r="F180" s="85" t="s">
        <v>1119</v>
      </c>
      <c r="G180" s="85"/>
      <c r="H180" s="84" t="s">
        <v>1120</v>
      </c>
      <c r="I180" s="79">
        <v>138.77000000000001</v>
      </c>
      <c r="K180" s="79">
        <v>124.7</v>
      </c>
      <c r="L180" s="79" t="s">
        <v>633</v>
      </c>
      <c r="M180" s="79">
        <f t="shared" ref="M180:M189" si="41">I180-3.09</f>
        <v>135.68</v>
      </c>
      <c r="N180" s="79">
        <f t="shared" ref="N180:N189" si="42">K180-2.41</f>
        <v>122.29</v>
      </c>
      <c r="O180" s="79">
        <f t="shared" ref="O180:O189" si="43">M180-N180</f>
        <v>13.39</v>
      </c>
      <c r="P180" s="79">
        <f t="shared" ref="P180:P242" si="44">(M180-N180)/(N180)</f>
        <v>0.10949382615095266</v>
      </c>
      <c r="Q180" s="79" t="s">
        <v>1121</v>
      </c>
      <c r="R180" s="79">
        <v>9.7100000000000009</v>
      </c>
      <c r="S180" s="79">
        <v>50</v>
      </c>
      <c r="T180" s="79" t="s">
        <v>1122</v>
      </c>
      <c r="V180" s="79">
        <v>10.33</v>
      </c>
      <c r="W180" s="79">
        <v>50</v>
      </c>
      <c r="X180" s="80" t="s">
        <v>1119</v>
      </c>
      <c r="Y180" s="80"/>
      <c r="Z180" s="79" t="s">
        <v>975</v>
      </c>
      <c r="AA180" s="79" t="s">
        <v>975</v>
      </c>
      <c r="AB180" s="79">
        <v>25</v>
      </c>
      <c r="AC180" s="80" t="s">
        <v>1119</v>
      </c>
      <c r="AD180" s="80"/>
      <c r="AE180" s="79" t="s">
        <v>1073</v>
      </c>
    </row>
    <row r="181" spans="3:31">
      <c r="C181" s="84" t="s">
        <v>1021</v>
      </c>
      <c r="D181" s="84" t="s">
        <v>6</v>
      </c>
      <c r="E181" s="85" t="s">
        <v>1119</v>
      </c>
      <c r="F181" s="85" t="s">
        <v>1119</v>
      </c>
      <c r="G181" s="85"/>
      <c r="H181" s="84" t="s">
        <v>1123</v>
      </c>
      <c r="I181" s="79">
        <v>159.09</v>
      </c>
      <c r="K181" s="79">
        <v>94.6</v>
      </c>
      <c r="L181" s="79" t="s">
        <v>633</v>
      </c>
      <c r="M181" s="79">
        <f t="shared" si="41"/>
        <v>156</v>
      </c>
      <c r="N181" s="79">
        <f t="shared" si="42"/>
        <v>92.19</v>
      </c>
      <c r="O181" s="79">
        <f t="shared" si="43"/>
        <v>63.81</v>
      </c>
      <c r="P181" s="79">
        <f t="shared" si="44"/>
        <v>0.69215750081353733</v>
      </c>
      <c r="Q181" s="79" t="s">
        <v>1124</v>
      </c>
      <c r="R181" s="79">
        <v>10.26</v>
      </c>
      <c r="S181" s="79">
        <v>50</v>
      </c>
      <c r="T181" s="79" t="s">
        <v>1125</v>
      </c>
      <c r="V181" s="79">
        <v>10.119999999999999</v>
      </c>
      <c r="W181" s="79">
        <v>50</v>
      </c>
      <c r="X181" s="80" t="s">
        <v>1119</v>
      </c>
      <c r="Y181" s="80"/>
      <c r="Z181" s="79" t="s">
        <v>975</v>
      </c>
      <c r="AA181" s="79" t="s">
        <v>975</v>
      </c>
      <c r="AB181" s="79">
        <v>25</v>
      </c>
      <c r="AC181" s="80" t="s">
        <v>1119</v>
      </c>
      <c r="AD181" s="80"/>
      <c r="AE181" s="79" t="s">
        <v>1073</v>
      </c>
    </row>
    <row r="182" spans="3:31">
      <c r="C182" s="84" t="s">
        <v>1021</v>
      </c>
      <c r="D182" s="84" t="s">
        <v>7</v>
      </c>
      <c r="E182" s="85" t="s">
        <v>1119</v>
      </c>
      <c r="F182" s="85" t="s">
        <v>1119</v>
      </c>
      <c r="G182" s="85"/>
      <c r="H182" s="84" t="s">
        <v>1126</v>
      </c>
      <c r="I182" s="79">
        <v>129.91</v>
      </c>
      <c r="K182" s="79">
        <v>115.7</v>
      </c>
      <c r="L182" s="79" t="s">
        <v>633</v>
      </c>
      <c r="M182" s="79">
        <f t="shared" si="41"/>
        <v>126.82</v>
      </c>
      <c r="N182" s="79">
        <f t="shared" si="42"/>
        <v>113.29</v>
      </c>
      <c r="O182" s="79">
        <f t="shared" si="43"/>
        <v>13.529999999999987</v>
      </c>
      <c r="P182" s="79">
        <f t="shared" si="44"/>
        <v>0.11942801659458016</v>
      </c>
      <c r="Q182" s="79" t="s">
        <v>1127</v>
      </c>
      <c r="R182" s="79">
        <v>10.23</v>
      </c>
      <c r="S182" s="79">
        <v>50</v>
      </c>
      <c r="T182" s="79" t="s">
        <v>1128</v>
      </c>
      <c r="V182" s="79">
        <v>10.39</v>
      </c>
      <c r="W182" s="79">
        <v>50</v>
      </c>
      <c r="X182" s="80" t="s">
        <v>1119</v>
      </c>
      <c r="Y182" s="80"/>
      <c r="Z182" s="79" t="s">
        <v>975</v>
      </c>
      <c r="AA182" s="79" t="s">
        <v>975</v>
      </c>
      <c r="AB182" s="79">
        <v>25</v>
      </c>
      <c r="AC182" s="80" t="s">
        <v>1119</v>
      </c>
      <c r="AD182" s="80"/>
      <c r="AE182" s="79" t="s">
        <v>1073</v>
      </c>
    </row>
    <row r="183" spans="3:31">
      <c r="C183" s="84" t="s">
        <v>1021</v>
      </c>
      <c r="D183" s="84" t="s">
        <v>8</v>
      </c>
      <c r="E183" s="85" t="s">
        <v>1119</v>
      </c>
      <c r="F183" s="85" t="s">
        <v>1119</v>
      </c>
      <c r="G183" s="85"/>
      <c r="H183" s="84" t="s">
        <v>1129</v>
      </c>
      <c r="I183" s="79">
        <v>124.57</v>
      </c>
      <c r="K183" s="79">
        <v>121.3</v>
      </c>
      <c r="L183" s="79" t="s">
        <v>633</v>
      </c>
      <c r="M183" s="79">
        <f t="shared" si="41"/>
        <v>121.47999999999999</v>
      </c>
      <c r="N183" s="79">
        <f t="shared" si="42"/>
        <v>118.89</v>
      </c>
      <c r="O183" s="79">
        <f t="shared" si="43"/>
        <v>2.5899999999999892</v>
      </c>
      <c r="P183" s="79">
        <f t="shared" si="44"/>
        <v>2.1784843132307084E-2</v>
      </c>
      <c r="Q183" s="79" t="s">
        <v>1130</v>
      </c>
      <c r="R183" s="79">
        <v>9.74</v>
      </c>
      <c r="S183" s="79">
        <v>50</v>
      </c>
      <c r="T183" s="79" t="s">
        <v>1131</v>
      </c>
      <c r="V183" s="79">
        <v>10.34</v>
      </c>
      <c r="W183" s="79">
        <v>50</v>
      </c>
      <c r="X183" s="80" t="s">
        <v>1119</v>
      </c>
      <c r="Y183" s="80"/>
      <c r="Z183" s="79" t="s">
        <v>975</v>
      </c>
      <c r="AA183" s="79" t="s">
        <v>975</v>
      </c>
      <c r="AB183" s="79">
        <v>25</v>
      </c>
      <c r="AC183" s="80" t="s">
        <v>1119</v>
      </c>
      <c r="AD183" s="80"/>
      <c r="AE183" s="79" t="s">
        <v>1073</v>
      </c>
    </row>
    <row r="184" spans="3:31">
      <c r="C184" s="84" t="s">
        <v>1021</v>
      </c>
      <c r="D184" s="84" t="s">
        <v>9</v>
      </c>
      <c r="E184" s="85" t="s">
        <v>1119</v>
      </c>
      <c r="F184" s="85" t="s">
        <v>1119</v>
      </c>
      <c r="G184" s="85"/>
      <c r="H184" s="84" t="s">
        <v>1132</v>
      </c>
      <c r="I184" s="79">
        <v>116.56</v>
      </c>
      <c r="K184" s="79">
        <v>126.1</v>
      </c>
      <c r="L184" s="79" t="s">
        <v>633</v>
      </c>
      <c r="M184" s="79">
        <f t="shared" si="41"/>
        <v>113.47</v>
      </c>
      <c r="N184" s="79">
        <f t="shared" si="42"/>
        <v>123.69</v>
      </c>
      <c r="O184" s="79">
        <f t="shared" si="43"/>
        <v>-10.219999999999999</v>
      </c>
      <c r="P184" s="79">
        <f t="shared" si="44"/>
        <v>-8.2625919637804177E-2</v>
      </c>
      <c r="Q184" s="79" t="s">
        <v>1133</v>
      </c>
      <c r="R184" s="79">
        <v>9.93</v>
      </c>
      <c r="S184" s="79">
        <v>50</v>
      </c>
      <c r="T184" s="79" t="s">
        <v>1134</v>
      </c>
      <c r="V184" s="79">
        <v>10</v>
      </c>
      <c r="W184" s="79">
        <v>50</v>
      </c>
      <c r="X184" s="80" t="s">
        <v>1119</v>
      </c>
      <c r="Y184" s="80"/>
      <c r="Z184" s="79" t="s">
        <v>975</v>
      </c>
      <c r="AA184" s="79" t="s">
        <v>975</v>
      </c>
      <c r="AB184" s="79">
        <v>25</v>
      </c>
      <c r="AC184" s="80" t="s">
        <v>1119</v>
      </c>
      <c r="AD184" s="80"/>
      <c r="AE184" s="79" t="s">
        <v>1073</v>
      </c>
    </row>
    <row r="185" spans="3:31">
      <c r="C185" s="84" t="s">
        <v>51</v>
      </c>
      <c r="D185" s="84" t="s">
        <v>5</v>
      </c>
      <c r="E185" s="85" t="s">
        <v>1119</v>
      </c>
      <c r="F185" s="85" t="s">
        <v>1119</v>
      </c>
      <c r="G185" s="85"/>
      <c r="H185" s="84" t="s">
        <v>1135</v>
      </c>
      <c r="I185" s="79">
        <v>159.69</v>
      </c>
      <c r="K185" s="79">
        <v>107.2</v>
      </c>
      <c r="L185" s="79" t="s">
        <v>633</v>
      </c>
      <c r="M185" s="79">
        <f t="shared" si="41"/>
        <v>156.6</v>
      </c>
      <c r="N185" s="79">
        <f t="shared" si="42"/>
        <v>104.79</v>
      </c>
      <c r="O185" s="79">
        <f t="shared" si="43"/>
        <v>51.809999999999988</v>
      </c>
      <c r="P185" s="79">
        <f t="shared" si="44"/>
        <v>0.4944174062410534</v>
      </c>
      <c r="Q185" s="79" t="s">
        <v>1136</v>
      </c>
      <c r="R185" s="79">
        <v>10.039999999999999</v>
      </c>
      <c r="S185" s="79">
        <v>50</v>
      </c>
      <c r="T185" s="79" t="s">
        <v>1137</v>
      </c>
      <c r="V185" s="79">
        <v>9.74</v>
      </c>
      <c r="W185" s="79">
        <v>50</v>
      </c>
      <c r="X185" s="80" t="s">
        <v>1119</v>
      </c>
      <c r="Y185" s="80"/>
      <c r="Z185" s="79" t="s">
        <v>975</v>
      </c>
      <c r="AA185" s="79" t="s">
        <v>975</v>
      </c>
      <c r="AB185" s="79">
        <v>25</v>
      </c>
      <c r="AC185" s="80" t="s">
        <v>1119</v>
      </c>
      <c r="AD185" s="80"/>
      <c r="AE185" s="79" t="s">
        <v>1073</v>
      </c>
    </row>
    <row r="186" spans="3:31">
      <c r="C186" s="84" t="s">
        <v>51</v>
      </c>
      <c r="D186" s="84" t="s">
        <v>6</v>
      </c>
      <c r="E186" s="85" t="s">
        <v>1119</v>
      </c>
      <c r="F186" s="85" t="s">
        <v>1119</v>
      </c>
      <c r="G186" s="85"/>
      <c r="H186" s="84" t="s">
        <v>1138</v>
      </c>
      <c r="I186" s="79">
        <v>141.15</v>
      </c>
      <c r="K186" s="79">
        <v>101.7</v>
      </c>
      <c r="L186" s="79" t="s">
        <v>633</v>
      </c>
      <c r="M186" s="79">
        <f t="shared" si="41"/>
        <v>138.06</v>
      </c>
      <c r="N186" s="79">
        <f t="shared" si="42"/>
        <v>99.29</v>
      </c>
      <c r="O186" s="79">
        <f t="shared" si="43"/>
        <v>38.769999999999996</v>
      </c>
      <c r="P186" s="79">
        <f t="shared" si="44"/>
        <v>0.39047235371135053</v>
      </c>
      <c r="Q186" s="79" t="s">
        <v>1139</v>
      </c>
      <c r="R186" s="79">
        <v>9.86</v>
      </c>
      <c r="S186" s="79">
        <v>50</v>
      </c>
      <c r="T186" s="79" t="s">
        <v>1140</v>
      </c>
      <c r="V186" s="79">
        <v>9.7799999999999994</v>
      </c>
      <c r="W186" s="79">
        <v>50</v>
      </c>
      <c r="X186" s="80" t="s">
        <v>1119</v>
      </c>
      <c r="Y186" s="80"/>
      <c r="Z186" s="79" t="s">
        <v>975</v>
      </c>
      <c r="AA186" s="79" t="s">
        <v>975</v>
      </c>
      <c r="AB186" s="79">
        <v>25</v>
      </c>
      <c r="AC186" s="80" t="s">
        <v>1119</v>
      </c>
      <c r="AD186" s="80"/>
      <c r="AE186" s="79" t="s">
        <v>1073</v>
      </c>
    </row>
    <row r="187" spans="3:31">
      <c r="C187" s="84" t="s">
        <v>51</v>
      </c>
      <c r="D187" s="84" t="s">
        <v>7</v>
      </c>
      <c r="E187" s="85" t="s">
        <v>1119</v>
      </c>
      <c r="F187" s="85" t="s">
        <v>1119</v>
      </c>
      <c r="G187" s="85"/>
      <c r="H187" s="84" t="s">
        <v>1141</v>
      </c>
      <c r="I187" s="79">
        <v>166.74</v>
      </c>
      <c r="K187" s="79">
        <v>142</v>
      </c>
      <c r="L187" s="79" t="s">
        <v>633</v>
      </c>
      <c r="M187" s="79">
        <f t="shared" si="41"/>
        <v>163.65</v>
      </c>
      <c r="N187" s="79">
        <f t="shared" si="42"/>
        <v>139.59</v>
      </c>
      <c r="O187" s="79">
        <f t="shared" si="43"/>
        <v>24.060000000000002</v>
      </c>
      <c r="P187" s="79">
        <f t="shared" si="44"/>
        <v>0.17236191704276813</v>
      </c>
      <c r="Q187" s="79" t="s">
        <v>1142</v>
      </c>
      <c r="R187" s="79">
        <v>10.26</v>
      </c>
      <c r="S187" s="79">
        <v>50</v>
      </c>
      <c r="T187" s="79" t="s">
        <v>1143</v>
      </c>
      <c r="V187" s="79">
        <v>10.33</v>
      </c>
      <c r="W187" s="79">
        <v>50</v>
      </c>
      <c r="X187" s="80" t="s">
        <v>1119</v>
      </c>
      <c r="Y187" s="80"/>
      <c r="Z187" s="79" t="s">
        <v>975</v>
      </c>
      <c r="AA187" s="79" t="s">
        <v>975</v>
      </c>
      <c r="AB187" s="79">
        <v>25</v>
      </c>
      <c r="AC187" s="80" t="s">
        <v>1119</v>
      </c>
      <c r="AD187" s="80"/>
      <c r="AE187" s="79" t="s">
        <v>1073</v>
      </c>
    </row>
    <row r="188" spans="3:31">
      <c r="C188" s="84" t="s">
        <v>51</v>
      </c>
      <c r="D188" s="84" t="s">
        <v>8</v>
      </c>
      <c r="E188" s="85" t="s">
        <v>1119</v>
      </c>
      <c r="F188" s="85" t="s">
        <v>1119</v>
      </c>
      <c r="G188" s="85"/>
      <c r="H188" s="84" t="s">
        <v>1144</v>
      </c>
      <c r="I188" s="79">
        <v>181.94</v>
      </c>
      <c r="K188" s="79">
        <v>114.6</v>
      </c>
      <c r="L188" s="79" t="s">
        <v>633</v>
      </c>
      <c r="M188" s="79">
        <f t="shared" si="41"/>
        <v>178.85</v>
      </c>
      <c r="N188" s="79">
        <f t="shared" si="42"/>
        <v>112.19</v>
      </c>
      <c r="O188" s="79">
        <f t="shared" si="43"/>
        <v>66.66</v>
      </c>
      <c r="P188" s="79">
        <f t="shared" si="44"/>
        <v>0.5941706034405918</v>
      </c>
      <c r="Q188" s="79" t="s">
        <v>1145</v>
      </c>
      <c r="R188" s="79">
        <v>10.039999999999999</v>
      </c>
      <c r="S188" s="79">
        <v>50</v>
      </c>
      <c r="T188" s="79" t="s">
        <v>1146</v>
      </c>
      <c r="V188" s="79">
        <v>10.26</v>
      </c>
      <c r="W188" s="79">
        <v>50</v>
      </c>
      <c r="X188" s="80" t="s">
        <v>1119</v>
      </c>
      <c r="Y188" s="80"/>
      <c r="Z188" s="79" t="s">
        <v>975</v>
      </c>
      <c r="AA188" s="79" t="s">
        <v>975</v>
      </c>
      <c r="AB188" s="79">
        <v>25</v>
      </c>
      <c r="AC188" s="80" t="s">
        <v>1119</v>
      </c>
      <c r="AD188" s="80"/>
      <c r="AE188" s="79" t="s">
        <v>1073</v>
      </c>
    </row>
    <row r="189" spans="3:31">
      <c r="C189" s="84" t="s">
        <v>51</v>
      </c>
      <c r="D189" s="84" t="s">
        <v>9</v>
      </c>
      <c r="E189" s="85" t="s">
        <v>1119</v>
      </c>
      <c r="F189" s="85" t="s">
        <v>1119</v>
      </c>
      <c r="G189" s="85"/>
      <c r="H189" s="84" t="s">
        <v>1147</v>
      </c>
      <c r="I189" s="79">
        <v>144.36000000000001</v>
      </c>
      <c r="K189" s="79">
        <v>100.7</v>
      </c>
      <c r="L189" s="79" t="s">
        <v>633</v>
      </c>
      <c r="M189" s="79">
        <f t="shared" si="41"/>
        <v>141.27000000000001</v>
      </c>
      <c r="N189" s="79">
        <f t="shared" si="42"/>
        <v>98.29</v>
      </c>
      <c r="O189" s="79">
        <f t="shared" si="43"/>
        <v>42.980000000000004</v>
      </c>
      <c r="P189" s="79">
        <f t="shared" si="44"/>
        <v>0.43727744429748705</v>
      </c>
      <c r="Q189" s="79" t="s">
        <v>1148</v>
      </c>
      <c r="R189" s="79">
        <v>10.11</v>
      </c>
      <c r="S189" s="79">
        <v>50</v>
      </c>
      <c r="T189" s="79" t="s">
        <v>1149</v>
      </c>
      <c r="V189" s="79">
        <v>10.16</v>
      </c>
      <c r="W189" s="79">
        <v>50</v>
      </c>
      <c r="X189" s="80" t="s">
        <v>1119</v>
      </c>
      <c r="Y189" s="80"/>
      <c r="Z189" s="79" t="s">
        <v>975</v>
      </c>
      <c r="AA189" s="79" t="s">
        <v>975</v>
      </c>
      <c r="AB189" s="79">
        <v>25</v>
      </c>
      <c r="AC189" s="80" t="s">
        <v>1119</v>
      </c>
      <c r="AD189" s="80"/>
      <c r="AE189" s="79" t="s">
        <v>1073</v>
      </c>
    </row>
    <row r="190" spans="3:31">
      <c r="C190" s="84" t="s">
        <v>839</v>
      </c>
      <c r="D190" s="84" t="s">
        <v>1616</v>
      </c>
      <c r="E190" s="86" t="s">
        <v>26</v>
      </c>
      <c r="F190" s="85" t="s">
        <v>1119</v>
      </c>
      <c r="G190" s="85"/>
      <c r="H190" s="84" t="s">
        <v>1150</v>
      </c>
      <c r="I190" s="79" t="s">
        <v>1616</v>
      </c>
      <c r="K190" s="79" t="s">
        <v>1616</v>
      </c>
      <c r="L190" s="79" t="s">
        <v>1616</v>
      </c>
      <c r="M190" s="79" t="s">
        <v>1616</v>
      </c>
      <c r="N190" s="79" t="s">
        <v>1616</v>
      </c>
      <c r="O190" s="79" t="s">
        <v>1616</v>
      </c>
      <c r="P190" s="79" t="s">
        <v>1616</v>
      </c>
      <c r="Q190" s="79" t="s">
        <v>1150</v>
      </c>
      <c r="R190" s="79" t="s">
        <v>1616</v>
      </c>
      <c r="S190" s="79">
        <v>50</v>
      </c>
      <c r="T190" s="79" t="s">
        <v>1616</v>
      </c>
      <c r="V190" s="79" t="s">
        <v>1616</v>
      </c>
      <c r="W190" s="79" t="s">
        <v>1616</v>
      </c>
      <c r="X190" s="83" t="s">
        <v>26</v>
      </c>
      <c r="Y190" s="81" t="s">
        <v>26</v>
      </c>
      <c r="Z190" s="79" t="s">
        <v>1616</v>
      </c>
      <c r="AA190" s="79" t="s">
        <v>1616</v>
      </c>
      <c r="AB190" s="79" t="s">
        <v>1616</v>
      </c>
      <c r="AC190" s="83" t="s">
        <v>26</v>
      </c>
      <c r="AD190" s="81" t="s">
        <v>26</v>
      </c>
      <c r="AE190" s="79" t="s">
        <v>1073</v>
      </c>
    </row>
    <row r="191" spans="3:31">
      <c r="C191" s="84" t="s">
        <v>839</v>
      </c>
      <c r="D191" s="84" t="s">
        <v>1616</v>
      </c>
      <c r="E191" s="86" t="s">
        <v>26</v>
      </c>
      <c r="F191" s="85" t="s">
        <v>1119</v>
      </c>
      <c r="G191" s="85"/>
      <c r="H191" s="84" t="s">
        <v>1150</v>
      </c>
      <c r="I191" s="79" t="s">
        <v>1616</v>
      </c>
      <c r="K191" s="79" t="s">
        <v>1616</v>
      </c>
      <c r="L191" s="79" t="s">
        <v>1616</v>
      </c>
      <c r="M191" s="79" t="s">
        <v>1616</v>
      </c>
      <c r="N191" s="79" t="s">
        <v>1616</v>
      </c>
      <c r="O191" s="79" t="s">
        <v>1616</v>
      </c>
      <c r="P191" s="79" t="s">
        <v>1616</v>
      </c>
      <c r="Q191" s="79" t="s">
        <v>1150</v>
      </c>
      <c r="R191" s="79" t="s">
        <v>1616</v>
      </c>
      <c r="S191" s="79">
        <v>50</v>
      </c>
      <c r="T191" s="79" t="s">
        <v>1616</v>
      </c>
      <c r="V191" s="79" t="s">
        <v>1616</v>
      </c>
      <c r="W191" s="79" t="s">
        <v>1616</v>
      </c>
      <c r="X191" s="83" t="s">
        <v>26</v>
      </c>
      <c r="Y191" s="81" t="s">
        <v>26</v>
      </c>
      <c r="Z191" s="79" t="s">
        <v>1616</v>
      </c>
      <c r="AA191" s="79" t="s">
        <v>1616</v>
      </c>
      <c r="AB191" s="79" t="s">
        <v>1616</v>
      </c>
      <c r="AC191" s="83" t="s">
        <v>26</v>
      </c>
      <c r="AD191" s="81" t="s">
        <v>26</v>
      </c>
      <c r="AE191" s="79" t="s">
        <v>1073</v>
      </c>
    </row>
    <row r="192" spans="3:31">
      <c r="C192" s="84" t="s">
        <v>839</v>
      </c>
      <c r="D192" s="84" t="s">
        <v>1616</v>
      </c>
      <c r="E192" s="86" t="s">
        <v>26</v>
      </c>
      <c r="F192" s="85" t="s">
        <v>1119</v>
      </c>
      <c r="G192" s="85"/>
      <c r="H192" s="84" t="s">
        <v>1150</v>
      </c>
      <c r="I192" s="79" t="s">
        <v>1616</v>
      </c>
      <c r="K192" s="79" t="s">
        <v>1616</v>
      </c>
      <c r="L192" s="79" t="s">
        <v>1616</v>
      </c>
      <c r="M192" s="79" t="s">
        <v>1616</v>
      </c>
      <c r="N192" s="79" t="s">
        <v>1616</v>
      </c>
      <c r="O192" s="79" t="s">
        <v>1616</v>
      </c>
      <c r="P192" s="79" t="s">
        <v>1616</v>
      </c>
      <c r="Q192" s="79" t="s">
        <v>1150</v>
      </c>
      <c r="R192" s="79" t="s">
        <v>1616</v>
      </c>
      <c r="S192" s="79">
        <v>50</v>
      </c>
      <c r="T192" s="79" t="s">
        <v>1616</v>
      </c>
      <c r="V192" s="79" t="s">
        <v>1616</v>
      </c>
      <c r="W192" s="79" t="s">
        <v>1616</v>
      </c>
      <c r="X192" s="83" t="s">
        <v>26</v>
      </c>
      <c r="Y192" s="81" t="s">
        <v>26</v>
      </c>
      <c r="Z192" s="79" t="s">
        <v>1616</v>
      </c>
      <c r="AA192" s="79" t="s">
        <v>1616</v>
      </c>
      <c r="AB192" s="79" t="s">
        <v>1616</v>
      </c>
      <c r="AC192" s="83" t="s">
        <v>26</v>
      </c>
      <c r="AD192" s="81" t="s">
        <v>26</v>
      </c>
      <c r="AE192" s="79" t="s">
        <v>1073</v>
      </c>
    </row>
    <row r="193" spans="3:31">
      <c r="E193" s="86"/>
      <c r="F193" s="86"/>
      <c r="G193" s="86"/>
      <c r="X193" s="81"/>
      <c r="Y193" s="81"/>
      <c r="AC193" s="81"/>
      <c r="AD193" s="81"/>
    </row>
    <row r="194" spans="3:31">
      <c r="C194" s="84" t="s">
        <v>135</v>
      </c>
      <c r="D194" s="84" t="s">
        <v>5</v>
      </c>
      <c r="E194" s="85" t="s">
        <v>1151</v>
      </c>
      <c r="F194" s="85" t="s">
        <v>1151</v>
      </c>
      <c r="G194" s="85"/>
      <c r="H194" s="84" t="s">
        <v>1152</v>
      </c>
      <c r="I194" s="79">
        <v>160.05000000000001</v>
      </c>
      <c r="K194" s="79">
        <v>130.9</v>
      </c>
      <c r="L194" s="79" t="s">
        <v>633</v>
      </c>
      <c r="M194" s="79">
        <f>I194-3.09</f>
        <v>156.96</v>
      </c>
      <c r="N194" s="79">
        <f t="shared" ref="N194:N198" si="45">K194-2.41</f>
        <v>128.49</v>
      </c>
      <c r="O194" s="79">
        <f t="shared" ref="O194:O198" si="46">M194-N194</f>
        <v>28.47</v>
      </c>
      <c r="P194" s="79">
        <f t="shared" si="44"/>
        <v>0.2215736633201027</v>
      </c>
      <c r="Q194" s="79" t="s">
        <v>1153</v>
      </c>
      <c r="R194" s="79" t="s">
        <v>1616</v>
      </c>
      <c r="S194" s="79">
        <v>50</v>
      </c>
      <c r="T194" s="79" t="s">
        <v>1154</v>
      </c>
      <c r="V194" s="79" t="s">
        <v>1616</v>
      </c>
      <c r="W194" s="79">
        <v>50</v>
      </c>
      <c r="X194" s="80" t="s">
        <v>1151</v>
      </c>
      <c r="Y194" s="80"/>
      <c r="Z194" s="79" t="s">
        <v>975</v>
      </c>
      <c r="AA194" s="79" t="s">
        <v>975</v>
      </c>
      <c r="AB194" s="79">
        <v>25</v>
      </c>
      <c r="AC194" s="80" t="s">
        <v>1151</v>
      </c>
      <c r="AD194" s="80"/>
      <c r="AE194" s="79" t="s">
        <v>714</v>
      </c>
    </row>
    <row r="195" spans="3:31">
      <c r="C195" s="84" t="s">
        <v>135</v>
      </c>
      <c r="D195" s="84" t="s">
        <v>6</v>
      </c>
      <c r="E195" s="85" t="s">
        <v>1151</v>
      </c>
      <c r="F195" s="85" t="s">
        <v>1151</v>
      </c>
      <c r="G195" s="85"/>
      <c r="H195" s="84" t="s">
        <v>1155</v>
      </c>
      <c r="I195" s="79">
        <v>146.80000000000001</v>
      </c>
      <c r="K195" s="79">
        <v>119.4</v>
      </c>
      <c r="L195" s="79" t="s">
        <v>633</v>
      </c>
      <c r="M195" s="79">
        <f>I195-3.09</f>
        <v>143.71</v>
      </c>
      <c r="N195" s="79">
        <f t="shared" si="45"/>
        <v>116.99000000000001</v>
      </c>
      <c r="O195" s="79">
        <f t="shared" si="46"/>
        <v>26.72</v>
      </c>
      <c r="P195" s="79">
        <f t="shared" si="44"/>
        <v>0.2283955893666125</v>
      </c>
      <c r="Q195" s="79" t="s">
        <v>1156</v>
      </c>
      <c r="R195" s="79" t="s">
        <v>1616</v>
      </c>
      <c r="S195" s="79">
        <v>50</v>
      </c>
      <c r="T195" s="79" t="s">
        <v>1157</v>
      </c>
      <c r="V195" s="79" t="s">
        <v>1616</v>
      </c>
      <c r="W195" s="79">
        <v>50</v>
      </c>
      <c r="X195" s="80" t="s">
        <v>1151</v>
      </c>
      <c r="Y195" s="80"/>
      <c r="Z195" s="79" t="s">
        <v>975</v>
      </c>
      <c r="AA195" s="79" t="s">
        <v>975</v>
      </c>
      <c r="AB195" s="79">
        <v>25</v>
      </c>
      <c r="AC195" s="80" t="s">
        <v>1151</v>
      </c>
      <c r="AD195" s="80"/>
      <c r="AE195" s="79" t="s">
        <v>714</v>
      </c>
    </row>
    <row r="196" spans="3:31">
      <c r="C196" s="84" t="s">
        <v>135</v>
      </c>
      <c r="D196" s="84" t="s">
        <v>7</v>
      </c>
      <c r="E196" s="85" t="s">
        <v>1151</v>
      </c>
      <c r="F196" s="85" t="s">
        <v>1151</v>
      </c>
      <c r="G196" s="85"/>
      <c r="H196" s="84" t="s">
        <v>1158</v>
      </c>
      <c r="I196" s="79">
        <v>149.72</v>
      </c>
      <c r="K196" s="79">
        <v>118.2</v>
      </c>
      <c r="L196" s="79" t="s">
        <v>633</v>
      </c>
      <c r="M196" s="79">
        <f>I196-3.09</f>
        <v>146.63</v>
      </c>
      <c r="N196" s="79">
        <f t="shared" si="45"/>
        <v>115.79</v>
      </c>
      <c r="O196" s="79">
        <f t="shared" si="46"/>
        <v>30.839999999999989</v>
      </c>
      <c r="P196" s="79">
        <f t="shared" si="44"/>
        <v>0.26634424388980038</v>
      </c>
      <c r="Q196" s="79" t="s">
        <v>1159</v>
      </c>
      <c r="R196" s="79" t="s">
        <v>1616</v>
      </c>
      <c r="S196" s="79">
        <v>50</v>
      </c>
      <c r="T196" s="79" t="s">
        <v>1160</v>
      </c>
      <c r="V196" s="79" t="s">
        <v>1616</v>
      </c>
      <c r="W196" s="79">
        <v>50</v>
      </c>
      <c r="X196" s="80" t="s">
        <v>1151</v>
      </c>
      <c r="Y196" s="80"/>
      <c r="Z196" s="79" t="s">
        <v>975</v>
      </c>
      <c r="AA196" s="79" t="s">
        <v>975</v>
      </c>
      <c r="AB196" s="79">
        <v>25</v>
      </c>
      <c r="AC196" s="80" t="s">
        <v>1151</v>
      </c>
      <c r="AD196" s="80"/>
      <c r="AE196" s="79" t="s">
        <v>714</v>
      </c>
    </row>
    <row r="197" spans="3:31">
      <c r="C197" s="84" t="s">
        <v>135</v>
      </c>
      <c r="D197" s="84" t="s">
        <v>8</v>
      </c>
      <c r="E197" s="85" t="s">
        <v>1151</v>
      </c>
      <c r="F197" s="85" t="s">
        <v>1151</v>
      </c>
      <c r="G197" s="85"/>
      <c r="H197" s="84" t="s">
        <v>1161</v>
      </c>
      <c r="I197" s="79">
        <v>143.11000000000001</v>
      </c>
      <c r="K197" s="79">
        <v>117.6</v>
      </c>
      <c r="L197" s="79" t="s">
        <v>633</v>
      </c>
      <c r="M197" s="79">
        <f>I197-3.09</f>
        <v>140.02000000000001</v>
      </c>
      <c r="N197" s="79">
        <f t="shared" si="45"/>
        <v>115.19</v>
      </c>
      <c r="O197" s="79">
        <f t="shared" si="46"/>
        <v>24.830000000000013</v>
      </c>
      <c r="P197" s="79">
        <f t="shared" si="44"/>
        <v>0.2155569059814221</v>
      </c>
      <c r="Q197" s="79" t="s">
        <v>1162</v>
      </c>
      <c r="R197" s="79" t="s">
        <v>1616</v>
      </c>
      <c r="S197" s="79">
        <v>50</v>
      </c>
      <c r="T197" s="79" t="s">
        <v>1163</v>
      </c>
      <c r="V197" s="79" t="s">
        <v>1616</v>
      </c>
      <c r="W197" s="79">
        <v>50</v>
      </c>
      <c r="X197" s="80" t="s">
        <v>1151</v>
      </c>
      <c r="Y197" s="80"/>
      <c r="Z197" s="79" t="s">
        <v>975</v>
      </c>
      <c r="AA197" s="79" t="s">
        <v>975</v>
      </c>
      <c r="AB197" s="79">
        <v>25</v>
      </c>
      <c r="AC197" s="80" t="s">
        <v>1151</v>
      </c>
      <c r="AD197" s="80"/>
      <c r="AE197" s="79" t="s">
        <v>714</v>
      </c>
    </row>
    <row r="198" spans="3:31">
      <c r="C198" s="84" t="s">
        <v>135</v>
      </c>
      <c r="D198" s="84" t="s">
        <v>9</v>
      </c>
      <c r="E198" s="85" t="s">
        <v>1151</v>
      </c>
      <c r="F198" s="85" t="s">
        <v>1151</v>
      </c>
      <c r="G198" s="85"/>
      <c r="H198" s="84" t="s">
        <v>1164</v>
      </c>
      <c r="I198" s="79">
        <v>155.71</v>
      </c>
      <c r="K198" s="79">
        <v>126.8</v>
      </c>
      <c r="L198" s="79" t="s">
        <v>633</v>
      </c>
      <c r="M198" s="79">
        <f>I198-3.09</f>
        <v>152.62</v>
      </c>
      <c r="N198" s="79">
        <f t="shared" si="45"/>
        <v>124.39</v>
      </c>
      <c r="O198" s="79">
        <f t="shared" si="46"/>
        <v>28.230000000000004</v>
      </c>
      <c r="P198" s="79">
        <f t="shared" si="44"/>
        <v>0.22694750381863496</v>
      </c>
      <c r="Q198" s="79" t="s">
        <v>1165</v>
      </c>
      <c r="R198" s="79" t="s">
        <v>1616</v>
      </c>
      <c r="S198" s="79">
        <v>50</v>
      </c>
      <c r="T198" s="79" t="s">
        <v>1166</v>
      </c>
      <c r="V198" s="79" t="s">
        <v>1616</v>
      </c>
      <c r="W198" s="79">
        <v>50</v>
      </c>
      <c r="X198" s="80" t="s">
        <v>1151</v>
      </c>
      <c r="Y198" s="80"/>
      <c r="Z198" s="79" t="s">
        <v>975</v>
      </c>
      <c r="AA198" s="79" t="s">
        <v>975</v>
      </c>
      <c r="AB198" s="79">
        <v>25</v>
      </c>
      <c r="AC198" s="80" t="s">
        <v>1151</v>
      </c>
      <c r="AD198" s="80"/>
      <c r="AE198" s="79" t="s">
        <v>714</v>
      </c>
    </row>
    <row r="199" spans="3:31">
      <c r="E199" s="86"/>
      <c r="F199" s="86"/>
      <c r="G199" s="86"/>
      <c r="X199" s="81"/>
      <c r="Y199" s="81"/>
      <c r="AC199" s="81"/>
      <c r="AD199" s="81"/>
    </row>
    <row r="200" spans="3:31">
      <c r="C200" s="84" t="s">
        <v>1021</v>
      </c>
      <c r="D200" s="84" t="s">
        <v>5</v>
      </c>
      <c r="E200" s="85" t="s">
        <v>1167</v>
      </c>
      <c r="F200" s="85" t="s">
        <v>1167</v>
      </c>
      <c r="G200" s="85"/>
      <c r="H200" s="84" t="s">
        <v>1168</v>
      </c>
      <c r="I200" s="79">
        <v>153.74</v>
      </c>
      <c r="K200" s="79">
        <v>111.5</v>
      </c>
      <c r="L200" s="79" t="s">
        <v>633</v>
      </c>
      <c r="M200" s="79">
        <f>I200-3.09</f>
        <v>150.65</v>
      </c>
      <c r="N200" s="79">
        <f t="shared" ref="N200:N204" si="47">K200-2.41</f>
        <v>109.09</v>
      </c>
      <c r="O200" s="79">
        <f t="shared" ref="O200:O204" si="48">M200-N200</f>
        <v>41.56</v>
      </c>
      <c r="P200" s="79">
        <f t="shared" si="44"/>
        <v>0.38096984141534512</v>
      </c>
      <c r="Q200" s="79" t="s">
        <v>1169</v>
      </c>
      <c r="R200" s="79">
        <v>9.73</v>
      </c>
      <c r="S200" s="79">
        <v>50</v>
      </c>
      <c r="T200" s="79" t="s">
        <v>1170</v>
      </c>
      <c r="V200" s="79">
        <v>10.01</v>
      </c>
      <c r="W200" s="79">
        <v>50</v>
      </c>
      <c r="X200" s="80" t="s">
        <v>1167</v>
      </c>
      <c r="Y200" s="80"/>
      <c r="Z200" s="79" t="s">
        <v>975</v>
      </c>
      <c r="AA200" s="79" t="s">
        <v>975</v>
      </c>
      <c r="AB200" s="79">
        <v>25</v>
      </c>
      <c r="AC200" s="80" t="s">
        <v>1167</v>
      </c>
      <c r="AD200" s="80"/>
    </row>
    <row r="201" spans="3:31">
      <c r="C201" s="84" t="s">
        <v>1021</v>
      </c>
      <c r="D201" s="84" t="s">
        <v>6</v>
      </c>
      <c r="E201" s="85" t="s">
        <v>1167</v>
      </c>
      <c r="F201" s="85" t="s">
        <v>1167</v>
      </c>
      <c r="G201" s="85"/>
      <c r="H201" s="84" t="s">
        <v>1171</v>
      </c>
      <c r="I201" s="79">
        <v>159.47</v>
      </c>
      <c r="K201" s="79">
        <v>115.8</v>
      </c>
      <c r="L201" s="79" t="s">
        <v>633</v>
      </c>
      <c r="M201" s="79">
        <f>I201-3.09</f>
        <v>156.38</v>
      </c>
      <c r="N201" s="79">
        <f t="shared" si="47"/>
        <v>113.39</v>
      </c>
      <c r="O201" s="79">
        <f t="shared" si="48"/>
        <v>42.989999999999995</v>
      </c>
      <c r="P201" s="79">
        <f t="shared" si="44"/>
        <v>0.37913396243054936</v>
      </c>
      <c r="Q201" s="79" t="s">
        <v>1172</v>
      </c>
      <c r="R201" s="79">
        <v>9.77</v>
      </c>
      <c r="S201" s="79">
        <v>50</v>
      </c>
      <c r="T201" s="79" t="s">
        <v>1173</v>
      </c>
      <c r="V201" s="79">
        <v>9.8699999999999992</v>
      </c>
      <c r="W201" s="79">
        <v>50</v>
      </c>
      <c r="X201" s="80" t="s">
        <v>1167</v>
      </c>
      <c r="Y201" s="80"/>
      <c r="Z201" s="79" t="s">
        <v>975</v>
      </c>
      <c r="AA201" s="79" t="s">
        <v>975</v>
      </c>
      <c r="AB201" s="79">
        <v>25</v>
      </c>
      <c r="AC201" s="80" t="s">
        <v>1167</v>
      </c>
      <c r="AD201" s="80"/>
    </row>
    <row r="202" spans="3:31">
      <c r="C202" s="84" t="s">
        <v>1021</v>
      </c>
      <c r="D202" s="84" t="s">
        <v>7</v>
      </c>
      <c r="E202" s="85" t="s">
        <v>1167</v>
      </c>
      <c r="F202" s="85" t="s">
        <v>1167</v>
      </c>
      <c r="G202" s="85"/>
      <c r="H202" s="84" t="s">
        <v>1174</v>
      </c>
      <c r="I202" s="79">
        <v>135.05000000000001</v>
      </c>
      <c r="K202" s="79">
        <v>100</v>
      </c>
      <c r="L202" s="79" t="s">
        <v>633</v>
      </c>
      <c r="M202" s="79">
        <f>I202-3.09</f>
        <v>131.96</v>
      </c>
      <c r="N202" s="79">
        <f t="shared" si="47"/>
        <v>97.59</v>
      </c>
      <c r="O202" s="79">
        <f t="shared" si="48"/>
        <v>34.370000000000005</v>
      </c>
      <c r="P202" s="79">
        <f t="shared" si="44"/>
        <v>0.35218772415206478</v>
      </c>
      <c r="Q202" s="79" t="s">
        <v>1175</v>
      </c>
      <c r="R202" s="79">
        <v>10.47</v>
      </c>
      <c r="S202" s="79">
        <v>50</v>
      </c>
      <c r="T202" s="79" t="s">
        <v>1176</v>
      </c>
      <c r="V202" s="79">
        <v>9.64</v>
      </c>
      <c r="W202" s="79">
        <v>50</v>
      </c>
      <c r="X202" s="80" t="s">
        <v>1167</v>
      </c>
      <c r="Y202" s="80"/>
      <c r="Z202" s="79" t="s">
        <v>975</v>
      </c>
      <c r="AA202" s="79" t="s">
        <v>975</v>
      </c>
      <c r="AB202" s="79">
        <v>25</v>
      </c>
      <c r="AC202" s="80" t="s">
        <v>1167</v>
      </c>
      <c r="AD202" s="80"/>
    </row>
    <row r="203" spans="3:31">
      <c r="C203" s="84" t="s">
        <v>1021</v>
      </c>
      <c r="D203" s="84" t="s">
        <v>8</v>
      </c>
      <c r="E203" s="85" t="s">
        <v>1167</v>
      </c>
      <c r="F203" s="85" t="s">
        <v>1167</v>
      </c>
      <c r="G203" s="85"/>
      <c r="H203" s="84" t="s">
        <v>1177</v>
      </c>
      <c r="I203" s="79">
        <v>181.9</v>
      </c>
      <c r="K203" s="79">
        <v>132.9</v>
      </c>
      <c r="L203" s="79" t="s">
        <v>633</v>
      </c>
      <c r="M203" s="79">
        <f>I203-3.09</f>
        <v>178.81</v>
      </c>
      <c r="N203" s="79">
        <f t="shared" si="47"/>
        <v>130.49</v>
      </c>
      <c r="O203" s="79">
        <f t="shared" si="48"/>
        <v>48.319999999999993</v>
      </c>
      <c r="P203" s="79">
        <f t="shared" si="44"/>
        <v>0.37029657445014935</v>
      </c>
      <c r="Q203" s="79" t="s">
        <v>1178</v>
      </c>
      <c r="R203" s="79">
        <v>10.19</v>
      </c>
      <c r="S203" s="79">
        <v>50</v>
      </c>
      <c r="T203" s="79" t="s">
        <v>1179</v>
      </c>
      <c r="V203" s="79">
        <v>9.84</v>
      </c>
      <c r="W203" s="79">
        <v>50</v>
      </c>
      <c r="X203" s="80" t="s">
        <v>1167</v>
      </c>
      <c r="Y203" s="80"/>
      <c r="Z203" s="79" t="s">
        <v>975</v>
      </c>
      <c r="AA203" s="79" t="s">
        <v>975</v>
      </c>
      <c r="AB203" s="79">
        <v>25</v>
      </c>
      <c r="AC203" s="80" t="s">
        <v>1167</v>
      </c>
      <c r="AD203" s="80"/>
    </row>
    <row r="204" spans="3:31">
      <c r="C204" s="84" t="s">
        <v>1021</v>
      </c>
      <c r="D204" s="84" t="s">
        <v>9</v>
      </c>
      <c r="E204" s="85" t="s">
        <v>1167</v>
      </c>
      <c r="F204" s="85" t="s">
        <v>1167</v>
      </c>
      <c r="G204" s="85"/>
      <c r="H204" s="84" t="s">
        <v>1180</v>
      </c>
      <c r="I204" s="79">
        <v>149.79</v>
      </c>
      <c r="K204" s="79">
        <v>107.5</v>
      </c>
      <c r="L204" s="79" t="s">
        <v>633</v>
      </c>
      <c r="M204" s="79">
        <f>I204-3.09</f>
        <v>146.69999999999999</v>
      </c>
      <c r="N204" s="79">
        <f t="shared" si="47"/>
        <v>105.09</v>
      </c>
      <c r="O204" s="79">
        <f t="shared" si="48"/>
        <v>41.609999999999985</v>
      </c>
      <c r="P204" s="79">
        <f t="shared" si="44"/>
        <v>0.39594633171567212</v>
      </c>
      <c r="Q204" s="79" t="s">
        <v>1181</v>
      </c>
      <c r="R204" s="79">
        <v>9.9</v>
      </c>
      <c r="S204" s="79">
        <v>50</v>
      </c>
      <c r="T204" s="79" t="s">
        <v>1182</v>
      </c>
      <c r="V204" s="79">
        <v>10.47</v>
      </c>
      <c r="W204" s="79">
        <v>50</v>
      </c>
      <c r="X204" s="80" t="s">
        <v>1167</v>
      </c>
      <c r="Y204" s="80"/>
      <c r="Z204" s="79" t="s">
        <v>975</v>
      </c>
      <c r="AA204" s="79" t="s">
        <v>975</v>
      </c>
      <c r="AB204" s="79">
        <v>25</v>
      </c>
      <c r="AC204" s="80" t="s">
        <v>1167</v>
      </c>
      <c r="AD204" s="80"/>
    </row>
    <row r="205" spans="3:31">
      <c r="C205" s="84" t="s">
        <v>839</v>
      </c>
      <c r="D205" s="84" t="s">
        <v>1616</v>
      </c>
      <c r="E205" s="86" t="s">
        <v>26</v>
      </c>
      <c r="F205" s="85" t="s">
        <v>1167</v>
      </c>
      <c r="G205" s="85"/>
      <c r="H205" s="84" t="s">
        <v>1183</v>
      </c>
      <c r="I205" s="79" t="s">
        <v>1616</v>
      </c>
      <c r="K205" s="79" t="s">
        <v>1616</v>
      </c>
      <c r="L205" s="79" t="s">
        <v>1616</v>
      </c>
      <c r="M205" s="79" t="s">
        <v>1616</v>
      </c>
      <c r="N205" s="79" t="s">
        <v>1616</v>
      </c>
      <c r="O205" s="79" t="s">
        <v>1616</v>
      </c>
      <c r="P205" s="79" t="s">
        <v>1616</v>
      </c>
      <c r="Q205" s="79" t="s">
        <v>1183</v>
      </c>
      <c r="R205" s="79" t="s">
        <v>1616</v>
      </c>
      <c r="S205" s="79">
        <v>50</v>
      </c>
      <c r="T205" s="79" t="s">
        <v>1616</v>
      </c>
      <c r="V205" s="79" t="s">
        <v>1616</v>
      </c>
      <c r="W205" s="79" t="s">
        <v>1616</v>
      </c>
      <c r="X205" s="83" t="s">
        <v>26</v>
      </c>
      <c r="Y205" s="81" t="s">
        <v>26</v>
      </c>
      <c r="Z205" s="79" t="s">
        <v>1616</v>
      </c>
      <c r="AA205" s="79" t="s">
        <v>1616</v>
      </c>
      <c r="AB205" s="79" t="s">
        <v>1616</v>
      </c>
      <c r="AC205" s="83" t="s">
        <v>26</v>
      </c>
      <c r="AD205" s="81" t="s">
        <v>26</v>
      </c>
    </row>
    <row r="206" spans="3:31">
      <c r="C206" s="84" t="s">
        <v>839</v>
      </c>
      <c r="D206" s="84" t="s">
        <v>1616</v>
      </c>
      <c r="E206" s="86" t="s">
        <v>26</v>
      </c>
      <c r="F206" s="85" t="s">
        <v>1167</v>
      </c>
      <c r="G206" s="85"/>
      <c r="H206" s="84" t="s">
        <v>1183</v>
      </c>
      <c r="I206" s="79" t="s">
        <v>1616</v>
      </c>
      <c r="K206" s="79" t="s">
        <v>1616</v>
      </c>
      <c r="L206" s="79" t="s">
        <v>1616</v>
      </c>
      <c r="M206" s="79" t="s">
        <v>1616</v>
      </c>
      <c r="N206" s="79" t="s">
        <v>1616</v>
      </c>
      <c r="O206" s="79" t="s">
        <v>1616</v>
      </c>
      <c r="P206" s="79" t="s">
        <v>1616</v>
      </c>
      <c r="Q206" s="79" t="s">
        <v>1183</v>
      </c>
      <c r="R206" s="79" t="s">
        <v>1616</v>
      </c>
      <c r="S206" s="79">
        <v>50</v>
      </c>
      <c r="T206" s="79" t="s">
        <v>1616</v>
      </c>
      <c r="V206" s="79" t="s">
        <v>1616</v>
      </c>
      <c r="W206" s="79" t="s">
        <v>1616</v>
      </c>
      <c r="X206" s="83" t="s">
        <v>26</v>
      </c>
      <c r="Y206" s="81" t="s">
        <v>26</v>
      </c>
      <c r="Z206" s="79" t="s">
        <v>1616</v>
      </c>
      <c r="AA206" s="79" t="s">
        <v>1616</v>
      </c>
      <c r="AB206" s="79" t="s">
        <v>1616</v>
      </c>
      <c r="AC206" s="83" t="s">
        <v>26</v>
      </c>
      <c r="AD206" s="81" t="s">
        <v>26</v>
      </c>
    </row>
    <row r="207" spans="3:31">
      <c r="C207" s="84" t="s">
        <v>839</v>
      </c>
      <c r="D207" s="84" t="s">
        <v>1616</v>
      </c>
      <c r="E207" s="86" t="s">
        <v>26</v>
      </c>
      <c r="F207" s="85" t="s">
        <v>1167</v>
      </c>
      <c r="G207" s="85"/>
      <c r="H207" s="84" t="s">
        <v>1183</v>
      </c>
      <c r="I207" s="79" t="s">
        <v>1616</v>
      </c>
      <c r="K207" s="79" t="s">
        <v>1616</v>
      </c>
      <c r="L207" s="79" t="s">
        <v>1616</v>
      </c>
      <c r="M207" s="79" t="s">
        <v>1616</v>
      </c>
      <c r="N207" s="79" t="s">
        <v>1616</v>
      </c>
      <c r="O207" s="79" t="s">
        <v>1616</v>
      </c>
      <c r="P207" s="79" t="s">
        <v>1616</v>
      </c>
      <c r="Q207" s="79" t="s">
        <v>1183</v>
      </c>
      <c r="R207" s="79" t="s">
        <v>1616</v>
      </c>
      <c r="S207" s="79">
        <v>50</v>
      </c>
      <c r="T207" s="79" t="s">
        <v>1616</v>
      </c>
      <c r="V207" s="79" t="s">
        <v>1616</v>
      </c>
      <c r="W207" s="79" t="s">
        <v>1616</v>
      </c>
      <c r="X207" s="83" t="s">
        <v>26</v>
      </c>
      <c r="Y207" s="81" t="s">
        <v>26</v>
      </c>
      <c r="Z207" s="79" t="s">
        <v>1616</v>
      </c>
      <c r="AA207" s="79" t="s">
        <v>1616</v>
      </c>
      <c r="AB207" s="79" t="s">
        <v>1616</v>
      </c>
      <c r="AC207" s="83" t="s">
        <v>26</v>
      </c>
      <c r="AD207" s="81" t="s">
        <v>26</v>
      </c>
    </row>
    <row r="208" spans="3:31">
      <c r="E208" s="86"/>
      <c r="F208" s="86"/>
      <c r="G208" s="86"/>
      <c r="X208" s="81"/>
      <c r="Y208" s="81"/>
      <c r="AC208" s="81"/>
      <c r="AD208" s="81"/>
    </row>
    <row r="209" spans="3:31">
      <c r="C209" s="84" t="s">
        <v>135</v>
      </c>
      <c r="D209" s="84" t="s">
        <v>5</v>
      </c>
      <c r="E209" s="85" t="s">
        <v>1184</v>
      </c>
      <c r="F209" s="85" t="s">
        <v>1184</v>
      </c>
      <c r="G209" s="85"/>
      <c r="H209" s="84" t="s">
        <v>1185</v>
      </c>
      <c r="I209" s="79">
        <v>143.46</v>
      </c>
      <c r="K209" s="79">
        <v>118</v>
      </c>
      <c r="L209" s="79" t="s">
        <v>633</v>
      </c>
      <c r="M209" s="79">
        <f t="shared" ref="M209:M218" si="49">I209-3.09</f>
        <v>140.37</v>
      </c>
      <c r="N209" s="79">
        <f t="shared" ref="N209:N218" si="50">K209-2.41</f>
        <v>115.59</v>
      </c>
      <c r="O209" s="79">
        <f t="shared" ref="O209:O218" si="51">M209-N209</f>
        <v>24.78</v>
      </c>
      <c r="P209" s="79">
        <f t="shared" si="44"/>
        <v>0.21437840643654296</v>
      </c>
      <c r="Q209" s="79" t="s">
        <v>1186</v>
      </c>
      <c r="R209" s="79">
        <v>10.210000000000001</v>
      </c>
      <c r="S209" s="79">
        <v>50</v>
      </c>
      <c r="T209" s="79" t="s">
        <v>1187</v>
      </c>
      <c r="V209" s="79">
        <v>9.99</v>
      </c>
      <c r="W209" s="79">
        <v>50</v>
      </c>
      <c r="X209" s="80" t="s">
        <v>1184</v>
      </c>
      <c r="Y209" s="80"/>
      <c r="Z209" s="79" t="s">
        <v>975</v>
      </c>
      <c r="AA209" s="79" t="s">
        <v>975</v>
      </c>
      <c r="AB209" s="79">
        <v>25</v>
      </c>
      <c r="AC209" s="80" t="s">
        <v>1184</v>
      </c>
      <c r="AD209" s="80"/>
    </row>
    <row r="210" spans="3:31">
      <c r="C210" s="84" t="s">
        <v>135</v>
      </c>
      <c r="D210" s="84" t="s">
        <v>6</v>
      </c>
      <c r="E210" s="85" t="s">
        <v>1184</v>
      </c>
      <c r="F210" s="85" t="s">
        <v>1184</v>
      </c>
      <c r="G210" s="85"/>
      <c r="H210" s="84" t="s">
        <v>1188</v>
      </c>
      <c r="I210" s="79">
        <v>179.25</v>
      </c>
      <c r="K210" s="79">
        <v>147.5</v>
      </c>
      <c r="L210" s="79" t="s">
        <v>633</v>
      </c>
      <c r="M210" s="79">
        <f t="shared" si="49"/>
        <v>176.16</v>
      </c>
      <c r="N210" s="79">
        <f t="shared" si="50"/>
        <v>145.09</v>
      </c>
      <c r="O210" s="79">
        <f t="shared" si="51"/>
        <v>31.069999999999993</v>
      </c>
      <c r="P210" s="79">
        <f t="shared" si="44"/>
        <v>0.21414294575780546</v>
      </c>
      <c r="Q210" s="79" t="s">
        <v>1189</v>
      </c>
      <c r="R210" s="79">
        <v>9.83</v>
      </c>
      <c r="S210" s="79">
        <v>50</v>
      </c>
      <c r="T210" s="79" t="s">
        <v>1190</v>
      </c>
      <c r="V210" s="79">
        <v>10.31</v>
      </c>
      <c r="W210" s="79">
        <v>50</v>
      </c>
      <c r="X210" s="80" t="s">
        <v>1184</v>
      </c>
      <c r="Y210" s="80"/>
      <c r="Z210" s="79" t="s">
        <v>975</v>
      </c>
      <c r="AA210" s="79" t="s">
        <v>975</v>
      </c>
      <c r="AB210" s="79">
        <v>25</v>
      </c>
      <c r="AC210" s="80" t="s">
        <v>1184</v>
      </c>
      <c r="AD210" s="80"/>
    </row>
    <row r="211" spans="3:31">
      <c r="C211" s="84" t="s">
        <v>135</v>
      </c>
      <c r="D211" s="84" t="s">
        <v>7</v>
      </c>
      <c r="E211" s="85" t="s">
        <v>1184</v>
      </c>
      <c r="F211" s="85" t="s">
        <v>1184</v>
      </c>
      <c r="G211" s="85"/>
      <c r="H211" s="84" t="s">
        <v>1191</v>
      </c>
      <c r="I211" s="79">
        <v>155.86000000000001</v>
      </c>
      <c r="K211" s="79">
        <v>125.4</v>
      </c>
      <c r="L211" s="79" t="s">
        <v>633</v>
      </c>
      <c r="M211" s="79">
        <f t="shared" si="49"/>
        <v>152.77000000000001</v>
      </c>
      <c r="N211" s="79">
        <f t="shared" si="50"/>
        <v>122.99000000000001</v>
      </c>
      <c r="O211" s="79">
        <f t="shared" si="51"/>
        <v>29.78</v>
      </c>
      <c r="P211" s="79">
        <f t="shared" si="44"/>
        <v>0.24213350678916984</v>
      </c>
      <c r="Q211" s="79" t="s">
        <v>1192</v>
      </c>
      <c r="R211" s="79">
        <v>10.33</v>
      </c>
      <c r="S211" s="79">
        <v>50</v>
      </c>
      <c r="T211" s="79" t="s">
        <v>1193</v>
      </c>
      <c r="V211" s="79">
        <v>10.220000000000001</v>
      </c>
      <c r="W211" s="79">
        <v>50</v>
      </c>
      <c r="X211" s="80" t="s">
        <v>1184</v>
      </c>
      <c r="Y211" s="80"/>
      <c r="Z211" s="79" t="s">
        <v>975</v>
      </c>
      <c r="AA211" s="79" t="s">
        <v>975</v>
      </c>
      <c r="AB211" s="79">
        <v>25</v>
      </c>
      <c r="AC211" s="80" t="s">
        <v>1184</v>
      </c>
      <c r="AD211" s="80"/>
    </row>
    <row r="212" spans="3:31">
      <c r="C212" s="84" t="s">
        <v>135</v>
      </c>
      <c r="D212" s="84" t="s">
        <v>8</v>
      </c>
      <c r="E212" s="85" t="s">
        <v>1184</v>
      </c>
      <c r="F212" s="85" t="s">
        <v>1184</v>
      </c>
      <c r="G212" s="85"/>
      <c r="H212" s="84" t="s">
        <v>1194</v>
      </c>
      <c r="I212" s="79">
        <v>176.83</v>
      </c>
      <c r="K212" s="79">
        <v>145.30000000000001</v>
      </c>
      <c r="L212" s="79" t="s">
        <v>633</v>
      </c>
      <c r="M212" s="79">
        <f t="shared" si="49"/>
        <v>173.74</v>
      </c>
      <c r="N212" s="79">
        <f t="shared" si="50"/>
        <v>142.89000000000001</v>
      </c>
      <c r="O212" s="79">
        <f t="shared" si="51"/>
        <v>30.849999999999994</v>
      </c>
      <c r="P212" s="79">
        <f t="shared" si="44"/>
        <v>0.21590034292112809</v>
      </c>
      <c r="Q212" s="79" t="s">
        <v>1195</v>
      </c>
      <c r="R212" s="79">
        <v>9.75</v>
      </c>
      <c r="S212" s="79">
        <v>50</v>
      </c>
      <c r="T212" s="79" t="s">
        <v>1196</v>
      </c>
      <c r="V212" s="79">
        <v>9.84</v>
      </c>
      <c r="W212" s="79">
        <v>50</v>
      </c>
      <c r="X212" s="80" t="s">
        <v>1184</v>
      </c>
      <c r="Y212" s="80"/>
      <c r="Z212" s="79" t="s">
        <v>975</v>
      </c>
      <c r="AA212" s="79" t="s">
        <v>975</v>
      </c>
      <c r="AB212" s="79">
        <v>25</v>
      </c>
      <c r="AC212" s="80" t="s">
        <v>1184</v>
      </c>
      <c r="AD212" s="80"/>
    </row>
    <row r="213" spans="3:31">
      <c r="C213" s="84" t="s">
        <v>135</v>
      </c>
      <c r="D213" s="84" t="s">
        <v>9</v>
      </c>
      <c r="E213" s="85" t="s">
        <v>1184</v>
      </c>
      <c r="F213" s="85" t="s">
        <v>1184</v>
      </c>
      <c r="G213" s="85"/>
      <c r="H213" s="84" t="s">
        <v>1197</v>
      </c>
      <c r="I213" s="79">
        <v>190.5</v>
      </c>
      <c r="K213" s="79">
        <v>159.4</v>
      </c>
      <c r="L213" s="79" t="s">
        <v>633</v>
      </c>
      <c r="M213" s="79">
        <f t="shared" si="49"/>
        <v>187.41</v>
      </c>
      <c r="N213" s="79">
        <f t="shared" si="50"/>
        <v>156.99</v>
      </c>
      <c r="O213" s="79">
        <f t="shared" si="51"/>
        <v>30.419999999999987</v>
      </c>
      <c r="P213" s="79">
        <f t="shared" si="44"/>
        <v>0.19377030384100888</v>
      </c>
      <c r="Q213" s="79" t="s">
        <v>1198</v>
      </c>
      <c r="R213" s="79">
        <v>10.15</v>
      </c>
      <c r="S213" s="79">
        <v>50</v>
      </c>
      <c r="T213" s="79" t="s">
        <v>1199</v>
      </c>
      <c r="V213" s="79">
        <v>9.8800000000000008</v>
      </c>
      <c r="W213" s="79">
        <v>50</v>
      </c>
      <c r="X213" s="80" t="s">
        <v>1184</v>
      </c>
      <c r="Y213" s="80"/>
      <c r="Z213" s="79" t="s">
        <v>975</v>
      </c>
      <c r="AA213" s="79" t="s">
        <v>975</v>
      </c>
      <c r="AB213" s="79">
        <v>25</v>
      </c>
      <c r="AC213" s="80" t="s">
        <v>1184</v>
      </c>
      <c r="AD213" s="80"/>
    </row>
    <row r="214" spans="3:31">
      <c r="C214" s="84" t="s">
        <v>51</v>
      </c>
      <c r="D214" s="84" t="s">
        <v>5</v>
      </c>
      <c r="E214" s="85" t="s">
        <v>1184</v>
      </c>
      <c r="F214" s="85" t="s">
        <v>1184</v>
      </c>
      <c r="G214" s="85"/>
      <c r="H214" s="84" t="s">
        <v>1200</v>
      </c>
      <c r="I214" s="79">
        <v>167.27</v>
      </c>
      <c r="K214" s="79">
        <v>130</v>
      </c>
      <c r="L214" s="79" t="s">
        <v>633</v>
      </c>
      <c r="M214" s="79">
        <f t="shared" si="49"/>
        <v>164.18</v>
      </c>
      <c r="N214" s="79">
        <f t="shared" si="50"/>
        <v>127.59</v>
      </c>
      <c r="O214" s="79">
        <f t="shared" si="51"/>
        <v>36.590000000000003</v>
      </c>
      <c r="P214" s="79">
        <f t="shared" si="44"/>
        <v>0.28677796065522376</v>
      </c>
      <c r="Q214" s="79" t="s">
        <v>1201</v>
      </c>
      <c r="R214" s="79">
        <v>10.43</v>
      </c>
      <c r="S214" s="79">
        <v>50</v>
      </c>
      <c r="T214" s="79" t="s">
        <v>1202</v>
      </c>
      <c r="V214" s="79">
        <v>10.24</v>
      </c>
      <c r="W214" s="79">
        <v>50</v>
      </c>
      <c r="X214" s="80" t="s">
        <v>1184</v>
      </c>
      <c r="Y214" s="80"/>
      <c r="Z214" s="79" t="s">
        <v>975</v>
      </c>
      <c r="AA214" s="79" t="s">
        <v>975</v>
      </c>
      <c r="AB214" s="79">
        <v>25</v>
      </c>
      <c r="AC214" s="80" t="s">
        <v>1184</v>
      </c>
      <c r="AD214" s="80"/>
    </row>
    <row r="215" spans="3:31">
      <c r="C215" s="84" t="s">
        <v>51</v>
      </c>
      <c r="D215" s="84" t="s">
        <v>6</v>
      </c>
      <c r="E215" s="85" t="s">
        <v>1184</v>
      </c>
      <c r="F215" s="85" t="s">
        <v>1184</v>
      </c>
      <c r="G215" s="85"/>
      <c r="H215" s="84" t="s">
        <v>1203</v>
      </c>
      <c r="I215" s="79">
        <v>162.74</v>
      </c>
      <c r="K215" s="79">
        <v>126.7</v>
      </c>
      <c r="L215" s="79" t="s">
        <v>633</v>
      </c>
      <c r="M215" s="79">
        <f t="shared" si="49"/>
        <v>159.65</v>
      </c>
      <c r="N215" s="79">
        <f t="shared" si="50"/>
        <v>124.29</v>
      </c>
      <c r="O215" s="79">
        <f t="shared" si="51"/>
        <v>35.36</v>
      </c>
      <c r="P215" s="79">
        <f t="shared" si="44"/>
        <v>0.28449593692171532</v>
      </c>
      <c r="Q215" s="79" t="s">
        <v>1204</v>
      </c>
      <c r="R215" s="79">
        <v>9.8000000000000007</v>
      </c>
      <c r="S215" s="79">
        <v>50</v>
      </c>
      <c r="T215" s="79" t="s">
        <v>1205</v>
      </c>
      <c r="V215" s="79">
        <v>9.99</v>
      </c>
      <c r="W215" s="79">
        <v>50</v>
      </c>
      <c r="X215" s="80" t="s">
        <v>1184</v>
      </c>
      <c r="Y215" s="80"/>
      <c r="Z215" s="79" t="s">
        <v>975</v>
      </c>
      <c r="AA215" s="79" t="s">
        <v>975</v>
      </c>
      <c r="AB215" s="79">
        <v>25</v>
      </c>
      <c r="AC215" s="80" t="s">
        <v>1184</v>
      </c>
      <c r="AD215" s="80"/>
      <c r="AE215" s="79" t="s">
        <v>1206</v>
      </c>
    </row>
    <row r="216" spans="3:31">
      <c r="C216" s="84" t="s">
        <v>51</v>
      </c>
      <c r="D216" s="84" t="s">
        <v>7</v>
      </c>
      <c r="E216" s="85" t="s">
        <v>1184</v>
      </c>
      <c r="F216" s="85" t="s">
        <v>1184</v>
      </c>
      <c r="G216" s="85"/>
      <c r="H216" s="84" t="s">
        <v>1207</v>
      </c>
      <c r="I216" s="79">
        <v>160.16999999999999</v>
      </c>
      <c r="K216" s="79">
        <v>117.4</v>
      </c>
      <c r="L216" s="79" t="s">
        <v>633</v>
      </c>
      <c r="M216" s="79">
        <f t="shared" si="49"/>
        <v>157.07999999999998</v>
      </c>
      <c r="N216" s="79">
        <f t="shared" si="50"/>
        <v>114.99000000000001</v>
      </c>
      <c r="O216" s="79">
        <f t="shared" si="51"/>
        <v>42.089999999999975</v>
      </c>
      <c r="P216" s="79">
        <f t="shared" si="44"/>
        <v>0.36603182885468277</v>
      </c>
      <c r="Q216" s="79" t="s">
        <v>1208</v>
      </c>
      <c r="R216" s="79">
        <v>9.83</v>
      </c>
      <c r="S216" s="79">
        <v>50</v>
      </c>
      <c r="T216" s="79" t="s">
        <v>1209</v>
      </c>
      <c r="V216" s="79">
        <v>10.17</v>
      </c>
      <c r="W216" s="79">
        <v>50</v>
      </c>
      <c r="X216" s="80" t="s">
        <v>1184</v>
      </c>
      <c r="Y216" s="80"/>
      <c r="Z216" s="79" t="s">
        <v>975</v>
      </c>
      <c r="AA216" s="79" t="s">
        <v>975</v>
      </c>
      <c r="AB216" s="79">
        <v>25</v>
      </c>
      <c r="AC216" s="80" t="s">
        <v>1184</v>
      </c>
      <c r="AD216" s="80"/>
    </row>
    <row r="217" spans="3:31">
      <c r="C217" s="84" t="s">
        <v>51</v>
      </c>
      <c r="D217" s="84" t="s">
        <v>8</v>
      </c>
      <c r="E217" s="85" t="s">
        <v>1184</v>
      </c>
      <c r="F217" s="85" t="s">
        <v>1184</v>
      </c>
      <c r="G217" s="85"/>
      <c r="H217" s="84" t="s">
        <v>1210</v>
      </c>
      <c r="I217" s="79">
        <v>157.41999999999999</v>
      </c>
      <c r="K217" s="79">
        <v>119.7</v>
      </c>
      <c r="L217" s="79" t="s">
        <v>633</v>
      </c>
      <c r="M217" s="79">
        <f t="shared" si="49"/>
        <v>154.32999999999998</v>
      </c>
      <c r="N217" s="79">
        <f t="shared" si="50"/>
        <v>117.29</v>
      </c>
      <c r="O217" s="79">
        <f t="shared" si="51"/>
        <v>37.039999999999978</v>
      </c>
      <c r="P217" s="79">
        <f t="shared" si="44"/>
        <v>0.31579844829056164</v>
      </c>
      <c r="Q217" s="79" t="s">
        <v>1211</v>
      </c>
      <c r="R217" s="79">
        <v>10.41</v>
      </c>
      <c r="S217" s="79">
        <v>50</v>
      </c>
      <c r="T217" s="79" t="s">
        <v>1212</v>
      </c>
      <c r="V217" s="79">
        <v>10.42</v>
      </c>
      <c r="W217" s="79">
        <v>50</v>
      </c>
      <c r="X217" s="80" t="s">
        <v>1184</v>
      </c>
      <c r="Y217" s="80"/>
      <c r="Z217" s="79" t="s">
        <v>975</v>
      </c>
      <c r="AA217" s="79" t="s">
        <v>975</v>
      </c>
      <c r="AB217" s="79">
        <v>25</v>
      </c>
      <c r="AC217" s="80" t="s">
        <v>1184</v>
      </c>
      <c r="AD217" s="80"/>
      <c r="AE217" s="79" t="s">
        <v>1206</v>
      </c>
    </row>
    <row r="218" spans="3:31">
      <c r="C218" s="84" t="s">
        <v>51</v>
      </c>
      <c r="D218" s="84" t="s">
        <v>9</v>
      </c>
      <c r="E218" s="85" t="s">
        <v>1184</v>
      </c>
      <c r="F218" s="85" t="s">
        <v>1184</v>
      </c>
      <c r="G218" s="85"/>
      <c r="H218" s="84" t="s">
        <v>1213</v>
      </c>
      <c r="I218" s="79">
        <v>160.47999999999999</v>
      </c>
      <c r="K218" s="79">
        <v>115</v>
      </c>
      <c r="L218" s="79" t="s">
        <v>633</v>
      </c>
      <c r="M218" s="79">
        <f t="shared" si="49"/>
        <v>157.38999999999999</v>
      </c>
      <c r="N218" s="79">
        <f t="shared" si="50"/>
        <v>112.59</v>
      </c>
      <c r="O218" s="79">
        <f t="shared" si="51"/>
        <v>44.799999999999983</v>
      </c>
      <c r="P218" s="79">
        <f t="shared" si="44"/>
        <v>0.39790389910293972</v>
      </c>
      <c r="Q218" s="79" t="s">
        <v>1214</v>
      </c>
      <c r="R218" s="79">
        <v>9.61</v>
      </c>
      <c r="S218" s="79">
        <v>50</v>
      </c>
      <c r="T218" s="79" t="s">
        <v>1215</v>
      </c>
      <c r="V218" s="79">
        <v>10.42</v>
      </c>
      <c r="W218" s="79">
        <v>50</v>
      </c>
      <c r="X218" s="80" t="s">
        <v>1184</v>
      </c>
      <c r="Y218" s="80"/>
      <c r="Z218" s="79" t="s">
        <v>975</v>
      </c>
      <c r="AA218" s="79" t="s">
        <v>975</v>
      </c>
      <c r="AB218" s="79">
        <v>25</v>
      </c>
      <c r="AC218" s="80" t="s">
        <v>1184</v>
      </c>
      <c r="AD218" s="80"/>
    </row>
    <row r="219" spans="3:31">
      <c r="C219" s="84" t="s">
        <v>839</v>
      </c>
      <c r="D219" s="84" t="s">
        <v>1616</v>
      </c>
      <c r="E219" s="86" t="s">
        <v>26</v>
      </c>
      <c r="F219" s="85" t="s">
        <v>1184</v>
      </c>
      <c r="G219" s="85"/>
      <c r="H219" s="84" t="s">
        <v>1216</v>
      </c>
      <c r="I219" s="79" t="s">
        <v>1616</v>
      </c>
      <c r="K219" s="79" t="s">
        <v>1616</v>
      </c>
      <c r="L219" s="79" t="s">
        <v>1616</v>
      </c>
      <c r="M219" s="79" t="s">
        <v>1616</v>
      </c>
      <c r="N219" s="79" t="s">
        <v>1616</v>
      </c>
      <c r="O219" s="79" t="s">
        <v>1616</v>
      </c>
      <c r="P219" s="79" t="s">
        <v>1616</v>
      </c>
      <c r="Q219" s="79" t="s">
        <v>1216</v>
      </c>
      <c r="R219" s="79" t="s">
        <v>1616</v>
      </c>
      <c r="S219" s="79">
        <v>50</v>
      </c>
      <c r="T219" s="79" t="s">
        <v>1616</v>
      </c>
      <c r="V219" s="79" t="s">
        <v>1616</v>
      </c>
      <c r="W219" s="79" t="s">
        <v>1616</v>
      </c>
      <c r="X219" s="83" t="s">
        <v>26</v>
      </c>
      <c r="Y219" s="81" t="s">
        <v>26</v>
      </c>
      <c r="Z219" s="79" t="s">
        <v>1616</v>
      </c>
      <c r="AA219" s="79" t="s">
        <v>1616</v>
      </c>
      <c r="AB219" s="79" t="s">
        <v>1616</v>
      </c>
      <c r="AC219" s="83" t="s">
        <v>26</v>
      </c>
      <c r="AD219" s="81" t="s">
        <v>26</v>
      </c>
    </row>
    <row r="220" spans="3:31">
      <c r="C220" s="84" t="s">
        <v>839</v>
      </c>
      <c r="D220" s="84" t="s">
        <v>1616</v>
      </c>
      <c r="E220" s="86" t="s">
        <v>26</v>
      </c>
      <c r="F220" s="85" t="s">
        <v>1184</v>
      </c>
      <c r="G220" s="85"/>
      <c r="H220" s="84" t="s">
        <v>1216</v>
      </c>
      <c r="I220" s="79" t="s">
        <v>1616</v>
      </c>
      <c r="K220" s="79" t="s">
        <v>1616</v>
      </c>
      <c r="L220" s="79" t="s">
        <v>1616</v>
      </c>
      <c r="M220" s="79" t="s">
        <v>1616</v>
      </c>
      <c r="N220" s="79" t="s">
        <v>1616</v>
      </c>
      <c r="O220" s="79" t="s">
        <v>1616</v>
      </c>
      <c r="P220" s="79" t="s">
        <v>1616</v>
      </c>
      <c r="Q220" s="79" t="s">
        <v>1216</v>
      </c>
      <c r="R220" s="79" t="s">
        <v>1616</v>
      </c>
      <c r="S220" s="79">
        <v>50</v>
      </c>
      <c r="T220" s="79" t="s">
        <v>1616</v>
      </c>
      <c r="V220" s="79" t="s">
        <v>1616</v>
      </c>
      <c r="W220" s="79" t="s">
        <v>1616</v>
      </c>
      <c r="X220" s="83" t="s">
        <v>26</v>
      </c>
      <c r="Y220" s="81" t="s">
        <v>26</v>
      </c>
      <c r="Z220" s="79" t="s">
        <v>1616</v>
      </c>
      <c r="AA220" s="79" t="s">
        <v>1616</v>
      </c>
      <c r="AB220" s="79" t="s">
        <v>1616</v>
      </c>
      <c r="AC220" s="83" t="s">
        <v>26</v>
      </c>
      <c r="AD220" s="81" t="s">
        <v>26</v>
      </c>
    </row>
    <row r="221" spans="3:31">
      <c r="C221" s="84" t="s">
        <v>839</v>
      </c>
      <c r="D221" s="84" t="s">
        <v>1616</v>
      </c>
      <c r="E221" s="86" t="s">
        <v>26</v>
      </c>
      <c r="F221" s="85" t="s">
        <v>1184</v>
      </c>
      <c r="G221" s="85"/>
      <c r="H221" s="84" t="s">
        <v>1216</v>
      </c>
      <c r="I221" s="79" t="s">
        <v>1616</v>
      </c>
      <c r="K221" s="79" t="s">
        <v>1616</v>
      </c>
      <c r="L221" s="79" t="s">
        <v>1616</v>
      </c>
      <c r="M221" s="79" t="s">
        <v>1616</v>
      </c>
      <c r="N221" s="79" t="s">
        <v>1616</v>
      </c>
      <c r="O221" s="79" t="s">
        <v>1616</v>
      </c>
      <c r="P221" s="79" t="s">
        <v>1616</v>
      </c>
      <c r="Q221" s="79" t="s">
        <v>1216</v>
      </c>
      <c r="R221" s="79" t="s">
        <v>1616</v>
      </c>
      <c r="S221" s="79">
        <v>50</v>
      </c>
      <c r="T221" s="79" t="s">
        <v>1616</v>
      </c>
      <c r="V221" s="79" t="s">
        <v>1616</v>
      </c>
      <c r="W221" s="79" t="s">
        <v>1616</v>
      </c>
      <c r="X221" s="83" t="s">
        <v>26</v>
      </c>
      <c r="Y221" s="81" t="s">
        <v>26</v>
      </c>
      <c r="Z221" s="79" t="s">
        <v>1616</v>
      </c>
      <c r="AA221" s="79" t="s">
        <v>1616</v>
      </c>
      <c r="AB221" s="79" t="s">
        <v>1616</v>
      </c>
      <c r="AC221" s="83" t="s">
        <v>26</v>
      </c>
      <c r="AD221" s="81" t="s">
        <v>26</v>
      </c>
    </row>
    <row r="222" spans="3:31">
      <c r="E222" s="86"/>
      <c r="F222" s="86"/>
      <c r="G222" s="86"/>
      <c r="X222" s="81"/>
      <c r="Y222" s="81"/>
      <c r="AC222" s="81"/>
      <c r="AD222" s="81"/>
    </row>
    <row r="223" spans="3:31">
      <c r="C223" s="84" t="s">
        <v>86</v>
      </c>
      <c r="D223" s="84" t="s">
        <v>5</v>
      </c>
      <c r="E223" s="85">
        <v>41793</v>
      </c>
      <c r="F223" s="85">
        <v>41794</v>
      </c>
      <c r="G223" s="85"/>
      <c r="H223" s="84" t="s">
        <v>1217</v>
      </c>
      <c r="I223" s="79">
        <v>473.5</v>
      </c>
      <c r="K223" s="79">
        <v>370.8</v>
      </c>
      <c r="L223" s="79" t="s">
        <v>1218</v>
      </c>
      <c r="M223" s="79">
        <f t="shared" ref="M223:M242" si="52">I223-3.09</f>
        <v>470.41</v>
      </c>
      <c r="N223" s="79">
        <f>K223-6.45</f>
        <v>364.35</v>
      </c>
      <c r="O223" s="79">
        <f t="shared" ref="O223:O233" si="53">M223-N223</f>
        <v>106.06</v>
      </c>
      <c r="P223" s="79">
        <f t="shared" si="44"/>
        <v>0.29109372855770549</v>
      </c>
      <c r="Q223" s="79" t="s">
        <v>1219</v>
      </c>
      <c r="R223" s="79">
        <v>9.73</v>
      </c>
      <c r="S223" s="79">
        <v>50</v>
      </c>
      <c r="T223" s="79" t="s">
        <v>1220</v>
      </c>
      <c r="V223" s="79">
        <v>9.6199999999999992</v>
      </c>
      <c r="W223" s="79">
        <v>50</v>
      </c>
      <c r="X223" s="80">
        <v>41794</v>
      </c>
      <c r="Y223" s="80"/>
      <c r="Z223" s="79" t="s">
        <v>975</v>
      </c>
      <c r="AA223" s="79" t="s">
        <v>975</v>
      </c>
      <c r="AB223" s="79">
        <v>25</v>
      </c>
      <c r="AC223" s="80">
        <v>41794</v>
      </c>
      <c r="AD223" s="80"/>
      <c r="AE223" s="79" t="s">
        <v>1221</v>
      </c>
    </row>
    <row r="224" spans="3:31">
      <c r="C224" s="84" t="s">
        <v>86</v>
      </c>
      <c r="D224" s="84" t="s">
        <v>6</v>
      </c>
      <c r="E224" s="85">
        <v>41793</v>
      </c>
      <c r="F224" s="85">
        <v>41794</v>
      </c>
      <c r="G224" s="85"/>
      <c r="H224" s="84" t="s">
        <v>1222</v>
      </c>
      <c r="I224" s="79">
        <v>489.8</v>
      </c>
      <c r="K224" s="79">
        <v>399.9</v>
      </c>
      <c r="L224" s="79" t="s">
        <v>1218</v>
      </c>
      <c r="M224" s="79">
        <f t="shared" si="52"/>
        <v>486.71000000000004</v>
      </c>
      <c r="N224" s="79">
        <f t="shared" ref="N224:N242" si="54">K224-6.45</f>
        <v>393.45</v>
      </c>
      <c r="O224" s="79">
        <f t="shared" si="53"/>
        <v>93.260000000000048</v>
      </c>
      <c r="P224" s="79">
        <f t="shared" si="44"/>
        <v>0.23703138899478982</v>
      </c>
      <c r="Q224" s="79" t="s">
        <v>1223</v>
      </c>
      <c r="R224" s="79">
        <v>10.28</v>
      </c>
      <c r="S224" s="79">
        <v>50</v>
      </c>
      <c r="T224" s="79" t="s">
        <v>1224</v>
      </c>
      <c r="V224" s="79">
        <v>9.9499999999999993</v>
      </c>
      <c r="W224" s="79">
        <v>50</v>
      </c>
      <c r="X224" s="80">
        <v>41794</v>
      </c>
      <c r="Y224" s="80"/>
      <c r="Z224" s="79" t="s">
        <v>975</v>
      </c>
      <c r="AA224" s="79" t="s">
        <v>975</v>
      </c>
      <c r="AB224" s="79">
        <v>25</v>
      </c>
      <c r="AC224" s="80">
        <v>41794</v>
      </c>
      <c r="AD224" s="80"/>
      <c r="AE224" s="79" t="s">
        <v>1221</v>
      </c>
    </row>
    <row r="225" spans="3:31">
      <c r="C225" s="84" t="s">
        <v>86</v>
      </c>
      <c r="D225" s="84" t="s">
        <v>7</v>
      </c>
      <c r="E225" s="85">
        <v>41793</v>
      </c>
      <c r="F225" s="85">
        <v>41794</v>
      </c>
      <c r="G225" s="85"/>
      <c r="H225" s="84" t="s">
        <v>1225</v>
      </c>
      <c r="I225" s="79">
        <v>459.9</v>
      </c>
      <c r="K225" s="79">
        <v>359.5</v>
      </c>
      <c r="L225" s="79" t="s">
        <v>1218</v>
      </c>
      <c r="M225" s="79">
        <f t="shared" si="52"/>
        <v>456.81</v>
      </c>
      <c r="N225" s="79">
        <f t="shared" si="54"/>
        <v>353.05</v>
      </c>
      <c r="O225" s="79">
        <f t="shared" si="53"/>
        <v>103.75999999999999</v>
      </c>
      <c r="P225" s="79">
        <f t="shared" si="44"/>
        <v>0.29389604871831182</v>
      </c>
      <c r="Q225" s="79" t="s">
        <v>1226</v>
      </c>
      <c r="R225" s="79">
        <v>9.9600000000000009</v>
      </c>
      <c r="S225" s="79">
        <v>50</v>
      </c>
      <c r="T225" s="79" t="s">
        <v>1227</v>
      </c>
      <c r="V225" s="79">
        <v>9.56</v>
      </c>
      <c r="W225" s="79">
        <v>50</v>
      </c>
      <c r="X225" s="80">
        <v>41794</v>
      </c>
      <c r="Y225" s="80"/>
      <c r="Z225" s="79" t="s">
        <v>975</v>
      </c>
      <c r="AA225" s="79" t="s">
        <v>975</v>
      </c>
      <c r="AB225" s="79">
        <v>25</v>
      </c>
      <c r="AC225" s="80">
        <v>41794</v>
      </c>
      <c r="AD225" s="80"/>
      <c r="AE225" s="79" t="s">
        <v>1221</v>
      </c>
    </row>
    <row r="226" spans="3:31">
      <c r="C226" s="84" t="s">
        <v>86</v>
      </c>
      <c r="D226" s="84" t="s">
        <v>8</v>
      </c>
      <c r="E226" s="85">
        <v>41793</v>
      </c>
      <c r="F226" s="85">
        <v>41794</v>
      </c>
      <c r="G226" s="85"/>
      <c r="H226" s="84" t="s">
        <v>1228</v>
      </c>
      <c r="I226" s="79">
        <v>553.20000000000005</v>
      </c>
      <c r="K226" s="79">
        <v>440.1</v>
      </c>
      <c r="L226" s="79" t="s">
        <v>1218</v>
      </c>
      <c r="M226" s="79">
        <f t="shared" si="52"/>
        <v>550.11</v>
      </c>
      <c r="N226" s="79">
        <f t="shared" si="54"/>
        <v>433.65000000000003</v>
      </c>
      <c r="O226" s="79">
        <f t="shared" si="53"/>
        <v>116.45999999999998</v>
      </c>
      <c r="P226" s="79">
        <f t="shared" si="44"/>
        <v>0.26855759252853678</v>
      </c>
      <c r="Q226" s="79" t="s">
        <v>1229</v>
      </c>
      <c r="R226" s="79">
        <v>10.06</v>
      </c>
      <c r="S226" s="79">
        <v>50</v>
      </c>
      <c r="T226" s="79" t="s">
        <v>1230</v>
      </c>
      <c r="V226" s="79">
        <v>10.09</v>
      </c>
      <c r="W226" s="79">
        <v>50</v>
      </c>
      <c r="X226" s="80">
        <v>41794</v>
      </c>
      <c r="Y226" s="80"/>
      <c r="Z226" s="79" t="s">
        <v>975</v>
      </c>
      <c r="AA226" s="79" t="s">
        <v>975</v>
      </c>
      <c r="AB226" s="79">
        <v>25</v>
      </c>
      <c r="AC226" s="80">
        <v>41794</v>
      </c>
      <c r="AD226" s="80"/>
      <c r="AE226" s="79" t="s">
        <v>1221</v>
      </c>
    </row>
    <row r="227" spans="3:31">
      <c r="C227" s="84" t="s">
        <v>86</v>
      </c>
      <c r="D227" s="84" t="s">
        <v>9</v>
      </c>
      <c r="E227" s="85">
        <v>41793</v>
      </c>
      <c r="F227" s="85">
        <v>41794</v>
      </c>
      <c r="G227" s="85"/>
      <c r="H227" s="84" t="s">
        <v>1231</v>
      </c>
      <c r="I227" s="79">
        <v>462.9</v>
      </c>
      <c r="K227" s="79">
        <v>358.6</v>
      </c>
      <c r="L227" s="79" t="s">
        <v>1218</v>
      </c>
      <c r="M227" s="79">
        <f t="shared" si="52"/>
        <v>459.81</v>
      </c>
      <c r="N227" s="79">
        <f t="shared" si="54"/>
        <v>352.15000000000003</v>
      </c>
      <c r="O227" s="79">
        <f t="shared" si="53"/>
        <v>107.65999999999997</v>
      </c>
      <c r="P227" s="79">
        <f t="shared" si="44"/>
        <v>0.30572199346869222</v>
      </c>
      <c r="Q227" s="79" t="s">
        <v>1232</v>
      </c>
      <c r="R227" s="79">
        <v>9.67</v>
      </c>
      <c r="S227" s="79">
        <v>50</v>
      </c>
      <c r="T227" s="79" t="s">
        <v>1233</v>
      </c>
      <c r="V227" s="79">
        <v>10.199999999999999</v>
      </c>
      <c r="W227" s="79">
        <v>50</v>
      </c>
      <c r="X227" s="80">
        <v>41794</v>
      </c>
      <c r="Y227" s="80"/>
      <c r="Z227" s="79" t="s">
        <v>975</v>
      </c>
      <c r="AA227" s="79" t="s">
        <v>975</v>
      </c>
      <c r="AB227" s="79">
        <v>25</v>
      </c>
      <c r="AC227" s="80">
        <v>41794</v>
      </c>
      <c r="AD227" s="80"/>
      <c r="AE227" s="79" t="s">
        <v>1221</v>
      </c>
    </row>
    <row r="228" spans="3:31">
      <c r="C228" s="84" t="s">
        <v>118</v>
      </c>
      <c r="D228" s="84" t="s">
        <v>5</v>
      </c>
      <c r="E228" s="85">
        <v>41793</v>
      </c>
      <c r="F228" s="85">
        <v>41794</v>
      </c>
      <c r="G228" s="85"/>
      <c r="H228" s="84" t="s">
        <v>1234</v>
      </c>
      <c r="I228" s="79">
        <v>479.3</v>
      </c>
      <c r="K228" s="79">
        <v>409</v>
      </c>
      <c r="L228" s="79" t="s">
        <v>1218</v>
      </c>
      <c r="M228" s="79">
        <f t="shared" si="52"/>
        <v>476.21000000000004</v>
      </c>
      <c r="N228" s="79">
        <f t="shared" si="54"/>
        <v>402.55</v>
      </c>
      <c r="O228" s="79">
        <f t="shared" si="53"/>
        <v>73.660000000000025</v>
      </c>
      <c r="P228" s="79">
        <f t="shared" si="44"/>
        <v>0.18298348031300465</v>
      </c>
      <c r="Q228" s="79" t="s">
        <v>1235</v>
      </c>
      <c r="R228" s="79">
        <v>9.9600000000000009</v>
      </c>
      <c r="S228" s="79">
        <v>50</v>
      </c>
      <c r="T228" s="79" t="s">
        <v>1236</v>
      </c>
      <c r="V228" s="79">
        <v>10.33</v>
      </c>
      <c r="W228" s="79">
        <v>50</v>
      </c>
      <c r="X228" s="80">
        <v>41794</v>
      </c>
      <c r="Y228" s="80"/>
      <c r="Z228" s="79" t="s">
        <v>975</v>
      </c>
      <c r="AA228" s="79" t="s">
        <v>975</v>
      </c>
      <c r="AB228" s="79">
        <v>25</v>
      </c>
      <c r="AC228" s="80">
        <v>41794</v>
      </c>
      <c r="AD228" s="80"/>
      <c r="AE228" s="79" t="s">
        <v>1221</v>
      </c>
    </row>
    <row r="229" spans="3:31">
      <c r="C229" s="84" t="s">
        <v>118</v>
      </c>
      <c r="D229" s="84" t="s">
        <v>6</v>
      </c>
      <c r="E229" s="85">
        <v>41793</v>
      </c>
      <c r="F229" s="85">
        <v>41794</v>
      </c>
      <c r="G229" s="85"/>
      <c r="H229" s="84" t="s">
        <v>1237</v>
      </c>
      <c r="I229" s="79">
        <v>528.5</v>
      </c>
      <c r="K229" s="79">
        <v>448.4</v>
      </c>
      <c r="L229" s="79" t="s">
        <v>1218</v>
      </c>
      <c r="M229" s="79">
        <f t="shared" si="52"/>
        <v>525.41</v>
      </c>
      <c r="N229" s="79">
        <f t="shared" si="54"/>
        <v>441.95</v>
      </c>
      <c r="O229" s="79">
        <f t="shared" si="53"/>
        <v>83.45999999999998</v>
      </c>
      <c r="P229" s="79">
        <f t="shared" si="44"/>
        <v>0.1888448919561036</v>
      </c>
      <c r="Q229" s="79" t="s">
        <v>1238</v>
      </c>
      <c r="R229" s="79">
        <v>9.59</v>
      </c>
      <c r="S229" s="79">
        <v>50</v>
      </c>
      <c r="T229" s="79" t="s">
        <v>1239</v>
      </c>
      <c r="V229" s="79">
        <v>10.01</v>
      </c>
      <c r="W229" s="79">
        <v>50</v>
      </c>
      <c r="X229" s="80">
        <v>41794</v>
      </c>
      <c r="Y229" s="80"/>
      <c r="Z229" s="79" t="s">
        <v>975</v>
      </c>
      <c r="AA229" s="79" t="s">
        <v>975</v>
      </c>
      <c r="AB229" s="79">
        <v>25</v>
      </c>
      <c r="AC229" s="80">
        <v>41794</v>
      </c>
      <c r="AD229" s="80"/>
      <c r="AE229" s="79" t="s">
        <v>1221</v>
      </c>
    </row>
    <row r="230" spans="3:31">
      <c r="C230" s="84" t="s">
        <v>118</v>
      </c>
      <c r="D230" s="84" t="s">
        <v>7</v>
      </c>
      <c r="E230" s="85">
        <v>41793</v>
      </c>
      <c r="F230" s="85">
        <v>41794</v>
      </c>
      <c r="G230" s="85"/>
      <c r="H230" s="84" t="s">
        <v>1240</v>
      </c>
      <c r="I230" s="79">
        <v>541.5</v>
      </c>
      <c r="K230" s="79">
        <v>463.4</v>
      </c>
      <c r="L230" s="79" t="s">
        <v>1218</v>
      </c>
      <c r="M230" s="79">
        <f t="shared" si="52"/>
        <v>538.41</v>
      </c>
      <c r="N230" s="79">
        <f t="shared" si="54"/>
        <v>456.95</v>
      </c>
      <c r="O230" s="79">
        <f t="shared" si="53"/>
        <v>81.45999999999998</v>
      </c>
      <c r="P230" s="79">
        <f t="shared" si="44"/>
        <v>0.1782689572163256</v>
      </c>
      <c r="Q230" s="79" t="s">
        <v>1241</v>
      </c>
      <c r="R230" s="79">
        <v>10.19</v>
      </c>
      <c r="S230" s="79">
        <v>50</v>
      </c>
      <c r="T230" s="79" t="s">
        <v>1242</v>
      </c>
      <c r="V230" s="79">
        <v>10.08</v>
      </c>
      <c r="W230" s="79">
        <v>50</v>
      </c>
      <c r="X230" s="80">
        <v>41794</v>
      </c>
      <c r="Y230" s="80"/>
      <c r="Z230" s="79" t="s">
        <v>975</v>
      </c>
      <c r="AA230" s="79" t="s">
        <v>975</v>
      </c>
      <c r="AB230" s="79">
        <v>25</v>
      </c>
      <c r="AC230" s="80">
        <v>41794</v>
      </c>
      <c r="AD230" s="80"/>
      <c r="AE230" s="79" t="s">
        <v>1221</v>
      </c>
    </row>
    <row r="231" spans="3:31">
      <c r="C231" s="84" t="s">
        <v>118</v>
      </c>
      <c r="D231" s="84" t="s">
        <v>8</v>
      </c>
      <c r="E231" s="85">
        <v>41793</v>
      </c>
      <c r="F231" s="85">
        <v>41794</v>
      </c>
      <c r="G231" s="85"/>
      <c r="H231" s="84" t="s">
        <v>1243</v>
      </c>
      <c r="I231" s="79">
        <v>531.1</v>
      </c>
      <c r="K231" s="79">
        <v>448.3</v>
      </c>
      <c r="L231" s="79" t="s">
        <v>1218</v>
      </c>
      <c r="M231" s="79">
        <f t="shared" si="52"/>
        <v>528.01</v>
      </c>
      <c r="N231" s="79">
        <f t="shared" si="54"/>
        <v>441.85</v>
      </c>
      <c r="O231" s="79">
        <f t="shared" si="53"/>
        <v>86.159999999999968</v>
      </c>
      <c r="P231" s="79">
        <f t="shared" si="44"/>
        <v>0.19499830259137707</v>
      </c>
      <c r="Q231" s="79" t="s">
        <v>1244</v>
      </c>
      <c r="R231" s="79">
        <v>10.35</v>
      </c>
      <c r="S231" s="79">
        <v>50</v>
      </c>
      <c r="T231" s="79" t="s">
        <v>1245</v>
      </c>
      <c r="V231" s="79">
        <v>10.26</v>
      </c>
      <c r="W231" s="79">
        <v>50</v>
      </c>
      <c r="X231" s="80">
        <v>41794</v>
      </c>
      <c r="Y231" s="80"/>
      <c r="Z231" s="79" t="s">
        <v>975</v>
      </c>
      <c r="AA231" s="79" t="s">
        <v>975</v>
      </c>
      <c r="AB231" s="79">
        <v>25</v>
      </c>
      <c r="AC231" s="80">
        <v>41794</v>
      </c>
      <c r="AD231" s="80"/>
      <c r="AE231" s="79" t="s">
        <v>1221</v>
      </c>
    </row>
    <row r="232" spans="3:31">
      <c r="C232" s="84" t="s">
        <v>118</v>
      </c>
      <c r="D232" s="84" t="s">
        <v>9</v>
      </c>
      <c r="E232" s="85">
        <v>41793</v>
      </c>
      <c r="F232" s="85">
        <v>41794</v>
      </c>
      <c r="G232" s="85"/>
      <c r="H232" s="84" t="s">
        <v>1246</v>
      </c>
      <c r="I232" s="79">
        <v>539.79999999999995</v>
      </c>
      <c r="K232" s="79">
        <v>460</v>
      </c>
      <c r="L232" s="79" t="s">
        <v>1218</v>
      </c>
      <c r="M232" s="79">
        <f t="shared" si="52"/>
        <v>536.70999999999992</v>
      </c>
      <c r="N232" s="79">
        <f t="shared" si="54"/>
        <v>453.55</v>
      </c>
      <c r="O232" s="79">
        <f t="shared" si="53"/>
        <v>83.159999999999911</v>
      </c>
      <c r="P232" s="79">
        <f t="shared" si="44"/>
        <v>0.18335354426193343</v>
      </c>
      <c r="Q232" s="79" t="s">
        <v>1247</v>
      </c>
      <c r="R232" s="79">
        <v>10.1</v>
      </c>
      <c r="S232" s="79">
        <v>50</v>
      </c>
      <c r="T232" s="79" t="s">
        <v>1248</v>
      </c>
      <c r="V232" s="79">
        <v>10.63</v>
      </c>
      <c r="W232" s="79">
        <v>50</v>
      </c>
      <c r="X232" s="80">
        <v>41794</v>
      </c>
      <c r="Y232" s="80"/>
      <c r="Z232" s="79" t="s">
        <v>975</v>
      </c>
      <c r="AA232" s="79" t="s">
        <v>975</v>
      </c>
      <c r="AB232" s="79">
        <v>25</v>
      </c>
      <c r="AC232" s="80">
        <v>41794</v>
      </c>
      <c r="AD232" s="80"/>
      <c r="AE232" s="79" t="s">
        <v>1221</v>
      </c>
    </row>
    <row r="233" spans="3:31">
      <c r="C233" s="84" t="s">
        <v>51</v>
      </c>
      <c r="D233" s="84" t="s">
        <v>5</v>
      </c>
      <c r="E233" s="85">
        <v>41793</v>
      </c>
      <c r="F233" s="85">
        <v>41794</v>
      </c>
      <c r="G233" s="85"/>
      <c r="H233" s="84" t="s">
        <v>1249</v>
      </c>
      <c r="I233" s="79">
        <v>465.5</v>
      </c>
      <c r="K233" s="79">
        <v>389.8</v>
      </c>
      <c r="L233" s="79" t="s">
        <v>1218</v>
      </c>
      <c r="M233" s="79">
        <f t="shared" si="52"/>
        <v>462.41</v>
      </c>
      <c r="N233" s="79">
        <f t="shared" si="54"/>
        <v>383.35</v>
      </c>
      <c r="O233" s="79">
        <f t="shared" si="53"/>
        <v>79.06</v>
      </c>
      <c r="P233" s="79">
        <f t="shared" si="44"/>
        <v>0.2062345115429764</v>
      </c>
      <c r="Q233" s="79" t="s">
        <v>1250</v>
      </c>
      <c r="R233" s="79">
        <v>10.53</v>
      </c>
      <c r="S233" s="79">
        <v>50</v>
      </c>
      <c r="T233" s="79" t="s">
        <v>1251</v>
      </c>
      <c r="V233" s="79">
        <v>10.19</v>
      </c>
      <c r="W233" s="79">
        <v>50</v>
      </c>
      <c r="X233" s="80">
        <v>41794</v>
      </c>
      <c r="Y233" s="80"/>
      <c r="Z233" s="79" t="s">
        <v>975</v>
      </c>
      <c r="AA233" s="79" t="s">
        <v>975</v>
      </c>
      <c r="AB233" s="79">
        <v>25</v>
      </c>
      <c r="AC233" s="80">
        <v>41794</v>
      </c>
      <c r="AD233" s="80"/>
      <c r="AE233" s="79" t="s">
        <v>1221</v>
      </c>
    </row>
    <row r="234" spans="3:31">
      <c r="C234" s="84" t="s">
        <v>51</v>
      </c>
      <c r="D234" s="84" t="s">
        <v>6</v>
      </c>
      <c r="E234" s="85">
        <v>41793</v>
      </c>
      <c r="F234" s="85">
        <v>41794</v>
      </c>
      <c r="G234" s="85"/>
      <c r="H234" s="84" t="s">
        <v>1252</v>
      </c>
      <c r="I234" s="79">
        <v>370.9</v>
      </c>
      <c r="K234" s="79">
        <v>301.60000000000002</v>
      </c>
      <c r="L234" s="79" t="s">
        <v>1218</v>
      </c>
      <c r="M234" s="79">
        <f t="shared" si="52"/>
        <v>367.81</v>
      </c>
      <c r="N234" s="79">
        <f t="shared" si="54"/>
        <v>295.15000000000003</v>
      </c>
      <c r="O234" s="79">
        <f>M234-N234</f>
        <v>72.659999999999968</v>
      </c>
      <c r="P234" s="79">
        <f t="shared" si="44"/>
        <v>0.24617990852109084</v>
      </c>
      <c r="Q234" s="79" t="s">
        <v>1253</v>
      </c>
      <c r="R234" s="79">
        <v>10.31</v>
      </c>
      <c r="S234" s="79">
        <v>50</v>
      </c>
      <c r="T234" s="79" t="s">
        <v>1254</v>
      </c>
      <c r="V234" s="79">
        <v>10.49</v>
      </c>
      <c r="W234" s="79">
        <v>50</v>
      </c>
      <c r="X234" s="80">
        <v>41794</v>
      </c>
      <c r="Y234" s="80"/>
      <c r="Z234" s="79" t="s">
        <v>975</v>
      </c>
      <c r="AA234" s="79" t="s">
        <v>975</v>
      </c>
      <c r="AB234" s="79">
        <v>25</v>
      </c>
      <c r="AC234" s="80">
        <v>41794</v>
      </c>
      <c r="AD234" s="80"/>
      <c r="AE234" s="79" t="s">
        <v>1221</v>
      </c>
    </row>
    <row r="235" spans="3:31">
      <c r="C235" s="84" t="s">
        <v>51</v>
      </c>
      <c r="D235" s="84" t="s">
        <v>7</v>
      </c>
      <c r="E235" s="85">
        <v>41793</v>
      </c>
      <c r="F235" s="85">
        <v>41794</v>
      </c>
      <c r="G235" s="85"/>
      <c r="H235" s="84" t="s">
        <v>1255</v>
      </c>
      <c r="I235" s="79">
        <v>437.3</v>
      </c>
      <c r="K235" s="79">
        <v>340.7</v>
      </c>
      <c r="L235" s="79" t="s">
        <v>1218</v>
      </c>
      <c r="M235" s="79">
        <f t="shared" si="52"/>
        <v>434.21000000000004</v>
      </c>
      <c r="N235" s="79">
        <f t="shared" si="54"/>
        <v>334.25</v>
      </c>
      <c r="O235" s="79">
        <f>M235-N235</f>
        <v>99.960000000000036</v>
      </c>
      <c r="P235" s="79">
        <f t="shared" si="44"/>
        <v>0.29905759162303674</v>
      </c>
      <c r="Q235" s="79" t="s">
        <v>1256</v>
      </c>
      <c r="R235" s="79">
        <v>10.24</v>
      </c>
      <c r="S235" s="79">
        <v>50</v>
      </c>
      <c r="T235" s="79" t="s">
        <v>1257</v>
      </c>
      <c r="V235" s="79">
        <v>10.16</v>
      </c>
      <c r="W235" s="79">
        <v>50</v>
      </c>
      <c r="X235" s="80">
        <v>41794</v>
      </c>
      <c r="Y235" s="80"/>
      <c r="Z235" s="79" t="s">
        <v>975</v>
      </c>
      <c r="AA235" s="79" t="s">
        <v>975</v>
      </c>
      <c r="AB235" s="79">
        <v>25</v>
      </c>
      <c r="AC235" s="80">
        <v>41794</v>
      </c>
      <c r="AD235" s="80"/>
      <c r="AE235" s="79" t="s">
        <v>1221</v>
      </c>
    </row>
    <row r="236" spans="3:31">
      <c r="C236" s="84" t="s">
        <v>51</v>
      </c>
      <c r="D236" s="84" t="s">
        <v>8</v>
      </c>
      <c r="E236" s="85">
        <v>41793</v>
      </c>
      <c r="F236" s="85">
        <v>41794</v>
      </c>
      <c r="G236" s="85"/>
      <c r="H236" s="84" t="s">
        <v>1258</v>
      </c>
      <c r="I236" s="79">
        <v>422</v>
      </c>
      <c r="K236" s="79">
        <v>354.7</v>
      </c>
      <c r="L236" s="79" t="s">
        <v>1218</v>
      </c>
      <c r="M236" s="79">
        <f t="shared" si="52"/>
        <v>418.91</v>
      </c>
      <c r="N236" s="79">
        <f>K236-6.45</f>
        <v>348.25</v>
      </c>
      <c r="O236" s="79">
        <f>M236-N236</f>
        <v>70.660000000000025</v>
      </c>
      <c r="P236" s="79">
        <f t="shared" si="44"/>
        <v>0.202900215362527</v>
      </c>
      <c r="Q236" s="79" t="s">
        <v>1259</v>
      </c>
      <c r="R236" s="79">
        <v>10.47</v>
      </c>
      <c r="S236" s="79">
        <v>50</v>
      </c>
      <c r="T236" s="79" t="s">
        <v>1260</v>
      </c>
      <c r="V236" s="79">
        <v>10.199999999999999</v>
      </c>
      <c r="W236" s="79">
        <v>50</v>
      </c>
      <c r="X236" s="80">
        <v>41794</v>
      </c>
      <c r="Y236" s="80"/>
      <c r="Z236" s="79" t="s">
        <v>975</v>
      </c>
      <c r="AA236" s="79" t="s">
        <v>975</v>
      </c>
      <c r="AB236" s="79">
        <v>25</v>
      </c>
      <c r="AC236" s="80">
        <v>41794</v>
      </c>
      <c r="AD236" s="80"/>
      <c r="AE236" s="79" t="s">
        <v>1221</v>
      </c>
    </row>
    <row r="237" spans="3:31">
      <c r="C237" s="84" t="s">
        <v>51</v>
      </c>
      <c r="D237" s="84" t="s">
        <v>9</v>
      </c>
      <c r="E237" s="85">
        <v>41793</v>
      </c>
      <c r="F237" s="85">
        <v>41794</v>
      </c>
      <c r="G237" s="85"/>
      <c r="H237" s="84" t="s">
        <v>1261</v>
      </c>
      <c r="I237" s="79">
        <v>422.7</v>
      </c>
      <c r="K237" s="79">
        <v>346.8</v>
      </c>
      <c r="L237" s="79" t="s">
        <v>1218</v>
      </c>
      <c r="M237" s="79">
        <f t="shared" si="52"/>
        <v>419.61</v>
      </c>
      <c r="N237" s="79">
        <f t="shared" si="54"/>
        <v>340.35</v>
      </c>
      <c r="O237" s="79">
        <f>M237-N237</f>
        <v>79.259999999999991</v>
      </c>
      <c r="P237" s="79">
        <f t="shared" si="44"/>
        <v>0.23287791978845301</v>
      </c>
      <c r="Q237" s="79" t="s">
        <v>1262</v>
      </c>
      <c r="R237" s="79">
        <v>10.53</v>
      </c>
      <c r="S237" s="79">
        <v>50</v>
      </c>
      <c r="T237" s="79" t="s">
        <v>1263</v>
      </c>
      <c r="V237" s="79">
        <v>10.06</v>
      </c>
      <c r="W237" s="79">
        <v>50</v>
      </c>
      <c r="X237" s="80">
        <v>41794</v>
      </c>
      <c r="Y237" s="80"/>
      <c r="Z237" s="79" t="s">
        <v>975</v>
      </c>
      <c r="AA237" s="79" t="s">
        <v>975</v>
      </c>
      <c r="AB237" s="79">
        <v>25</v>
      </c>
      <c r="AC237" s="80">
        <v>41794</v>
      </c>
      <c r="AD237" s="80"/>
      <c r="AE237" s="79" t="s">
        <v>1221</v>
      </c>
    </row>
    <row r="238" spans="3:31">
      <c r="C238" s="84" t="s">
        <v>1021</v>
      </c>
      <c r="D238" s="84" t="s">
        <v>5</v>
      </c>
      <c r="E238" s="85">
        <v>41793</v>
      </c>
      <c r="F238" s="85">
        <v>41794</v>
      </c>
      <c r="G238" s="85"/>
      <c r="H238" s="84" t="s">
        <v>1264</v>
      </c>
      <c r="I238" s="79">
        <v>545.6</v>
      </c>
      <c r="K238" s="79">
        <v>458.4</v>
      </c>
      <c r="L238" s="79" t="s">
        <v>1218</v>
      </c>
      <c r="M238" s="79">
        <f t="shared" si="52"/>
        <v>542.51</v>
      </c>
      <c r="N238" s="79">
        <f t="shared" si="54"/>
        <v>451.95</v>
      </c>
      <c r="O238" s="79">
        <f t="shared" ref="O238" si="55">M238-N238</f>
        <v>90.56</v>
      </c>
      <c r="P238" s="79">
        <f t="shared" si="44"/>
        <v>0.20037614780396062</v>
      </c>
      <c r="Q238" s="79" t="s">
        <v>1265</v>
      </c>
      <c r="R238" s="79">
        <v>10.1</v>
      </c>
      <c r="S238" s="79">
        <v>50</v>
      </c>
      <c r="T238" s="79" t="s">
        <v>1266</v>
      </c>
      <c r="V238" s="79">
        <v>9.9499999999999993</v>
      </c>
      <c r="W238" s="79">
        <v>50</v>
      </c>
      <c r="X238" s="80">
        <v>41794</v>
      </c>
      <c r="Y238" s="80"/>
      <c r="Z238" s="79" t="s">
        <v>975</v>
      </c>
      <c r="AA238" s="79" t="s">
        <v>975</v>
      </c>
      <c r="AB238" s="79">
        <v>25</v>
      </c>
      <c r="AC238" s="80">
        <v>41794</v>
      </c>
      <c r="AD238" s="80"/>
      <c r="AE238" s="79" t="s">
        <v>1221</v>
      </c>
    </row>
    <row r="239" spans="3:31">
      <c r="C239" s="84" t="s">
        <v>1021</v>
      </c>
      <c r="D239" s="84" t="s">
        <v>6</v>
      </c>
      <c r="E239" s="85">
        <v>41793</v>
      </c>
      <c r="F239" s="85">
        <v>41794</v>
      </c>
      <c r="G239" s="85"/>
      <c r="H239" s="84" t="s">
        <v>1267</v>
      </c>
      <c r="I239" s="79">
        <v>548.9</v>
      </c>
      <c r="K239" s="79">
        <v>463.4</v>
      </c>
      <c r="L239" s="79" t="s">
        <v>1218</v>
      </c>
      <c r="M239" s="79">
        <f t="shared" si="52"/>
        <v>545.80999999999995</v>
      </c>
      <c r="N239" s="79">
        <f t="shared" si="54"/>
        <v>456.95</v>
      </c>
      <c r="O239" s="79">
        <f>M239-N239</f>
        <v>88.859999999999957</v>
      </c>
      <c r="P239" s="79">
        <f t="shared" si="44"/>
        <v>0.19446328920013123</v>
      </c>
      <c r="Q239" s="79" t="s">
        <v>1268</v>
      </c>
      <c r="R239" s="79">
        <v>10.210000000000001</v>
      </c>
      <c r="S239" s="79">
        <v>50</v>
      </c>
      <c r="T239" s="79" t="s">
        <v>1269</v>
      </c>
      <c r="V239" s="79">
        <v>9.7100000000000009</v>
      </c>
      <c r="W239" s="79">
        <v>50</v>
      </c>
      <c r="X239" s="80">
        <v>41794</v>
      </c>
      <c r="Y239" s="80"/>
      <c r="Z239" s="79" t="s">
        <v>975</v>
      </c>
      <c r="AA239" s="79" t="s">
        <v>975</v>
      </c>
      <c r="AB239" s="79">
        <v>25</v>
      </c>
      <c r="AC239" s="80">
        <v>41794</v>
      </c>
      <c r="AD239" s="80"/>
      <c r="AE239" s="79" t="s">
        <v>1221</v>
      </c>
    </row>
    <row r="240" spans="3:31">
      <c r="C240" s="84" t="s">
        <v>1021</v>
      </c>
      <c r="D240" s="84" t="s">
        <v>7</v>
      </c>
      <c r="E240" s="85">
        <v>41793</v>
      </c>
      <c r="F240" s="85">
        <v>41794</v>
      </c>
      <c r="G240" s="85"/>
      <c r="H240" s="84" t="s">
        <v>1270</v>
      </c>
      <c r="I240" s="79">
        <v>516.9</v>
      </c>
      <c r="K240" s="79">
        <v>440.2</v>
      </c>
      <c r="L240" s="79" t="s">
        <v>1218</v>
      </c>
      <c r="M240" s="79">
        <f t="shared" si="52"/>
        <v>513.80999999999995</v>
      </c>
      <c r="N240" s="79">
        <f t="shared" si="54"/>
        <v>433.75</v>
      </c>
      <c r="O240" s="79">
        <f>M240-N240</f>
        <v>80.059999999999945</v>
      </c>
      <c r="P240" s="79">
        <f t="shared" si="44"/>
        <v>0.18457636887608056</v>
      </c>
      <c r="Q240" s="79" t="s">
        <v>1271</v>
      </c>
      <c r="R240" s="79">
        <v>10.17</v>
      </c>
      <c r="S240" s="79">
        <v>50</v>
      </c>
      <c r="T240" s="79" t="s">
        <v>1272</v>
      </c>
      <c r="V240" s="79">
        <v>10.28</v>
      </c>
      <c r="W240" s="79">
        <v>50</v>
      </c>
      <c r="X240" s="80">
        <v>41794</v>
      </c>
      <c r="Y240" s="80"/>
      <c r="Z240" s="79" t="s">
        <v>975</v>
      </c>
      <c r="AA240" s="79" t="s">
        <v>975</v>
      </c>
      <c r="AB240" s="79">
        <v>25</v>
      </c>
      <c r="AC240" s="80">
        <v>41794</v>
      </c>
      <c r="AD240" s="80"/>
      <c r="AE240" s="79" t="s">
        <v>1221</v>
      </c>
    </row>
    <row r="241" spans="3:31">
      <c r="C241" s="84" t="s">
        <v>1021</v>
      </c>
      <c r="D241" s="84" t="s">
        <v>8</v>
      </c>
      <c r="E241" s="85">
        <v>41793</v>
      </c>
      <c r="F241" s="85">
        <v>41794</v>
      </c>
      <c r="G241" s="85"/>
      <c r="H241" s="84" t="s">
        <v>1273</v>
      </c>
      <c r="I241" s="79">
        <v>536.4</v>
      </c>
      <c r="K241" s="79">
        <v>456.7</v>
      </c>
      <c r="L241" s="79" t="s">
        <v>1218</v>
      </c>
      <c r="M241" s="79">
        <f t="shared" si="52"/>
        <v>533.30999999999995</v>
      </c>
      <c r="N241" s="79">
        <f t="shared" si="54"/>
        <v>450.25</v>
      </c>
      <c r="O241" s="79">
        <f>M241-N241</f>
        <v>83.059999999999945</v>
      </c>
      <c r="P241" s="79">
        <f t="shared" si="44"/>
        <v>0.18447529150471947</v>
      </c>
      <c r="Q241" s="79" t="s">
        <v>1274</v>
      </c>
      <c r="R241" s="79">
        <v>9.69</v>
      </c>
      <c r="S241" s="79">
        <v>50</v>
      </c>
      <c r="T241" s="79" t="s">
        <v>1275</v>
      </c>
      <c r="V241" s="79">
        <v>10.33</v>
      </c>
      <c r="W241" s="79">
        <v>50</v>
      </c>
      <c r="X241" s="80">
        <v>41794</v>
      </c>
      <c r="Y241" s="80"/>
      <c r="Z241" s="79" t="s">
        <v>975</v>
      </c>
      <c r="AA241" s="79" t="s">
        <v>975</v>
      </c>
      <c r="AB241" s="79">
        <v>25</v>
      </c>
      <c r="AC241" s="80">
        <v>41794</v>
      </c>
      <c r="AD241" s="80"/>
      <c r="AE241" s="79" t="s">
        <v>1221</v>
      </c>
    </row>
    <row r="242" spans="3:31">
      <c r="C242" s="84" t="s">
        <v>1021</v>
      </c>
      <c r="D242" s="84" t="s">
        <v>9</v>
      </c>
      <c r="E242" s="85">
        <v>41793</v>
      </c>
      <c r="F242" s="85">
        <v>41794</v>
      </c>
      <c r="G242" s="85"/>
      <c r="H242" s="84" t="s">
        <v>1276</v>
      </c>
      <c r="I242" s="79">
        <v>524</v>
      </c>
      <c r="K242" s="79">
        <v>441.7</v>
      </c>
      <c r="L242" s="79" t="s">
        <v>1218</v>
      </c>
      <c r="M242" s="79">
        <f t="shared" si="52"/>
        <v>520.91</v>
      </c>
      <c r="N242" s="79">
        <f t="shared" si="54"/>
        <v>435.25</v>
      </c>
      <c r="O242" s="79">
        <f>M242-N242</f>
        <v>85.659999999999968</v>
      </c>
      <c r="P242" s="79">
        <f t="shared" si="44"/>
        <v>0.19680643308443416</v>
      </c>
      <c r="Q242" s="79" t="s">
        <v>1277</v>
      </c>
      <c r="R242" s="79">
        <v>9.77</v>
      </c>
      <c r="S242" s="79">
        <v>50</v>
      </c>
      <c r="T242" s="79" t="s">
        <v>1278</v>
      </c>
      <c r="V242" s="79">
        <v>9.74</v>
      </c>
      <c r="W242" s="79">
        <v>50</v>
      </c>
      <c r="X242" s="80">
        <v>41794</v>
      </c>
      <c r="Y242" s="80"/>
      <c r="Z242" s="79" t="s">
        <v>975</v>
      </c>
      <c r="AA242" s="79" t="s">
        <v>975</v>
      </c>
      <c r="AB242" s="79">
        <v>25</v>
      </c>
      <c r="AC242" s="80">
        <v>41794</v>
      </c>
      <c r="AD242" s="80"/>
      <c r="AE242" s="79" t="s">
        <v>1221</v>
      </c>
    </row>
    <row r="243" spans="3:31">
      <c r="C243" s="84" t="s">
        <v>839</v>
      </c>
      <c r="D243" s="84" t="s">
        <v>1616</v>
      </c>
      <c r="E243" s="86" t="s">
        <v>26</v>
      </c>
      <c r="F243" s="85">
        <v>41794</v>
      </c>
      <c r="G243" s="85"/>
      <c r="H243" s="84" t="s">
        <v>1279</v>
      </c>
      <c r="I243" s="79" t="s">
        <v>1616</v>
      </c>
      <c r="K243" s="79" t="s">
        <v>1616</v>
      </c>
      <c r="L243" s="79" t="s">
        <v>1616</v>
      </c>
      <c r="M243" s="79" t="s">
        <v>1616</v>
      </c>
      <c r="N243" s="79" t="s">
        <v>1616</v>
      </c>
      <c r="O243" s="79" t="s">
        <v>1616</v>
      </c>
      <c r="P243" s="79" t="s">
        <v>1616</v>
      </c>
      <c r="Q243" s="79" t="s">
        <v>1279</v>
      </c>
      <c r="R243" s="79" t="s">
        <v>1616</v>
      </c>
      <c r="S243" s="79">
        <v>50</v>
      </c>
      <c r="T243" s="79" t="s">
        <v>1616</v>
      </c>
      <c r="V243" s="79" t="s">
        <v>1616</v>
      </c>
      <c r="W243" s="79" t="s">
        <v>1616</v>
      </c>
      <c r="X243" s="80">
        <v>41794</v>
      </c>
      <c r="Y243" s="81" t="s">
        <v>26</v>
      </c>
      <c r="Z243" s="79" t="s">
        <v>1616</v>
      </c>
      <c r="AA243" s="79" t="s">
        <v>1616</v>
      </c>
      <c r="AB243" s="79" t="s">
        <v>1616</v>
      </c>
      <c r="AC243" s="80">
        <v>41794</v>
      </c>
      <c r="AD243" s="81" t="s">
        <v>26</v>
      </c>
      <c r="AE243" s="79" t="s">
        <v>1221</v>
      </c>
    </row>
    <row r="244" spans="3:31">
      <c r="C244" s="84" t="s">
        <v>839</v>
      </c>
      <c r="D244" s="84" t="s">
        <v>1616</v>
      </c>
      <c r="E244" s="86" t="s">
        <v>26</v>
      </c>
      <c r="F244" s="85">
        <v>41794</v>
      </c>
      <c r="G244" s="85"/>
      <c r="H244" s="84" t="s">
        <v>1279</v>
      </c>
      <c r="I244" s="79" t="s">
        <v>1616</v>
      </c>
      <c r="K244" s="79" t="s">
        <v>1616</v>
      </c>
      <c r="L244" s="79" t="s">
        <v>1616</v>
      </c>
      <c r="M244" s="79" t="s">
        <v>1616</v>
      </c>
      <c r="N244" s="79" t="s">
        <v>1616</v>
      </c>
      <c r="O244" s="79" t="s">
        <v>1616</v>
      </c>
      <c r="P244" s="79" t="s">
        <v>1616</v>
      </c>
      <c r="Q244" s="79" t="s">
        <v>1279</v>
      </c>
      <c r="R244" s="79" t="s">
        <v>1616</v>
      </c>
      <c r="S244" s="79">
        <v>50</v>
      </c>
      <c r="T244" s="79" t="s">
        <v>1616</v>
      </c>
      <c r="V244" s="79" t="s">
        <v>1616</v>
      </c>
      <c r="W244" s="79" t="s">
        <v>1616</v>
      </c>
      <c r="X244" s="80">
        <v>41794</v>
      </c>
      <c r="Y244" s="81" t="s">
        <v>26</v>
      </c>
      <c r="Z244" s="79" t="s">
        <v>1616</v>
      </c>
      <c r="AA244" s="79" t="s">
        <v>1616</v>
      </c>
      <c r="AB244" s="79" t="s">
        <v>1616</v>
      </c>
      <c r="AC244" s="80">
        <v>41794</v>
      </c>
      <c r="AD244" s="81" t="s">
        <v>26</v>
      </c>
      <c r="AE244" s="79" t="s">
        <v>1221</v>
      </c>
    </row>
    <row r="245" spans="3:31">
      <c r="C245" s="84" t="s">
        <v>839</v>
      </c>
      <c r="D245" s="84" t="s">
        <v>1616</v>
      </c>
      <c r="E245" s="86" t="s">
        <v>26</v>
      </c>
      <c r="F245" s="85">
        <v>41794</v>
      </c>
      <c r="G245" s="85"/>
      <c r="H245" s="84" t="s">
        <v>1279</v>
      </c>
      <c r="I245" s="79" t="s">
        <v>1616</v>
      </c>
      <c r="K245" s="79" t="s">
        <v>1616</v>
      </c>
      <c r="L245" s="79" t="s">
        <v>1616</v>
      </c>
      <c r="M245" s="79" t="s">
        <v>1616</v>
      </c>
      <c r="N245" s="79" t="s">
        <v>1616</v>
      </c>
      <c r="O245" s="79" t="s">
        <v>1616</v>
      </c>
      <c r="P245" s="79" t="s">
        <v>1616</v>
      </c>
      <c r="Q245" s="79" t="s">
        <v>1279</v>
      </c>
      <c r="R245" s="79" t="s">
        <v>1616</v>
      </c>
      <c r="S245" s="79">
        <v>50</v>
      </c>
      <c r="T245" s="79" t="s">
        <v>1616</v>
      </c>
      <c r="V245" s="79" t="s">
        <v>1616</v>
      </c>
      <c r="W245" s="79" t="s">
        <v>1616</v>
      </c>
      <c r="X245" s="80">
        <v>41794</v>
      </c>
      <c r="Y245" s="81" t="s">
        <v>26</v>
      </c>
      <c r="Z245" s="79" t="s">
        <v>1616</v>
      </c>
      <c r="AA245" s="79" t="s">
        <v>1616</v>
      </c>
      <c r="AB245" s="79" t="s">
        <v>1616</v>
      </c>
      <c r="AC245" s="80">
        <v>41794</v>
      </c>
      <c r="AD245" s="81" t="s">
        <v>26</v>
      </c>
      <c r="AE245" s="79" t="s">
        <v>1221</v>
      </c>
    </row>
    <row r="246" spans="3:31">
      <c r="E246" s="86"/>
      <c r="F246" s="86"/>
      <c r="G246" s="86"/>
      <c r="X246" s="81"/>
      <c r="Y246" s="81"/>
      <c r="AC246" s="81"/>
      <c r="AD246" s="81"/>
    </row>
    <row r="247" spans="3:31">
      <c r="C247" s="84" t="s">
        <v>1021</v>
      </c>
      <c r="D247" s="84" t="s">
        <v>5</v>
      </c>
      <c r="E247" s="85">
        <v>41823</v>
      </c>
      <c r="F247" s="85">
        <v>41823</v>
      </c>
      <c r="G247" s="85"/>
      <c r="H247" s="84" t="s">
        <v>1280</v>
      </c>
      <c r="I247" s="79">
        <v>249.8</v>
      </c>
      <c r="K247" s="79">
        <v>200.4</v>
      </c>
      <c r="L247" s="79" t="s">
        <v>1218</v>
      </c>
      <c r="M247" s="79">
        <f t="shared" ref="M247:M256" si="56">I247-3.09</f>
        <v>246.71</v>
      </c>
      <c r="N247" s="79">
        <f t="shared" ref="N247:N256" si="57">K247-6.45</f>
        <v>193.95000000000002</v>
      </c>
      <c r="O247" s="79">
        <f t="shared" ref="O247:O256" si="58">M247-N247</f>
        <v>52.759999999999991</v>
      </c>
      <c r="P247" s="79">
        <f t="shared" ref="P247:P298" si="59">(M247-N247)/(N247)</f>
        <v>0.2720288734209847</v>
      </c>
      <c r="Q247" s="79" t="s">
        <v>1281</v>
      </c>
      <c r="R247" s="79">
        <v>10.3</v>
      </c>
      <c r="S247" s="79">
        <v>50</v>
      </c>
      <c r="T247" s="79" t="s">
        <v>1282</v>
      </c>
      <c r="V247" s="79">
        <v>9.49</v>
      </c>
      <c r="W247" s="79">
        <v>50</v>
      </c>
      <c r="X247" s="80">
        <v>41823</v>
      </c>
      <c r="Y247" s="80"/>
      <c r="Z247" s="79" t="s">
        <v>975</v>
      </c>
      <c r="AA247" s="79" t="s">
        <v>975</v>
      </c>
      <c r="AB247" s="79">
        <v>25</v>
      </c>
      <c r="AC247" s="80">
        <v>41823</v>
      </c>
      <c r="AD247" s="80"/>
    </row>
    <row r="248" spans="3:31">
      <c r="C248" s="84" t="s">
        <v>1021</v>
      </c>
      <c r="D248" s="84" t="s">
        <v>6</v>
      </c>
      <c r="E248" s="85">
        <v>41823</v>
      </c>
      <c r="F248" s="85">
        <v>41823</v>
      </c>
      <c r="G248" s="85"/>
      <c r="H248" s="84" t="s">
        <v>1283</v>
      </c>
      <c r="I248" s="79">
        <v>270.39999999999998</v>
      </c>
      <c r="K248" s="79">
        <v>217.3</v>
      </c>
      <c r="L248" s="79" t="s">
        <v>1218</v>
      </c>
      <c r="M248" s="79">
        <f t="shared" si="56"/>
        <v>267.31</v>
      </c>
      <c r="N248" s="79">
        <f>K248-6.45</f>
        <v>210.85000000000002</v>
      </c>
      <c r="O248" s="79">
        <f t="shared" si="58"/>
        <v>56.45999999999998</v>
      </c>
      <c r="P248" s="79">
        <f t="shared" si="59"/>
        <v>0.26777329855347393</v>
      </c>
      <c r="Q248" s="79" t="s">
        <v>1284</v>
      </c>
      <c r="R248" s="79">
        <v>9.83</v>
      </c>
      <c r="S248" s="79">
        <v>50</v>
      </c>
      <c r="T248" s="79" t="s">
        <v>1285</v>
      </c>
      <c r="V248" s="79">
        <v>10.19</v>
      </c>
      <c r="W248" s="79">
        <v>50</v>
      </c>
      <c r="X248" s="80">
        <v>41823</v>
      </c>
      <c r="Y248" s="80"/>
      <c r="Z248" s="79" t="s">
        <v>975</v>
      </c>
      <c r="AA248" s="79" t="s">
        <v>975</v>
      </c>
      <c r="AB248" s="79">
        <v>25</v>
      </c>
      <c r="AC248" s="80">
        <v>41823</v>
      </c>
      <c r="AD248" s="80"/>
    </row>
    <row r="249" spans="3:31">
      <c r="C249" s="84" t="s">
        <v>1021</v>
      </c>
      <c r="D249" s="84" t="s">
        <v>7</v>
      </c>
      <c r="E249" s="85">
        <v>41823</v>
      </c>
      <c r="F249" s="85">
        <v>41823</v>
      </c>
      <c r="G249" s="85"/>
      <c r="H249" s="84" t="s">
        <v>1286</v>
      </c>
      <c r="I249" s="79">
        <v>360.6</v>
      </c>
      <c r="K249" s="79">
        <v>283.89999999999998</v>
      </c>
      <c r="L249" s="79" t="s">
        <v>1218</v>
      </c>
      <c r="M249" s="79">
        <f t="shared" si="56"/>
        <v>357.51000000000005</v>
      </c>
      <c r="N249" s="79">
        <f t="shared" si="57"/>
        <v>277.45</v>
      </c>
      <c r="O249" s="79">
        <f t="shared" si="58"/>
        <v>80.060000000000059</v>
      </c>
      <c r="P249" s="79">
        <f t="shared" si="59"/>
        <v>0.2885564966660662</v>
      </c>
      <c r="Q249" s="79" t="s">
        <v>1287</v>
      </c>
      <c r="R249" s="79">
        <v>9.67</v>
      </c>
      <c r="S249" s="79">
        <v>50</v>
      </c>
      <c r="T249" s="79" t="s">
        <v>1288</v>
      </c>
      <c r="V249" s="79">
        <v>9.98</v>
      </c>
      <c r="W249" s="79">
        <v>50</v>
      </c>
      <c r="X249" s="80">
        <v>41823</v>
      </c>
      <c r="Y249" s="80"/>
      <c r="Z249" s="79" t="s">
        <v>975</v>
      </c>
      <c r="AA249" s="79" t="s">
        <v>975</v>
      </c>
      <c r="AB249" s="79">
        <v>25</v>
      </c>
      <c r="AC249" s="80">
        <v>41823</v>
      </c>
      <c r="AD249" s="80"/>
    </row>
    <row r="250" spans="3:31">
      <c r="C250" s="84" t="s">
        <v>1021</v>
      </c>
      <c r="D250" s="84" t="s">
        <v>8</v>
      </c>
      <c r="E250" s="85">
        <v>41823</v>
      </c>
      <c r="F250" s="85">
        <v>41823</v>
      </c>
      <c r="G250" s="85"/>
      <c r="H250" s="84" t="s">
        <v>1289</v>
      </c>
      <c r="I250" s="79">
        <v>379.7</v>
      </c>
      <c r="K250" s="79">
        <v>296.60000000000002</v>
      </c>
      <c r="L250" s="79" t="s">
        <v>1218</v>
      </c>
      <c r="M250" s="79">
        <f t="shared" si="56"/>
        <v>376.61</v>
      </c>
      <c r="N250" s="79">
        <f t="shared" si="57"/>
        <v>290.15000000000003</v>
      </c>
      <c r="O250" s="79">
        <f t="shared" si="58"/>
        <v>86.45999999999998</v>
      </c>
      <c r="P250" s="79">
        <f t="shared" si="59"/>
        <v>0.29798380148199199</v>
      </c>
      <c r="Q250" s="79" t="s">
        <v>1290</v>
      </c>
      <c r="R250" s="79">
        <v>9.5299999999999994</v>
      </c>
      <c r="S250" s="79">
        <v>50</v>
      </c>
      <c r="T250" s="79" t="s">
        <v>1291</v>
      </c>
      <c r="V250" s="79">
        <v>9.58</v>
      </c>
      <c r="W250" s="79">
        <v>50</v>
      </c>
      <c r="X250" s="80">
        <v>41823</v>
      </c>
      <c r="Y250" s="80"/>
      <c r="Z250" s="79" t="s">
        <v>975</v>
      </c>
      <c r="AA250" s="79" t="s">
        <v>975</v>
      </c>
      <c r="AB250" s="79">
        <v>25</v>
      </c>
      <c r="AC250" s="80">
        <v>41823</v>
      </c>
      <c r="AD250" s="80"/>
    </row>
    <row r="251" spans="3:31">
      <c r="C251" s="84" t="s">
        <v>1021</v>
      </c>
      <c r="D251" s="84" t="s">
        <v>9</v>
      </c>
      <c r="E251" s="85">
        <v>41823</v>
      </c>
      <c r="F251" s="85">
        <v>41823</v>
      </c>
      <c r="G251" s="85"/>
      <c r="H251" s="84" t="s">
        <v>1292</v>
      </c>
      <c r="I251" s="79">
        <v>480.8</v>
      </c>
      <c r="K251" s="79">
        <v>379.1</v>
      </c>
      <c r="L251" s="79" t="s">
        <v>1218</v>
      </c>
      <c r="M251" s="79">
        <f t="shared" si="56"/>
        <v>477.71000000000004</v>
      </c>
      <c r="N251" s="79">
        <f t="shared" si="57"/>
        <v>372.65000000000003</v>
      </c>
      <c r="O251" s="79">
        <f t="shared" si="58"/>
        <v>105.06</v>
      </c>
      <c r="P251" s="79">
        <f t="shared" si="59"/>
        <v>0.28192674090970077</v>
      </c>
      <c r="Q251" s="79" t="s">
        <v>1293</v>
      </c>
      <c r="R251" s="79">
        <v>9.8800000000000008</v>
      </c>
      <c r="S251" s="79">
        <v>50</v>
      </c>
      <c r="T251" s="79" t="s">
        <v>1294</v>
      </c>
      <c r="V251" s="79">
        <v>10.43</v>
      </c>
      <c r="W251" s="79">
        <v>50</v>
      </c>
      <c r="X251" s="80">
        <v>41823</v>
      </c>
      <c r="Y251" s="80"/>
      <c r="Z251" s="79" t="s">
        <v>975</v>
      </c>
      <c r="AA251" s="79" t="s">
        <v>975</v>
      </c>
      <c r="AB251" s="79">
        <v>25</v>
      </c>
      <c r="AC251" s="80">
        <v>41823</v>
      </c>
      <c r="AD251" s="80"/>
    </row>
    <row r="252" spans="3:31">
      <c r="C252" s="84" t="s">
        <v>118</v>
      </c>
      <c r="D252" s="84" t="s">
        <v>5</v>
      </c>
      <c r="E252" s="85">
        <v>41823</v>
      </c>
      <c r="F252" s="85">
        <v>41823</v>
      </c>
      <c r="G252" s="85"/>
      <c r="H252" s="84" t="s">
        <v>1295</v>
      </c>
      <c r="I252" s="79">
        <v>532.70000000000005</v>
      </c>
      <c r="K252" s="79">
        <v>448.4</v>
      </c>
      <c r="L252" s="79" t="s">
        <v>1218</v>
      </c>
      <c r="M252" s="79">
        <f t="shared" si="56"/>
        <v>529.61</v>
      </c>
      <c r="N252" s="79">
        <f t="shared" si="57"/>
        <v>441.95</v>
      </c>
      <c r="O252" s="79">
        <f t="shared" si="58"/>
        <v>87.660000000000025</v>
      </c>
      <c r="P252" s="79">
        <f t="shared" si="59"/>
        <v>0.19834822943771926</v>
      </c>
      <c r="Q252" s="79" t="s">
        <v>1296</v>
      </c>
      <c r="R252" s="79">
        <v>10.119999999999999</v>
      </c>
      <c r="S252" s="79">
        <v>50</v>
      </c>
      <c r="T252" s="79" t="s">
        <v>1297</v>
      </c>
      <c r="V252" s="79">
        <v>10.27</v>
      </c>
      <c r="W252" s="79">
        <v>50</v>
      </c>
      <c r="X252" s="80">
        <v>41823</v>
      </c>
      <c r="Y252" s="80"/>
      <c r="Z252" s="79" t="s">
        <v>975</v>
      </c>
      <c r="AA252" s="79" t="s">
        <v>975</v>
      </c>
      <c r="AB252" s="79">
        <v>25</v>
      </c>
      <c r="AC252" s="80">
        <v>41823</v>
      </c>
      <c r="AD252" s="80"/>
    </row>
    <row r="253" spans="3:31">
      <c r="C253" s="84" t="s">
        <v>118</v>
      </c>
      <c r="D253" s="84" t="s">
        <v>6</v>
      </c>
      <c r="E253" s="85">
        <v>41823</v>
      </c>
      <c r="F253" s="85">
        <v>41823</v>
      </c>
      <c r="G253" s="85"/>
      <c r="H253" s="84" t="s">
        <v>1298</v>
      </c>
      <c r="I253" s="79">
        <v>528.70000000000005</v>
      </c>
      <c r="K253" s="79">
        <v>446.4</v>
      </c>
      <c r="L253" s="79" t="s">
        <v>1218</v>
      </c>
      <c r="M253" s="79">
        <f t="shared" si="56"/>
        <v>525.61</v>
      </c>
      <c r="N253" s="79">
        <f t="shared" si="57"/>
        <v>439.95</v>
      </c>
      <c r="O253" s="79">
        <f t="shared" si="58"/>
        <v>85.660000000000025</v>
      </c>
      <c r="P253" s="79">
        <f t="shared" si="59"/>
        <v>0.19470394362995802</v>
      </c>
      <c r="Q253" s="79" t="s">
        <v>1299</v>
      </c>
      <c r="R253" s="79">
        <v>10.39</v>
      </c>
      <c r="S253" s="79">
        <v>50</v>
      </c>
      <c r="T253" s="79" t="s">
        <v>1300</v>
      </c>
      <c r="V253" s="79">
        <v>10.38</v>
      </c>
      <c r="W253" s="79">
        <v>50</v>
      </c>
      <c r="X253" s="80">
        <v>41823</v>
      </c>
      <c r="Y253" s="80"/>
      <c r="Z253" s="79" t="s">
        <v>975</v>
      </c>
      <c r="AA253" s="79" t="s">
        <v>975</v>
      </c>
      <c r="AB253" s="79">
        <v>25</v>
      </c>
      <c r="AC253" s="80">
        <v>41823</v>
      </c>
      <c r="AD253" s="80"/>
    </row>
    <row r="254" spans="3:31">
      <c r="C254" s="84" t="s">
        <v>118</v>
      </c>
      <c r="D254" s="84" t="s">
        <v>7</v>
      </c>
      <c r="E254" s="85">
        <v>41823</v>
      </c>
      <c r="F254" s="85">
        <v>41823</v>
      </c>
      <c r="G254" s="85"/>
      <c r="H254" s="84" t="s">
        <v>1301</v>
      </c>
      <c r="I254" s="79">
        <v>270.8</v>
      </c>
      <c r="K254" s="79">
        <v>230.6</v>
      </c>
      <c r="L254" s="79" t="s">
        <v>1218</v>
      </c>
      <c r="M254" s="79">
        <f t="shared" si="56"/>
        <v>267.71000000000004</v>
      </c>
      <c r="N254" s="79">
        <f t="shared" si="57"/>
        <v>224.15</v>
      </c>
      <c r="O254" s="79">
        <f t="shared" si="58"/>
        <v>43.560000000000031</v>
      </c>
      <c r="P254" s="79">
        <f t="shared" si="59"/>
        <v>0.1943341512380104</v>
      </c>
      <c r="Q254" s="79" t="s">
        <v>1302</v>
      </c>
      <c r="R254" s="79">
        <v>9.5299999999999994</v>
      </c>
      <c r="S254" s="79">
        <v>50</v>
      </c>
      <c r="T254" s="79" t="s">
        <v>1303</v>
      </c>
      <c r="V254" s="79">
        <v>9.58</v>
      </c>
      <c r="W254" s="79">
        <v>50</v>
      </c>
      <c r="X254" s="80">
        <v>41823</v>
      </c>
      <c r="Y254" s="80"/>
      <c r="Z254" s="79" t="s">
        <v>975</v>
      </c>
      <c r="AA254" s="79" t="s">
        <v>975</v>
      </c>
      <c r="AB254" s="79">
        <v>25</v>
      </c>
      <c r="AC254" s="80">
        <v>41823</v>
      </c>
      <c r="AD254" s="80"/>
    </row>
    <row r="255" spans="3:31">
      <c r="C255" s="84" t="s">
        <v>118</v>
      </c>
      <c r="D255" s="84" t="s">
        <v>8</v>
      </c>
      <c r="E255" s="85">
        <v>41823</v>
      </c>
      <c r="F255" s="85">
        <v>41823</v>
      </c>
      <c r="G255" s="85"/>
      <c r="H255" s="84" t="s">
        <v>1304</v>
      </c>
      <c r="I255" s="79">
        <v>557.70000000000005</v>
      </c>
      <c r="K255" s="79">
        <v>469.1</v>
      </c>
      <c r="L255" s="79" t="s">
        <v>1218</v>
      </c>
      <c r="M255" s="79">
        <f t="shared" si="56"/>
        <v>554.61</v>
      </c>
      <c r="N255" s="79">
        <f t="shared" si="57"/>
        <v>462.65000000000003</v>
      </c>
      <c r="O255" s="79">
        <f t="shared" si="58"/>
        <v>91.95999999999998</v>
      </c>
      <c r="P255" s="79">
        <f t="shared" si="59"/>
        <v>0.19876796714579051</v>
      </c>
      <c r="Q255" s="79" t="s">
        <v>1305</v>
      </c>
      <c r="R255" s="79">
        <v>9.8800000000000008</v>
      </c>
      <c r="S255" s="79">
        <v>50</v>
      </c>
      <c r="T255" s="79" t="s">
        <v>1306</v>
      </c>
      <c r="V255" s="79">
        <v>9.6</v>
      </c>
      <c r="W255" s="79">
        <v>50</v>
      </c>
      <c r="X255" s="80">
        <v>41823</v>
      </c>
      <c r="Y255" s="80"/>
      <c r="Z255" s="79" t="s">
        <v>975</v>
      </c>
      <c r="AA255" s="79" t="s">
        <v>975</v>
      </c>
      <c r="AB255" s="79">
        <v>25</v>
      </c>
      <c r="AC255" s="80">
        <v>41823</v>
      </c>
      <c r="AD255" s="80"/>
    </row>
    <row r="256" spans="3:31">
      <c r="C256" s="84" t="s">
        <v>118</v>
      </c>
      <c r="D256" s="84" t="s">
        <v>9</v>
      </c>
      <c r="E256" s="85">
        <v>41823</v>
      </c>
      <c r="F256" s="85">
        <v>41823</v>
      </c>
      <c r="G256" s="85"/>
      <c r="H256" s="84" t="s">
        <v>1307</v>
      </c>
      <c r="I256" s="79">
        <v>589.70000000000005</v>
      </c>
      <c r="K256" s="79">
        <v>491.2</v>
      </c>
      <c r="L256" s="79" t="s">
        <v>1218</v>
      </c>
      <c r="M256" s="79">
        <f t="shared" si="56"/>
        <v>586.61</v>
      </c>
      <c r="N256" s="79">
        <f t="shared" si="57"/>
        <v>484.75</v>
      </c>
      <c r="O256" s="79">
        <f t="shared" si="58"/>
        <v>101.86000000000001</v>
      </c>
      <c r="P256" s="79">
        <f t="shared" si="59"/>
        <v>0.21012893243940178</v>
      </c>
      <c r="Q256" s="79" t="s">
        <v>1308</v>
      </c>
      <c r="R256" s="79">
        <v>10</v>
      </c>
      <c r="S256" s="79">
        <v>50</v>
      </c>
      <c r="T256" s="79" t="s">
        <v>1309</v>
      </c>
      <c r="V256" s="79">
        <v>9.7799999999999994</v>
      </c>
      <c r="W256" s="79">
        <v>50</v>
      </c>
      <c r="X256" s="80">
        <v>41823</v>
      </c>
      <c r="Y256" s="80"/>
      <c r="Z256" s="79" t="s">
        <v>975</v>
      </c>
      <c r="AA256" s="79" t="s">
        <v>975</v>
      </c>
      <c r="AB256" s="79">
        <v>25</v>
      </c>
      <c r="AC256" s="80">
        <v>41823</v>
      </c>
      <c r="AD256" s="80"/>
    </row>
    <row r="257" spans="3:31">
      <c r="C257" s="84" t="s">
        <v>839</v>
      </c>
      <c r="D257" s="84" t="s">
        <v>1616</v>
      </c>
      <c r="E257" s="86" t="s">
        <v>26</v>
      </c>
      <c r="F257" s="85">
        <v>41823</v>
      </c>
      <c r="G257" s="85"/>
      <c r="H257" s="84" t="s">
        <v>1310</v>
      </c>
      <c r="I257" s="79" t="s">
        <v>1616</v>
      </c>
      <c r="K257" s="79" t="s">
        <v>1616</v>
      </c>
      <c r="L257" s="79" t="s">
        <v>1616</v>
      </c>
      <c r="M257" s="79" t="s">
        <v>1616</v>
      </c>
      <c r="N257" s="79" t="s">
        <v>1616</v>
      </c>
      <c r="O257" s="79" t="s">
        <v>1616</v>
      </c>
      <c r="P257" s="79" t="s">
        <v>1616</v>
      </c>
      <c r="Q257" s="79" t="s">
        <v>1310</v>
      </c>
      <c r="R257" s="79" t="s">
        <v>1616</v>
      </c>
      <c r="S257" s="79">
        <v>50</v>
      </c>
      <c r="T257" s="79" t="s">
        <v>1616</v>
      </c>
      <c r="V257" s="79" t="s">
        <v>1616</v>
      </c>
      <c r="W257" s="79" t="s">
        <v>1616</v>
      </c>
      <c r="X257" s="83" t="s">
        <v>26</v>
      </c>
      <c r="Y257" s="81" t="s">
        <v>26</v>
      </c>
      <c r="Z257" s="79" t="s">
        <v>1616</v>
      </c>
      <c r="AA257" s="79" t="s">
        <v>1616</v>
      </c>
      <c r="AB257" s="79" t="s">
        <v>1616</v>
      </c>
      <c r="AC257" s="83" t="s">
        <v>26</v>
      </c>
      <c r="AD257" s="81" t="s">
        <v>26</v>
      </c>
    </row>
    <row r="258" spans="3:31">
      <c r="C258" s="84" t="s">
        <v>839</v>
      </c>
      <c r="D258" s="84" t="s">
        <v>1616</v>
      </c>
      <c r="E258" s="86" t="s">
        <v>26</v>
      </c>
      <c r="F258" s="85">
        <v>41823</v>
      </c>
      <c r="G258" s="85"/>
      <c r="H258" s="84" t="s">
        <v>1310</v>
      </c>
      <c r="I258" s="79" t="s">
        <v>1616</v>
      </c>
      <c r="K258" s="79" t="s">
        <v>1616</v>
      </c>
      <c r="L258" s="79" t="s">
        <v>1616</v>
      </c>
      <c r="M258" s="79" t="s">
        <v>1616</v>
      </c>
      <c r="N258" s="79" t="s">
        <v>1616</v>
      </c>
      <c r="O258" s="79" t="s">
        <v>1616</v>
      </c>
      <c r="P258" s="79" t="s">
        <v>1616</v>
      </c>
      <c r="Q258" s="79" t="s">
        <v>1310</v>
      </c>
      <c r="R258" s="79" t="s">
        <v>1616</v>
      </c>
      <c r="S258" s="79">
        <v>50</v>
      </c>
      <c r="T258" s="79" t="s">
        <v>1616</v>
      </c>
      <c r="V258" s="79" t="s">
        <v>1616</v>
      </c>
      <c r="W258" s="79" t="s">
        <v>1616</v>
      </c>
      <c r="X258" s="83" t="s">
        <v>26</v>
      </c>
      <c r="Y258" s="81" t="s">
        <v>26</v>
      </c>
      <c r="Z258" s="79" t="s">
        <v>1616</v>
      </c>
      <c r="AA258" s="79" t="s">
        <v>1616</v>
      </c>
      <c r="AB258" s="79" t="s">
        <v>1616</v>
      </c>
      <c r="AC258" s="83" t="s">
        <v>26</v>
      </c>
      <c r="AD258" s="81" t="s">
        <v>26</v>
      </c>
    </row>
    <row r="259" spans="3:31">
      <c r="C259" s="84" t="s">
        <v>839</v>
      </c>
      <c r="D259" s="84" t="s">
        <v>1616</v>
      </c>
      <c r="E259" s="86" t="s">
        <v>26</v>
      </c>
      <c r="F259" s="85">
        <v>41823</v>
      </c>
      <c r="G259" s="85"/>
      <c r="H259" s="84" t="s">
        <v>1310</v>
      </c>
      <c r="I259" s="79" t="s">
        <v>1616</v>
      </c>
      <c r="K259" s="79" t="s">
        <v>1616</v>
      </c>
      <c r="L259" s="79" t="s">
        <v>1616</v>
      </c>
      <c r="M259" s="79" t="s">
        <v>1616</v>
      </c>
      <c r="N259" s="79" t="s">
        <v>1616</v>
      </c>
      <c r="O259" s="79" t="s">
        <v>1616</v>
      </c>
      <c r="P259" s="79" t="s">
        <v>1616</v>
      </c>
      <c r="Q259" s="79" t="s">
        <v>1310</v>
      </c>
      <c r="R259" s="79" t="s">
        <v>1616</v>
      </c>
      <c r="S259" s="79">
        <v>50</v>
      </c>
      <c r="T259" s="79" t="s">
        <v>1616</v>
      </c>
      <c r="V259" s="79" t="s">
        <v>1616</v>
      </c>
      <c r="W259" s="79" t="s">
        <v>1616</v>
      </c>
      <c r="X259" s="83" t="s">
        <v>26</v>
      </c>
      <c r="Y259" s="81" t="s">
        <v>26</v>
      </c>
      <c r="Z259" s="79" t="s">
        <v>1616</v>
      </c>
      <c r="AA259" s="79" t="s">
        <v>1616</v>
      </c>
      <c r="AB259" s="79" t="s">
        <v>1616</v>
      </c>
      <c r="AC259" s="83" t="s">
        <v>26</v>
      </c>
      <c r="AD259" s="81" t="s">
        <v>26</v>
      </c>
    </row>
    <row r="260" spans="3:31">
      <c r="E260" s="86"/>
      <c r="F260" s="86"/>
      <c r="G260" s="86"/>
      <c r="X260" s="81"/>
      <c r="Y260" s="81"/>
      <c r="AC260" s="81"/>
      <c r="AD260" s="81"/>
    </row>
    <row r="261" spans="3:31">
      <c r="C261" s="84" t="s">
        <v>1021</v>
      </c>
      <c r="D261" s="84" t="s">
        <v>5</v>
      </c>
      <c r="E261" s="85" t="s">
        <v>1311</v>
      </c>
      <c r="F261" s="85" t="s">
        <v>1311</v>
      </c>
      <c r="G261" s="85"/>
      <c r="H261" s="84" t="s">
        <v>1312</v>
      </c>
      <c r="I261" s="79">
        <v>123.41</v>
      </c>
      <c r="K261" s="79">
        <v>98.6</v>
      </c>
      <c r="L261" s="79" t="s">
        <v>633</v>
      </c>
      <c r="M261" s="79">
        <f t="shared" ref="M261:M270" si="60">I261-3.09</f>
        <v>120.32</v>
      </c>
      <c r="N261" s="79">
        <f t="shared" ref="N261:N270" si="61">K261-2.41</f>
        <v>96.19</v>
      </c>
      <c r="O261" s="79">
        <f t="shared" ref="O261:O270" si="62">M261-N261</f>
        <v>24.129999999999995</v>
      </c>
      <c r="P261" s="79">
        <f t="shared" si="59"/>
        <v>0.250857677513255</v>
      </c>
      <c r="Q261" s="79" t="s">
        <v>1313</v>
      </c>
      <c r="R261" s="79">
        <v>10.31</v>
      </c>
      <c r="S261" s="79">
        <v>50</v>
      </c>
      <c r="T261" s="79" t="s">
        <v>1314</v>
      </c>
      <c r="V261" s="79">
        <v>10.050000000000001</v>
      </c>
      <c r="W261" s="79">
        <v>50</v>
      </c>
      <c r="X261" s="80" t="s">
        <v>1311</v>
      </c>
      <c r="Y261" s="80"/>
      <c r="Z261" s="79" t="s">
        <v>975</v>
      </c>
      <c r="AA261" s="79" t="s">
        <v>975</v>
      </c>
      <c r="AB261" s="79">
        <v>25</v>
      </c>
      <c r="AC261" s="80" t="s">
        <v>1311</v>
      </c>
      <c r="AD261" s="80"/>
      <c r="AE261" s="79" t="s">
        <v>1315</v>
      </c>
    </row>
    <row r="262" spans="3:31">
      <c r="C262" s="84" t="s">
        <v>1021</v>
      </c>
      <c r="D262" s="84" t="s">
        <v>6</v>
      </c>
      <c r="E262" s="85" t="s">
        <v>1311</v>
      </c>
      <c r="F262" s="85" t="s">
        <v>1311</v>
      </c>
      <c r="G262" s="85"/>
      <c r="H262" s="84" t="s">
        <v>1316</v>
      </c>
      <c r="I262" s="79">
        <v>177.91</v>
      </c>
      <c r="K262" s="79">
        <v>146</v>
      </c>
      <c r="L262" s="79" t="s">
        <v>633</v>
      </c>
      <c r="M262" s="79">
        <f t="shared" si="60"/>
        <v>174.82</v>
      </c>
      <c r="N262" s="79">
        <f t="shared" si="61"/>
        <v>143.59</v>
      </c>
      <c r="O262" s="79">
        <f t="shared" si="62"/>
        <v>31.22999999999999</v>
      </c>
      <c r="P262" s="79">
        <f t="shared" si="59"/>
        <v>0.21749425447454551</v>
      </c>
      <c r="Q262" s="79" t="s">
        <v>1317</v>
      </c>
      <c r="R262" s="79">
        <v>9.76</v>
      </c>
      <c r="S262" s="79">
        <v>50</v>
      </c>
      <c r="T262" s="79" t="s">
        <v>1318</v>
      </c>
      <c r="V262" s="79">
        <v>9.7200000000000006</v>
      </c>
      <c r="W262" s="79">
        <v>50</v>
      </c>
      <c r="X262" s="80" t="s">
        <v>1311</v>
      </c>
      <c r="Y262" s="80"/>
      <c r="Z262" s="79" t="s">
        <v>975</v>
      </c>
      <c r="AA262" s="79" t="s">
        <v>975</v>
      </c>
      <c r="AB262" s="79">
        <v>25</v>
      </c>
      <c r="AC262" s="80" t="s">
        <v>1311</v>
      </c>
      <c r="AD262" s="80"/>
      <c r="AE262" s="79" t="s">
        <v>1315</v>
      </c>
    </row>
    <row r="263" spans="3:31">
      <c r="C263" s="84" t="s">
        <v>1021</v>
      </c>
      <c r="D263" s="84" t="s">
        <v>7</v>
      </c>
      <c r="E263" s="85" t="s">
        <v>1311</v>
      </c>
      <c r="F263" s="85" t="s">
        <v>1311</v>
      </c>
      <c r="G263" s="85"/>
      <c r="H263" s="84" t="s">
        <v>1319</v>
      </c>
      <c r="I263" s="79">
        <v>123.72</v>
      </c>
      <c r="K263" s="79">
        <v>99.9</v>
      </c>
      <c r="L263" s="79" t="s">
        <v>633</v>
      </c>
      <c r="M263" s="79">
        <f t="shared" si="60"/>
        <v>120.63</v>
      </c>
      <c r="N263" s="79">
        <f t="shared" si="61"/>
        <v>97.490000000000009</v>
      </c>
      <c r="O263" s="79">
        <f t="shared" si="62"/>
        <v>23.139999999999986</v>
      </c>
      <c r="P263" s="79">
        <f t="shared" si="59"/>
        <v>0.23735767771053426</v>
      </c>
      <c r="Q263" s="79" t="s">
        <v>1320</v>
      </c>
      <c r="R263" s="79">
        <v>10.039999999999999</v>
      </c>
      <c r="S263" s="79">
        <v>50</v>
      </c>
      <c r="T263" s="79" t="s">
        <v>1321</v>
      </c>
      <c r="V263" s="79">
        <v>10.01</v>
      </c>
      <c r="W263" s="79">
        <v>50</v>
      </c>
      <c r="X263" s="80" t="s">
        <v>1311</v>
      </c>
      <c r="Y263" s="80"/>
      <c r="Z263" s="79" t="s">
        <v>975</v>
      </c>
      <c r="AA263" s="79" t="s">
        <v>975</v>
      </c>
      <c r="AB263" s="79">
        <v>25</v>
      </c>
      <c r="AC263" s="80" t="s">
        <v>1311</v>
      </c>
      <c r="AD263" s="80"/>
      <c r="AE263" s="79" t="s">
        <v>1315</v>
      </c>
    </row>
    <row r="264" spans="3:31">
      <c r="C264" s="84" t="s">
        <v>1021</v>
      </c>
      <c r="D264" s="84" t="s">
        <v>8</v>
      </c>
      <c r="E264" s="85" t="s">
        <v>1311</v>
      </c>
      <c r="F264" s="85" t="s">
        <v>1311</v>
      </c>
      <c r="G264" s="85"/>
      <c r="H264" s="84" t="s">
        <v>1322</v>
      </c>
      <c r="I264" s="79">
        <v>179.04</v>
      </c>
      <c r="K264" s="79">
        <v>144.1</v>
      </c>
      <c r="L264" s="79" t="s">
        <v>633</v>
      </c>
      <c r="M264" s="79">
        <f t="shared" si="60"/>
        <v>175.95</v>
      </c>
      <c r="N264" s="79">
        <f t="shared" si="61"/>
        <v>141.69</v>
      </c>
      <c r="O264" s="79">
        <f t="shared" si="62"/>
        <v>34.259999999999991</v>
      </c>
      <c r="P264" s="79">
        <f t="shared" si="59"/>
        <v>0.24179546898157944</v>
      </c>
      <c r="Q264" s="79" t="s">
        <v>1323</v>
      </c>
      <c r="R264" s="79">
        <v>9.83</v>
      </c>
      <c r="S264" s="79">
        <v>50</v>
      </c>
      <c r="T264" s="79" t="s">
        <v>1324</v>
      </c>
      <c r="V264" s="79">
        <v>10.07</v>
      </c>
      <c r="W264" s="79">
        <v>50</v>
      </c>
      <c r="X264" s="80" t="s">
        <v>1311</v>
      </c>
      <c r="Y264" s="80"/>
      <c r="Z264" s="79" t="s">
        <v>975</v>
      </c>
      <c r="AA264" s="79" t="s">
        <v>975</v>
      </c>
      <c r="AB264" s="79">
        <v>25</v>
      </c>
      <c r="AC264" s="80" t="s">
        <v>1311</v>
      </c>
      <c r="AD264" s="80"/>
      <c r="AE264" s="79" t="s">
        <v>1315</v>
      </c>
    </row>
    <row r="265" spans="3:31">
      <c r="C265" s="84" t="s">
        <v>1021</v>
      </c>
      <c r="D265" s="84" t="s">
        <v>9</v>
      </c>
      <c r="E265" s="85" t="s">
        <v>1311</v>
      </c>
      <c r="F265" s="85" t="s">
        <v>1311</v>
      </c>
      <c r="G265" s="85"/>
      <c r="H265" s="84" t="s">
        <v>1325</v>
      </c>
      <c r="I265" s="79">
        <v>110.73</v>
      </c>
      <c r="K265" s="79">
        <v>92.5</v>
      </c>
      <c r="L265" s="79" t="s">
        <v>633</v>
      </c>
      <c r="M265" s="79">
        <f t="shared" si="60"/>
        <v>107.64</v>
      </c>
      <c r="N265" s="79">
        <f t="shared" si="61"/>
        <v>90.09</v>
      </c>
      <c r="O265" s="79">
        <f t="shared" si="62"/>
        <v>17.549999999999997</v>
      </c>
      <c r="P265" s="79">
        <f t="shared" si="59"/>
        <v>0.19480519480519476</v>
      </c>
      <c r="Q265" s="79" t="s">
        <v>1326</v>
      </c>
      <c r="R265" s="79">
        <v>10.63</v>
      </c>
      <c r="S265" s="79">
        <v>50</v>
      </c>
      <c r="T265" s="79" t="s">
        <v>1327</v>
      </c>
      <c r="V265" s="79">
        <v>9.84</v>
      </c>
      <c r="W265" s="79">
        <v>50</v>
      </c>
      <c r="X265" s="80" t="s">
        <v>1311</v>
      </c>
      <c r="Y265" s="80"/>
      <c r="Z265" s="79" t="s">
        <v>975</v>
      </c>
      <c r="AA265" s="79" t="s">
        <v>975</v>
      </c>
      <c r="AB265" s="79">
        <v>25</v>
      </c>
      <c r="AC265" s="80" t="s">
        <v>1311</v>
      </c>
      <c r="AD265" s="80"/>
      <c r="AE265" s="79" t="s">
        <v>1315</v>
      </c>
    </row>
    <row r="266" spans="3:31">
      <c r="C266" s="84" t="s">
        <v>118</v>
      </c>
      <c r="D266" s="84" t="s">
        <v>5</v>
      </c>
      <c r="E266" s="85" t="s">
        <v>1311</v>
      </c>
      <c r="F266" s="85" t="s">
        <v>1311</v>
      </c>
      <c r="G266" s="85"/>
      <c r="H266" s="84" t="s">
        <v>1328</v>
      </c>
      <c r="I266" s="79">
        <v>119.86</v>
      </c>
      <c r="K266" s="79">
        <v>99.6</v>
      </c>
      <c r="L266" s="79" t="s">
        <v>633</v>
      </c>
      <c r="M266" s="79">
        <f t="shared" si="60"/>
        <v>116.77</v>
      </c>
      <c r="N266" s="79">
        <f t="shared" si="61"/>
        <v>97.19</v>
      </c>
      <c r="O266" s="79">
        <f t="shared" si="62"/>
        <v>19.579999999999998</v>
      </c>
      <c r="P266" s="79">
        <f t="shared" si="59"/>
        <v>0.20146105566416297</v>
      </c>
      <c r="Q266" s="79" t="s">
        <v>1329</v>
      </c>
      <c r="R266" s="79">
        <v>10.33</v>
      </c>
      <c r="S266" s="79">
        <v>50</v>
      </c>
      <c r="T266" s="79" t="s">
        <v>1330</v>
      </c>
      <c r="V266" s="79">
        <v>10.119999999999999</v>
      </c>
      <c r="W266" s="79">
        <v>50</v>
      </c>
      <c r="X266" s="80" t="s">
        <v>1311</v>
      </c>
      <c r="Y266" s="80"/>
      <c r="Z266" s="79" t="s">
        <v>975</v>
      </c>
      <c r="AA266" s="79" t="s">
        <v>975</v>
      </c>
      <c r="AB266" s="79">
        <v>25</v>
      </c>
      <c r="AC266" s="80" t="s">
        <v>1311</v>
      </c>
      <c r="AD266" s="80"/>
      <c r="AE266" s="79" t="s">
        <v>1315</v>
      </c>
    </row>
    <row r="267" spans="3:31">
      <c r="C267" s="84" t="s">
        <v>118</v>
      </c>
      <c r="D267" s="84" t="s">
        <v>6</v>
      </c>
      <c r="E267" s="85" t="s">
        <v>1311</v>
      </c>
      <c r="F267" s="85" t="s">
        <v>1311</v>
      </c>
      <c r="G267" s="85"/>
      <c r="H267" s="84" t="s">
        <v>1331</v>
      </c>
      <c r="I267" s="79">
        <v>153.56</v>
      </c>
      <c r="K267" s="79">
        <v>127.5</v>
      </c>
      <c r="L267" s="79" t="s">
        <v>633</v>
      </c>
      <c r="M267" s="79">
        <f t="shared" si="60"/>
        <v>150.47</v>
      </c>
      <c r="N267" s="79">
        <f t="shared" si="61"/>
        <v>125.09</v>
      </c>
      <c r="O267" s="79">
        <f t="shared" si="62"/>
        <v>25.379999999999995</v>
      </c>
      <c r="P267" s="79">
        <f t="shared" si="59"/>
        <v>0.20289391638020621</v>
      </c>
      <c r="Q267" s="79" t="s">
        <v>1332</v>
      </c>
      <c r="R267" s="79">
        <v>10.35</v>
      </c>
      <c r="S267" s="79">
        <v>50</v>
      </c>
      <c r="T267" s="79" t="s">
        <v>1333</v>
      </c>
      <c r="V267" s="79">
        <v>9.6</v>
      </c>
      <c r="W267" s="79">
        <v>50</v>
      </c>
      <c r="X267" s="80" t="s">
        <v>1311</v>
      </c>
      <c r="Y267" s="80"/>
      <c r="Z267" s="79" t="s">
        <v>975</v>
      </c>
      <c r="AA267" s="79" t="s">
        <v>975</v>
      </c>
      <c r="AB267" s="79">
        <v>25</v>
      </c>
      <c r="AC267" s="80" t="s">
        <v>1311</v>
      </c>
      <c r="AD267" s="80"/>
      <c r="AE267" s="79" t="s">
        <v>1315</v>
      </c>
    </row>
    <row r="268" spans="3:31">
      <c r="C268" s="84" t="s">
        <v>118</v>
      </c>
      <c r="D268" s="84" t="s">
        <v>7</v>
      </c>
      <c r="E268" s="85" t="s">
        <v>1311</v>
      </c>
      <c r="F268" s="85" t="s">
        <v>1311</v>
      </c>
      <c r="G268" s="85"/>
      <c r="H268" s="84" t="s">
        <v>1334</v>
      </c>
      <c r="I268" s="79">
        <v>119.56</v>
      </c>
      <c r="K268" s="79">
        <v>99.4</v>
      </c>
      <c r="L268" s="79" t="s">
        <v>633</v>
      </c>
      <c r="M268" s="79">
        <f t="shared" si="60"/>
        <v>116.47</v>
      </c>
      <c r="N268" s="79">
        <f t="shared" si="61"/>
        <v>96.990000000000009</v>
      </c>
      <c r="O268" s="79">
        <f t="shared" si="62"/>
        <v>19.47999999999999</v>
      </c>
      <c r="P268" s="79">
        <f t="shared" si="59"/>
        <v>0.20084544798432816</v>
      </c>
      <c r="Q268" s="79" t="s">
        <v>1335</v>
      </c>
      <c r="R268" s="79">
        <v>9.85</v>
      </c>
      <c r="S268" s="79">
        <v>50</v>
      </c>
      <c r="T268" s="79" t="s">
        <v>1336</v>
      </c>
      <c r="V268" s="79">
        <v>9.59</v>
      </c>
      <c r="W268" s="79">
        <v>50</v>
      </c>
      <c r="X268" s="80" t="s">
        <v>1311</v>
      </c>
      <c r="Y268" s="80"/>
      <c r="Z268" s="79" t="s">
        <v>975</v>
      </c>
      <c r="AA268" s="79" t="s">
        <v>975</v>
      </c>
      <c r="AB268" s="79">
        <v>25</v>
      </c>
      <c r="AC268" s="80" t="s">
        <v>1311</v>
      </c>
      <c r="AD268" s="80"/>
      <c r="AE268" s="79" t="s">
        <v>1315</v>
      </c>
    </row>
    <row r="269" spans="3:31">
      <c r="C269" s="84" t="s">
        <v>118</v>
      </c>
      <c r="D269" s="84" t="s">
        <v>8</v>
      </c>
      <c r="E269" s="85" t="s">
        <v>1311</v>
      </c>
      <c r="F269" s="85" t="s">
        <v>1311</v>
      </c>
      <c r="G269" s="85"/>
      <c r="H269" s="84" t="s">
        <v>1337</v>
      </c>
      <c r="I269" s="79">
        <v>159.79</v>
      </c>
      <c r="K269" s="79">
        <v>132.30000000000001</v>
      </c>
      <c r="L269" s="79" t="s">
        <v>633</v>
      </c>
      <c r="M269" s="79">
        <f t="shared" si="60"/>
        <v>156.69999999999999</v>
      </c>
      <c r="N269" s="79">
        <f>K269-2.41</f>
        <v>129.89000000000001</v>
      </c>
      <c r="O269" s="79">
        <f t="shared" si="62"/>
        <v>26.809999999999974</v>
      </c>
      <c r="P269" s="79">
        <f t="shared" si="59"/>
        <v>0.20640541997074424</v>
      </c>
      <c r="Q269" s="79" t="s">
        <v>1338</v>
      </c>
      <c r="R269" s="79">
        <v>10.45</v>
      </c>
      <c r="S269" s="79">
        <v>50</v>
      </c>
      <c r="T269" s="79" t="s">
        <v>1339</v>
      </c>
      <c r="V269" s="79">
        <v>9.5500000000000007</v>
      </c>
      <c r="W269" s="79">
        <v>50</v>
      </c>
      <c r="X269" s="80" t="s">
        <v>1311</v>
      </c>
      <c r="Y269" s="80"/>
      <c r="Z269" s="79" t="s">
        <v>975</v>
      </c>
      <c r="AA269" s="79" t="s">
        <v>975</v>
      </c>
      <c r="AB269" s="79">
        <v>25</v>
      </c>
      <c r="AC269" s="80" t="s">
        <v>1311</v>
      </c>
      <c r="AD269" s="80"/>
      <c r="AE269" s="79" t="s">
        <v>1315</v>
      </c>
    </row>
    <row r="270" spans="3:31">
      <c r="C270" s="84" t="s">
        <v>118</v>
      </c>
      <c r="D270" s="84" t="s">
        <v>9</v>
      </c>
      <c r="E270" s="85" t="s">
        <v>1311</v>
      </c>
      <c r="F270" s="85" t="s">
        <v>1311</v>
      </c>
      <c r="G270" s="85"/>
      <c r="H270" s="84" t="s">
        <v>1340</v>
      </c>
      <c r="I270" s="79">
        <v>150.33000000000001</v>
      </c>
      <c r="K270" s="79">
        <v>122.5</v>
      </c>
      <c r="L270" s="79" t="s">
        <v>633</v>
      </c>
      <c r="M270" s="79">
        <f t="shared" si="60"/>
        <v>147.24</v>
      </c>
      <c r="N270" s="79">
        <f t="shared" si="61"/>
        <v>120.09</v>
      </c>
      <c r="O270" s="79">
        <f t="shared" si="62"/>
        <v>27.150000000000006</v>
      </c>
      <c r="P270" s="79">
        <f t="shared" si="59"/>
        <v>0.22608043967024735</v>
      </c>
      <c r="Q270" s="79" t="s">
        <v>1341</v>
      </c>
      <c r="R270" s="79">
        <v>10.33</v>
      </c>
      <c r="S270" s="79">
        <v>50</v>
      </c>
      <c r="T270" s="79" t="s">
        <v>1342</v>
      </c>
      <c r="V270" s="79">
        <v>9.61</v>
      </c>
      <c r="W270" s="79">
        <v>50</v>
      </c>
      <c r="X270" s="80" t="s">
        <v>1311</v>
      </c>
      <c r="Y270" s="80"/>
      <c r="Z270" s="79" t="s">
        <v>975</v>
      </c>
      <c r="AA270" s="79" t="s">
        <v>975</v>
      </c>
      <c r="AB270" s="79">
        <v>25</v>
      </c>
      <c r="AC270" s="80" t="s">
        <v>1311</v>
      </c>
      <c r="AD270" s="80"/>
      <c r="AE270" s="79" t="s">
        <v>1315</v>
      </c>
    </row>
    <row r="271" spans="3:31">
      <c r="C271" s="84" t="s">
        <v>839</v>
      </c>
      <c r="D271" s="84" t="s">
        <v>1616</v>
      </c>
      <c r="E271" s="86" t="s">
        <v>26</v>
      </c>
      <c r="F271" s="85" t="s">
        <v>1311</v>
      </c>
      <c r="G271" s="85"/>
      <c r="H271" s="84" t="s">
        <v>1343</v>
      </c>
      <c r="I271" s="79" t="s">
        <v>1616</v>
      </c>
      <c r="K271" s="79" t="s">
        <v>1616</v>
      </c>
      <c r="L271" s="79" t="s">
        <v>1616</v>
      </c>
      <c r="M271" s="79" t="s">
        <v>1616</v>
      </c>
      <c r="N271" s="79" t="s">
        <v>1616</v>
      </c>
      <c r="O271" s="79" t="s">
        <v>1616</v>
      </c>
      <c r="P271" s="79" t="s">
        <v>1616</v>
      </c>
      <c r="Q271" s="79" t="s">
        <v>1343</v>
      </c>
      <c r="R271" s="79" t="s">
        <v>1616</v>
      </c>
      <c r="S271" s="79">
        <v>50</v>
      </c>
      <c r="T271" s="79" t="s">
        <v>1616</v>
      </c>
      <c r="V271" s="79" t="s">
        <v>1616</v>
      </c>
      <c r="W271" s="79" t="s">
        <v>1616</v>
      </c>
      <c r="X271" s="83" t="s">
        <v>26</v>
      </c>
      <c r="Y271" s="81" t="s">
        <v>26</v>
      </c>
      <c r="Z271" s="79" t="s">
        <v>1616</v>
      </c>
      <c r="AA271" s="79" t="s">
        <v>1616</v>
      </c>
      <c r="AB271" s="79" t="s">
        <v>1616</v>
      </c>
      <c r="AC271" s="83" t="s">
        <v>26</v>
      </c>
      <c r="AD271" s="81" t="s">
        <v>26</v>
      </c>
    </row>
    <row r="272" spans="3:31">
      <c r="C272" s="84" t="s">
        <v>839</v>
      </c>
      <c r="D272" s="84" t="s">
        <v>1616</v>
      </c>
      <c r="E272" s="86" t="s">
        <v>26</v>
      </c>
      <c r="F272" s="85" t="s">
        <v>1311</v>
      </c>
      <c r="G272" s="85"/>
      <c r="H272" s="84" t="s">
        <v>1343</v>
      </c>
      <c r="I272" s="79" t="s">
        <v>1616</v>
      </c>
      <c r="K272" s="79" t="s">
        <v>1616</v>
      </c>
      <c r="L272" s="79" t="s">
        <v>1616</v>
      </c>
      <c r="M272" s="79" t="s">
        <v>1616</v>
      </c>
      <c r="N272" s="79" t="s">
        <v>1616</v>
      </c>
      <c r="O272" s="79" t="s">
        <v>1616</v>
      </c>
      <c r="P272" s="79" t="s">
        <v>1616</v>
      </c>
      <c r="Q272" s="79" t="s">
        <v>1343</v>
      </c>
      <c r="R272" s="79" t="s">
        <v>1616</v>
      </c>
      <c r="S272" s="79">
        <v>50</v>
      </c>
      <c r="T272" s="79" t="s">
        <v>1616</v>
      </c>
      <c r="V272" s="79" t="s">
        <v>1616</v>
      </c>
      <c r="W272" s="79" t="s">
        <v>1616</v>
      </c>
      <c r="X272" s="83" t="s">
        <v>26</v>
      </c>
      <c r="Y272" s="81" t="s">
        <v>26</v>
      </c>
      <c r="Z272" s="79" t="s">
        <v>1616</v>
      </c>
      <c r="AA272" s="79" t="s">
        <v>1616</v>
      </c>
      <c r="AB272" s="79" t="s">
        <v>1616</v>
      </c>
      <c r="AC272" s="83" t="s">
        <v>26</v>
      </c>
      <c r="AD272" s="81" t="s">
        <v>26</v>
      </c>
    </row>
    <row r="273" spans="3:31">
      <c r="C273" s="84" t="s">
        <v>839</v>
      </c>
      <c r="D273" s="84" t="s">
        <v>1616</v>
      </c>
      <c r="E273" s="86" t="s">
        <v>26</v>
      </c>
      <c r="F273" s="85" t="s">
        <v>1311</v>
      </c>
      <c r="G273" s="85"/>
      <c r="H273" s="84" t="s">
        <v>1343</v>
      </c>
      <c r="I273" s="79" t="s">
        <v>1616</v>
      </c>
      <c r="K273" s="79" t="s">
        <v>1616</v>
      </c>
      <c r="L273" s="79" t="s">
        <v>1616</v>
      </c>
      <c r="M273" s="79" t="s">
        <v>1616</v>
      </c>
      <c r="N273" s="79" t="s">
        <v>1616</v>
      </c>
      <c r="O273" s="79" t="s">
        <v>1616</v>
      </c>
      <c r="P273" s="79" t="s">
        <v>1616</v>
      </c>
      <c r="Q273" s="79" t="s">
        <v>1343</v>
      </c>
      <c r="R273" s="79" t="s">
        <v>1616</v>
      </c>
      <c r="S273" s="79">
        <v>50</v>
      </c>
      <c r="T273" s="79" t="s">
        <v>1616</v>
      </c>
      <c r="V273" s="79" t="s">
        <v>1616</v>
      </c>
      <c r="W273" s="79" t="s">
        <v>1616</v>
      </c>
      <c r="X273" s="83" t="s">
        <v>26</v>
      </c>
      <c r="Y273" s="81" t="s">
        <v>26</v>
      </c>
      <c r="Z273" s="79" t="s">
        <v>1616</v>
      </c>
      <c r="AA273" s="79" t="s">
        <v>1616</v>
      </c>
      <c r="AB273" s="79" t="s">
        <v>1616</v>
      </c>
      <c r="AC273" s="83" t="s">
        <v>26</v>
      </c>
      <c r="AD273" s="81" t="s">
        <v>26</v>
      </c>
    </row>
    <row r="274" spans="3:31">
      <c r="E274" s="86"/>
      <c r="F274" s="86"/>
      <c r="G274" s="86"/>
      <c r="X274" s="81"/>
      <c r="Y274" s="81"/>
      <c r="AC274" s="81"/>
      <c r="AD274" s="81"/>
    </row>
    <row r="275" spans="3:31">
      <c r="C275" s="84" t="s">
        <v>86</v>
      </c>
      <c r="D275" s="84" t="s">
        <v>5</v>
      </c>
      <c r="E275" s="85" t="s">
        <v>1344</v>
      </c>
      <c r="F275" s="85" t="s">
        <v>1344</v>
      </c>
      <c r="G275" s="85"/>
      <c r="H275" s="84" t="s">
        <v>1345</v>
      </c>
      <c r="I275" s="79">
        <v>172.71</v>
      </c>
      <c r="K275" s="79">
        <v>144.6</v>
      </c>
      <c r="L275" s="79" t="s">
        <v>633</v>
      </c>
      <c r="M275" s="79">
        <f t="shared" ref="M275:M284" si="63">I275-3.09</f>
        <v>169.62</v>
      </c>
      <c r="N275" s="79">
        <f t="shared" ref="N275:N284" si="64">K275-2.41</f>
        <v>142.19</v>
      </c>
      <c r="O275" s="79">
        <f t="shared" ref="O275:O284" si="65">M275-N275</f>
        <v>27.430000000000007</v>
      </c>
      <c r="P275" s="79">
        <f t="shared" si="59"/>
        <v>0.19291089387439347</v>
      </c>
      <c r="Q275" s="79" t="s">
        <v>1346</v>
      </c>
      <c r="R275" s="79">
        <v>10.1</v>
      </c>
      <c r="S275" s="79">
        <v>50</v>
      </c>
      <c r="T275" s="79" t="s">
        <v>1347</v>
      </c>
      <c r="V275" s="79">
        <v>9.43</v>
      </c>
      <c r="W275" s="79">
        <v>50</v>
      </c>
      <c r="X275" s="80" t="s">
        <v>1344</v>
      </c>
      <c r="Y275" s="80"/>
      <c r="Z275" s="79" t="s">
        <v>975</v>
      </c>
      <c r="AA275" s="79" t="s">
        <v>975</v>
      </c>
      <c r="AB275" s="79">
        <v>25</v>
      </c>
      <c r="AC275" s="80" t="s">
        <v>1344</v>
      </c>
      <c r="AD275" s="80"/>
    </row>
    <row r="276" spans="3:31">
      <c r="C276" s="84" t="s">
        <v>86</v>
      </c>
      <c r="D276" s="84" t="s">
        <v>6</v>
      </c>
      <c r="E276" s="85" t="s">
        <v>1344</v>
      </c>
      <c r="F276" s="85" t="s">
        <v>1344</v>
      </c>
      <c r="G276" s="85"/>
      <c r="H276" s="84" t="s">
        <v>1348</v>
      </c>
      <c r="I276" s="79">
        <v>160.41999999999999</v>
      </c>
      <c r="K276" s="79">
        <v>134.9</v>
      </c>
      <c r="L276" s="79" t="s">
        <v>633</v>
      </c>
      <c r="M276" s="79">
        <f t="shared" si="63"/>
        <v>157.32999999999998</v>
      </c>
      <c r="N276" s="79">
        <f t="shared" si="64"/>
        <v>132.49</v>
      </c>
      <c r="O276" s="79">
        <f t="shared" si="65"/>
        <v>24.839999999999975</v>
      </c>
      <c r="P276" s="79">
        <f t="shared" si="59"/>
        <v>0.18748584798852724</v>
      </c>
      <c r="Q276" s="79" t="s">
        <v>1349</v>
      </c>
      <c r="R276" s="79">
        <v>9.98</v>
      </c>
      <c r="S276" s="79">
        <v>50</v>
      </c>
      <c r="T276" s="79" t="s">
        <v>1350</v>
      </c>
      <c r="V276" s="79">
        <v>9.6199999999999992</v>
      </c>
      <c r="W276" s="79">
        <v>50</v>
      </c>
      <c r="X276" s="80" t="s">
        <v>1344</v>
      </c>
      <c r="Y276" s="80"/>
      <c r="Z276" s="79" t="s">
        <v>975</v>
      </c>
      <c r="AA276" s="79" t="s">
        <v>975</v>
      </c>
      <c r="AB276" s="79">
        <v>25</v>
      </c>
      <c r="AC276" s="80" t="s">
        <v>1344</v>
      </c>
      <c r="AD276" s="80"/>
    </row>
    <row r="277" spans="3:31">
      <c r="C277" s="84" t="s">
        <v>86</v>
      </c>
      <c r="D277" s="84" t="s">
        <v>7</v>
      </c>
      <c r="E277" s="85" t="s">
        <v>1344</v>
      </c>
      <c r="F277" s="85" t="s">
        <v>1344</v>
      </c>
      <c r="G277" s="85"/>
      <c r="H277" s="84" t="s">
        <v>1351</v>
      </c>
      <c r="I277" s="79">
        <v>167.41</v>
      </c>
      <c r="K277" s="79">
        <v>140</v>
      </c>
      <c r="L277" s="79" t="s">
        <v>633</v>
      </c>
      <c r="M277" s="79">
        <f t="shared" si="63"/>
        <v>164.32</v>
      </c>
      <c r="N277" s="79">
        <f t="shared" si="64"/>
        <v>137.59</v>
      </c>
      <c r="O277" s="79">
        <f t="shared" si="65"/>
        <v>26.72999999999999</v>
      </c>
      <c r="P277" s="79">
        <f t="shared" si="59"/>
        <v>0.19427283959590078</v>
      </c>
      <c r="Q277" s="79" t="s">
        <v>1352</v>
      </c>
      <c r="R277" s="79">
        <v>10.15</v>
      </c>
      <c r="S277" s="79">
        <v>50</v>
      </c>
      <c r="T277" s="79" t="s">
        <v>1353</v>
      </c>
      <c r="V277" s="79">
        <v>9.82</v>
      </c>
      <c r="W277" s="79">
        <v>50</v>
      </c>
      <c r="X277" s="80" t="s">
        <v>1344</v>
      </c>
      <c r="Y277" s="80"/>
      <c r="Z277" s="79" t="s">
        <v>975</v>
      </c>
      <c r="AA277" s="79" t="s">
        <v>975</v>
      </c>
      <c r="AB277" s="79">
        <v>25</v>
      </c>
      <c r="AC277" s="80" t="s">
        <v>1344</v>
      </c>
      <c r="AD277" s="80"/>
    </row>
    <row r="278" spans="3:31">
      <c r="C278" s="84" t="s">
        <v>86</v>
      </c>
      <c r="D278" s="84" t="s">
        <v>8</v>
      </c>
      <c r="E278" s="85" t="s">
        <v>1344</v>
      </c>
      <c r="F278" s="85" t="s">
        <v>1344</v>
      </c>
      <c r="G278" s="85"/>
      <c r="H278" s="84" t="s">
        <v>1354</v>
      </c>
      <c r="I278" s="79">
        <v>139.49</v>
      </c>
      <c r="K278" s="79">
        <v>116.2</v>
      </c>
      <c r="L278" s="79" t="s">
        <v>633</v>
      </c>
      <c r="M278" s="79">
        <f t="shared" si="63"/>
        <v>136.4</v>
      </c>
      <c r="N278" s="79">
        <f t="shared" si="64"/>
        <v>113.79</v>
      </c>
      <c r="O278" s="79">
        <f t="shared" si="65"/>
        <v>22.61</v>
      </c>
      <c r="P278" s="79">
        <f t="shared" si="59"/>
        <v>0.19869935846735212</v>
      </c>
      <c r="Q278" s="79" t="s">
        <v>1355</v>
      </c>
      <c r="R278" s="79">
        <v>10.38</v>
      </c>
      <c r="S278" s="79">
        <v>50</v>
      </c>
      <c r="T278" s="79" t="s">
        <v>1356</v>
      </c>
      <c r="V278" s="79">
        <v>9.83</v>
      </c>
      <c r="W278" s="79">
        <v>50</v>
      </c>
      <c r="X278" s="80" t="s">
        <v>1344</v>
      </c>
      <c r="Y278" s="80"/>
      <c r="Z278" s="79" t="s">
        <v>975</v>
      </c>
      <c r="AA278" s="79" t="s">
        <v>975</v>
      </c>
      <c r="AB278" s="79">
        <v>25</v>
      </c>
      <c r="AC278" s="80" t="s">
        <v>1344</v>
      </c>
      <c r="AD278" s="80"/>
    </row>
    <row r="279" spans="3:31">
      <c r="C279" s="84" t="s">
        <v>86</v>
      </c>
      <c r="D279" s="84" t="s">
        <v>9</v>
      </c>
      <c r="E279" s="85" t="s">
        <v>1344</v>
      </c>
      <c r="F279" s="85" t="s">
        <v>1344</v>
      </c>
      <c r="G279" s="85"/>
      <c r="H279" s="84" t="s">
        <v>1357</v>
      </c>
      <c r="I279" s="79">
        <v>130.63999999999999</v>
      </c>
      <c r="K279" s="79">
        <v>109</v>
      </c>
      <c r="L279" s="79" t="s">
        <v>633</v>
      </c>
      <c r="M279" s="79">
        <f t="shared" si="63"/>
        <v>127.54999999999998</v>
      </c>
      <c r="N279" s="79">
        <f t="shared" si="64"/>
        <v>106.59</v>
      </c>
      <c r="O279" s="79">
        <f t="shared" si="65"/>
        <v>20.95999999999998</v>
      </c>
      <c r="P279" s="79">
        <f t="shared" si="59"/>
        <v>0.19664133596022121</v>
      </c>
      <c r="Q279" s="79" t="s">
        <v>1358</v>
      </c>
      <c r="R279" s="79">
        <v>9.9600000000000009</v>
      </c>
      <c r="S279" s="79">
        <v>50</v>
      </c>
      <c r="T279" s="79" t="s">
        <v>1359</v>
      </c>
      <c r="V279" s="79">
        <v>10.09</v>
      </c>
      <c r="W279" s="79">
        <v>50</v>
      </c>
      <c r="X279" s="80" t="s">
        <v>1344</v>
      </c>
      <c r="Y279" s="80"/>
      <c r="Z279" s="79" t="s">
        <v>975</v>
      </c>
      <c r="AA279" s="79" t="s">
        <v>975</v>
      </c>
      <c r="AB279" s="79">
        <v>25</v>
      </c>
      <c r="AC279" s="80" t="s">
        <v>1344</v>
      </c>
      <c r="AD279" s="80"/>
    </row>
    <row r="280" spans="3:31">
      <c r="C280" s="84" t="s">
        <v>51</v>
      </c>
      <c r="D280" s="84" t="s">
        <v>5</v>
      </c>
      <c r="E280" s="85" t="s">
        <v>1344</v>
      </c>
      <c r="F280" s="85" t="s">
        <v>1344</v>
      </c>
      <c r="G280" s="85"/>
      <c r="H280" s="84" t="s">
        <v>1360</v>
      </c>
      <c r="I280" s="79">
        <v>162.26</v>
      </c>
      <c r="K280" s="79">
        <v>134.19999999999999</v>
      </c>
      <c r="L280" s="79" t="s">
        <v>633</v>
      </c>
      <c r="M280" s="79">
        <f t="shared" si="63"/>
        <v>159.16999999999999</v>
      </c>
      <c r="N280" s="79">
        <f t="shared" si="64"/>
        <v>131.79</v>
      </c>
      <c r="O280" s="79">
        <f t="shared" si="65"/>
        <v>27.379999999999995</v>
      </c>
      <c r="P280" s="79">
        <f t="shared" si="59"/>
        <v>0.2077547613627741</v>
      </c>
      <c r="Q280" s="79" t="s">
        <v>1361</v>
      </c>
      <c r="R280" s="79">
        <v>10.35</v>
      </c>
      <c r="S280" s="79">
        <v>50</v>
      </c>
      <c r="T280" s="79" t="s">
        <v>1362</v>
      </c>
      <c r="V280" s="79">
        <v>10.42</v>
      </c>
      <c r="W280" s="79">
        <v>50</v>
      </c>
      <c r="X280" s="80" t="s">
        <v>1344</v>
      </c>
      <c r="Y280" s="80"/>
      <c r="Z280" s="79" t="s">
        <v>975</v>
      </c>
      <c r="AA280" s="79" t="s">
        <v>975</v>
      </c>
      <c r="AB280" s="79">
        <v>25</v>
      </c>
      <c r="AC280" s="80" t="s">
        <v>1344</v>
      </c>
      <c r="AD280" s="80"/>
    </row>
    <row r="281" spans="3:31">
      <c r="C281" s="84" t="s">
        <v>51</v>
      </c>
      <c r="D281" s="84" t="s">
        <v>6</v>
      </c>
      <c r="E281" s="85" t="s">
        <v>1344</v>
      </c>
      <c r="F281" s="85" t="s">
        <v>1344</v>
      </c>
      <c r="G281" s="85"/>
      <c r="H281" s="84" t="s">
        <v>1363</v>
      </c>
      <c r="I281" s="79">
        <v>120.17</v>
      </c>
      <c r="K281" s="79">
        <v>100.2</v>
      </c>
      <c r="L281" s="79" t="s">
        <v>633</v>
      </c>
      <c r="M281" s="79">
        <f t="shared" si="63"/>
        <v>117.08</v>
      </c>
      <c r="N281" s="79">
        <f t="shared" si="64"/>
        <v>97.79</v>
      </c>
      <c r="O281" s="79">
        <f t="shared" si="65"/>
        <v>19.289999999999992</v>
      </c>
      <c r="P281" s="79">
        <f t="shared" si="59"/>
        <v>0.19725943347990582</v>
      </c>
      <c r="Q281" s="79" t="s">
        <v>1364</v>
      </c>
      <c r="R281" s="79">
        <v>10.199999999999999</v>
      </c>
      <c r="S281" s="79">
        <v>50</v>
      </c>
      <c r="T281" s="79" t="s">
        <v>1365</v>
      </c>
      <c r="V281" s="79">
        <v>9.7799999999999994</v>
      </c>
      <c r="W281" s="79">
        <v>50</v>
      </c>
      <c r="X281" s="80" t="s">
        <v>1344</v>
      </c>
      <c r="Y281" s="80"/>
      <c r="Z281" s="79" t="s">
        <v>975</v>
      </c>
      <c r="AA281" s="79" t="s">
        <v>975</v>
      </c>
      <c r="AB281" s="79">
        <v>25</v>
      </c>
      <c r="AC281" s="80" t="s">
        <v>1344</v>
      </c>
      <c r="AD281" s="80"/>
    </row>
    <row r="282" spans="3:31">
      <c r="C282" s="84" t="s">
        <v>51</v>
      </c>
      <c r="D282" s="84" t="s">
        <v>7</v>
      </c>
      <c r="E282" s="85" t="s">
        <v>1344</v>
      </c>
      <c r="F282" s="85" t="s">
        <v>1344</v>
      </c>
      <c r="G282" s="85"/>
      <c r="H282" s="84" t="s">
        <v>1366</v>
      </c>
      <c r="I282" s="79">
        <v>117.53</v>
      </c>
      <c r="K282" s="79">
        <v>96.1</v>
      </c>
      <c r="L282" s="79" t="s">
        <v>633</v>
      </c>
      <c r="M282" s="79">
        <f t="shared" si="63"/>
        <v>114.44</v>
      </c>
      <c r="N282" s="79">
        <f t="shared" si="64"/>
        <v>93.69</v>
      </c>
      <c r="O282" s="79">
        <f t="shared" si="65"/>
        <v>20.75</v>
      </c>
      <c r="P282" s="79">
        <f t="shared" si="59"/>
        <v>0.22147507738285838</v>
      </c>
      <c r="Q282" s="79" t="s">
        <v>1367</v>
      </c>
      <c r="R282" s="79">
        <v>9.98</v>
      </c>
      <c r="S282" s="79">
        <v>50</v>
      </c>
      <c r="T282" s="79" t="s">
        <v>1368</v>
      </c>
      <c r="V282" s="79">
        <v>9.77</v>
      </c>
      <c r="W282" s="79">
        <v>50</v>
      </c>
      <c r="X282" s="80" t="s">
        <v>1344</v>
      </c>
      <c r="Y282" s="80"/>
      <c r="Z282" s="79" t="s">
        <v>975</v>
      </c>
      <c r="AA282" s="79" t="s">
        <v>975</v>
      </c>
      <c r="AB282" s="79">
        <v>25</v>
      </c>
      <c r="AC282" s="80" t="s">
        <v>1344</v>
      </c>
      <c r="AD282" s="80"/>
    </row>
    <row r="283" spans="3:31">
      <c r="C283" s="84" t="s">
        <v>51</v>
      </c>
      <c r="D283" s="84" t="s">
        <v>8</v>
      </c>
      <c r="E283" s="85" t="s">
        <v>1344</v>
      </c>
      <c r="F283" s="85" t="s">
        <v>1344</v>
      </c>
      <c r="G283" s="85"/>
      <c r="H283" s="84" t="s">
        <v>1369</v>
      </c>
      <c r="I283" s="79">
        <v>149.63999999999999</v>
      </c>
      <c r="K283" s="79">
        <v>121.1</v>
      </c>
      <c r="L283" s="79" t="s">
        <v>633</v>
      </c>
      <c r="M283" s="79">
        <f t="shared" si="63"/>
        <v>146.54999999999998</v>
      </c>
      <c r="N283" s="79">
        <f t="shared" si="64"/>
        <v>118.69</v>
      </c>
      <c r="O283" s="79">
        <f t="shared" si="65"/>
        <v>27.859999999999985</v>
      </c>
      <c r="P283" s="79">
        <f t="shared" si="59"/>
        <v>0.23472912629539125</v>
      </c>
      <c r="Q283" s="79" t="s">
        <v>1370</v>
      </c>
      <c r="R283" s="79">
        <v>10.55</v>
      </c>
      <c r="S283" s="79">
        <v>50</v>
      </c>
      <c r="T283" s="79" t="s">
        <v>1371</v>
      </c>
      <c r="V283" s="79">
        <v>10.039999999999999</v>
      </c>
      <c r="W283" s="79">
        <v>50</v>
      </c>
      <c r="X283" s="80" t="s">
        <v>1344</v>
      </c>
      <c r="Y283" s="80"/>
      <c r="Z283" s="79" t="s">
        <v>975</v>
      </c>
      <c r="AA283" s="79" t="s">
        <v>975</v>
      </c>
      <c r="AB283" s="79">
        <v>25</v>
      </c>
      <c r="AC283" s="80" t="s">
        <v>1344</v>
      </c>
      <c r="AD283" s="80"/>
      <c r="AE283" s="79" t="s">
        <v>1372</v>
      </c>
    </row>
    <row r="284" spans="3:31">
      <c r="C284" s="84" t="s">
        <v>51</v>
      </c>
      <c r="D284" s="84" t="s">
        <v>9</v>
      </c>
      <c r="E284" s="85" t="s">
        <v>1344</v>
      </c>
      <c r="F284" s="85" t="s">
        <v>1344</v>
      </c>
      <c r="G284" s="85"/>
      <c r="H284" s="84" t="s">
        <v>1373</v>
      </c>
      <c r="I284" s="79">
        <v>138.21</v>
      </c>
      <c r="K284" s="79">
        <v>112.2</v>
      </c>
      <c r="L284" s="79" t="s">
        <v>633</v>
      </c>
      <c r="M284" s="79">
        <f t="shared" si="63"/>
        <v>135.12</v>
      </c>
      <c r="N284" s="79">
        <f t="shared" si="64"/>
        <v>109.79</v>
      </c>
      <c r="O284" s="79">
        <f t="shared" si="65"/>
        <v>25.33</v>
      </c>
      <c r="P284" s="79">
        <f t="shared" si="59"/>
        <v>0.23071317970671279</v>
      </c>
      <c r="Q284" s="79" t="s">
        <v>1374</v>
      </c>
      <c r="R284" s="79">
        <v>10.29</v>
      </c>
      <c r="S284" s="79">
        <v>50</v>
      </c>
      <c r="T284" s="79" t="s">
        <v>1375</v>
      </c>
      <c r="V284" s="79">
        <v>10.08</v>
      </c>
      <c r="W284" s="79">
        <v>50</v>
      </c>
      <c r="X284" s="80" t="s">
        <v>1344</v>
      </c>
      <c r="Y284" s="80"/>
      <c r="Z284" s="79" t="s">
        <v>975</v>
      </c>
      <c r="AA284" s="79" t="s">
        <v>975</v>
      </c>
      <c r="AB284" s="79">
        <v>25</v>
      </c>
      <c r="AC284" s="80" t="s">
        <v>1344</v>
      </c>
      <c r="AD284" s="80"/>
    </row>
    <row r="285" spans="3:31">
      <c r="C285" s="84" t="s">
        <v>839</v>
      </c>
      <c r="D285" s="84" t="s">
        <v>1616</v>
      </c>
      <c r="E285" s="86" t="s">
        <v>26</v>
      </c>
      <c r="F285" s="85" t="s">
        <v>1344</v>
      </c>
      <c r="G285" s="85"/>
      <c r="H285" s="84" t="s">
        <v>1376</v>
      </c>
      <c r="I285" s="79" t="s">
        <v>1616</v>
      </c>
      <c r="K285" s="79" t="s">
        <v>1616</v>
      </c>
      <c r="L285" s="79" t="s">
        <v>1616</v>
      </c>
      <c r="M285" s="79" t="s">
        <v>1616</v>
      </c>
      <c r="N285" s="79" t="s">
        <v>1616</v>
      </c>
      <c r="O285" s="79" t="s">
        <v>1616</v>
      </c>
      <c r="P285" s="79" t="s">
        <v>1616</v>
      </c>
      <c r="Q285" s="79" t="s">
        <v>1376</v>
      </c>
      <c r="R285" s="79" t="s">
        <v>1616</v>
      </c>
      <c r="S285" s="79">
        <v>50</v>
      </c>
      <c r="T285" s="79" t="s">
        <v>1616</v>
      </c>
      <c r="V285" s="79" t="s">
        <v>1616</v>
      </c>
      <c r="W285" s="79" t="s">
        <v>1616</v>
      </c>
      <c r="X285" s="83" t="s">
        <v>26</v>
      </c>
      <c r="Y285" s="81" t="s">
        <v>26</v>
      </c>
      <c r="Z285" s="79" t="s">
        <v>1616</v>
      </c>
      <c r="AA285" s="79" t="s">
        <v>1616</v>
      </c>
      <c r="AB285" s="79" t="s">
        <v>1616</v>
      </c>
      <c r="AC285" s="83" t="s">
        <v>26</v>
      </c>
      <c r="AD285" s="81" t="s">
        <v>26</v>
      </c>
    </row>
    <row r="286" spans="3:31">
      <c r="C286" s="84" t="s">
        <v>839</v>
      </c>
      <c r="D286" s="84" t="s">
        <v>1616</v>
      </c>
      <c r="E286" s="86" t="s">
        <v>26</v>
      </c>
      <c r="F286" s="85" t="s">
        <v>1344</v>
      </c>
      <c r="G286" s="85"/>
      <c r="H286" s="84" t="s">
        <v>1376</v>
      </c>
      <c r="I286" s="79" t="s">
        <v>1616</v>
      </c>
      <c r="K286" s="79" t="s">
        <v>1616</v>
      </c>
      <c r="L286" s="79" t="s">
        <v>1616</v>
      </c>
      <c r="M286" s="79" t="s">
        <v>1616</v>
      </c>
      <c r="N286" s="79" t="s">
        <v>1616</v>
      </c>
      <c r="O286" s="79" t="s">
        <v>1616</v>
      </c>
      <c r="P286" s="79" t="s">
        <v>1616</v>
      </c>
      <c r="Q286" s="79" t="s">
        <v>1376</v>
      </c>
      <c r="R286" s="79" t="s">
        <v>1616</v>
      </c>
      <c r="S286" s="79">
        <v>50</v>
      </c>
      <c r="T286" s="79" t="s">
        <v>1616</v>
      </c>
      <c r="V286" s="79" t="s">
        <v>1616</v>
      </c>
      <c r="W286" s="79" t="s">
        <v>1616</v>
      </c>
      <c r="X286" s="83" t="s">
        <v>26</v>
      </c>
      <c r="Y286" s="81" t="s">
        <v>26</v>
      </c>
      <c r="Z286" s="79" t="s">
        <v>1616</v>
      </c>
      <c r="AA286" s="79" t="s">
        <v>1616</v>
      </c>
      <c r="AB286" s="79" t="s">
        <v>1616</v>
      </c>
      <c r="AC286" s="83" t="s">
        <v>26</v>
      </c>
      <c r="AD286" s="81" t="s">
        <v>26</v>
      </c>
    </row>
    <row r="287" spans="3:31">
      <c r="C287" s="84" t="s">
        <v>839</v>
      </c>
      <c r="D287" s="84" t="s">
        <v>1616</v>
      </c>
      <c r="E287" s="86" t="s">
        <v>26</v>
      </c>
      <c r="F287" s="85" t="s">
        <v>1344</v>
      </c>
      <c r="G287" s="85"/>
      <c r="H287" s="84" t="s">
        <v>1376</v>
      </c>
      <c r="I287" s="79" t="s">
        <v>1616</v>
      </c>
      <c r="K287" s="79" t="s">
        <v>1616</v>
      </c>
      <c r="L287" s="79" t="s">
        <v>1616</v>
      </c>
      <c r="M287" s="79" t="s">
        <v>1616</v>
      </c>
      <c r="N287" s="79" t="s">
        <v>1616</v>
      </c>
      <c r="O287" s="79" t="s">
        <v>1616</v>
      </c>
      <c r="P287" s="79" t="s">
        <v>1616</v>
      </c>
      <c r="Q287" s="79" t="s">
        <v>1376</v>
      </c>
      <c r="R287" s="79" t="s">
        <v>1616</v>
      </c>
      <c r="S287" s="79">
        <v>50</v>
      </c>
      <c r="T287" s="79" t="s">
        <v>1616</v>
      </c>
      <c r="V287" s="79" t="s">
        <v>1616</v>
      </c>
      <c r="W287" s="79" t="s">
        <v>1616</v>
      </c>
      <c r="X287" s="83" t="s">
        <v>26</v>
      </c>
      <c r="Y287" s="81" t="s">
        <v>26</v>
      </c>
      <c r="Z287" s="79" t="s">
        <v>1616</v>
      </c>
      <c r="AA287" s="79" t="s">
        <v>1616</v>
      </c>
      <c r="AB287" s="79" t="s">
        <v>1616</v>
      </c>
      <c r="AC287" s="83" t="s">
        <v>26</v>
      </c>
      <c r="AD287" s="81" t="s">
        <v>26</v>
      </c>
    </row>
    <row r="288" spans="3:31">
      <c r="E288" s="86"/>
      <c r="F288" s="86"/>
      <c r="G288" s="86"/>
      <c r="X288" s="81"/>
      <c r="Y288" s="81"/>
      <c r="AC288" s="81"/>
      <c r="AD288" s="81"/>
    </row>
    <row r="289" spans="3:32">
      <c r="C289" s="84" t="s">
        <v>581</v>
      </c>
      <c r="D289" s="84" t="s">
        <v>5</v>
      </c>
      <c r="E289" s="85" t="s">
        <v>1377</v>
      </c>
      <c r="F289" s="85" t="s">
        <v>1377</v>
      </c>
      <c r="G289" s="85"/>
      <c r="H289" s="84" t="s">
        <v>1378</v>
      </c>
      <c r="I289" s="79">
        <v>122.63</v>
      </c>
      <c r="K289" s="79">
        <v>97.2</v>
      </c>
      <c r="L289" s="79" t="s">
        <v>633</v>
      </c>
      <c r="M289" s="79">
        <f>I289-3.09</f>
        <v>119.53999999999999</v>
      </c>
      <c r="N289" s="79">
        <f t="shared" ref="N289:N298" si="66">K289-2.41</f>
        <v>94.79</v>
      </c>
      <c r="O289" s="79">
        <f t="shared" ref="O289:O298" si="67">M289-N289</f>
        <v>24.749999999999986</v>
      </c>
      <c r="P289" s="79">
        <f t="shared" si="59"/>
        <v>0.26110349192952825</v>
      </c>
      <c r="Q289" s="79" t="s">
        <v>1379</v>
      </c>
      <c r="R289" s="79">
        <v>9.99</v>
      </c>
      <c r="S289" s="79">
        <v>50</v>
      </c>
      <c r="T289" s="79" t="s">
        <v>1380</v>
      </c>
      <c r="V289" s="79">
        <v>10.47</v>
      </c>
      <c r="W289" s="79">
        <v>50</v>
      </c>
      <c r="X289" s="80" t="s">
        <v>1377</v>
      </c>
      <c r="Y289" s="80"/>
      <c r="Z289" s="79" t="s">
        <v>1381</v>
      </c>
      <c r="AA289" s="79">
        <v>5.08</v>
      </c>
      <c r="AB289" s="79">
        <v>25</v>
      </c>
      <c r="AC289" s="80" t="s">
        <v>1377</v>
      </c>
      <c r="AD289" s="80"/>
    </row>
    <row r="290" spans="3:32">
      <c r="C290" s="84" t="s">
        <v>581</v>
      </c>
      <c r="D290" s="84" t="s">
        <v>6</v>
      </c>
      <c r="E290" s="85" t="s">
        <v>1377</v>
      </c>
      <c r="F290" s="85" t="s">
        <v>1377</v>
      </c>
      <c r="G290" s="85"/>
      <c r="H290" s="84" t="s">
        <v>1382</v>
      </c>
      <c r="I290" s="79">
        <v>131.09</v>
      </c>
      <c r="K290" s="79">
        <v>98.4</v>
      </c>
      <c r="L290" s="79" t="s">
        <v>633</v>
      </c>
      <c r="M290" s="79">
        <f>I290-3.09</f>
        <v>128</v>
      </c>
      <c r="N290" s="79">
        <f t="shared" si="66"/>
        <v>95.990000000000009</v>
      </c>
      <c r="O290" s="79">
        <f t="shared" si="67"/>
        <v>32.009999999999991</v>
      </c>
      <c r="P290" s="79">
        <f t="shared" si="59"/>
        <v>0.33347223669132187</v>
      </c>
      <c r="Q290" s="79" t="s">
        <v>1383</v>
      </c>
      <c r="R290" s="79">
        <v>9.92</v>
      </c>
      <c r="S290" s="79">
        <v>50</v>
      </c>
      <c r="T290" s="79" t="s">
        <v>1384</v>
      </c>
      <c r="V290" s="79">
        <v>9.9700000000000006</v>
      </c>
      <c r="W290" s="79">
        <v>50</v>
      </c>
      <c r="X290" s="80" t="s">
        <v>1377</v>
      </c>
      <c r="Y290" s="80"/>
      <c r="Z290" s="79" t="s">
        <v>1385</v>
      </c>
      <c r="AA290" s="79">
        <v>4.8099999999999996</v>
      </c>
      <c r="AB290" s="79">
        <v>25</v>
      </c>
      <c r="AC290" s="80" t="s">
        <v>1377</v>
      </c>
      <c r="AD290" s="80"/>
    </row>
    <row r="291" spans="3:32">
      <c r="C291" s="84" t="s">
        <v>581</v>
      </c>
      <c r="D291" s="84" t="s">
        <v>7</v>
      </c>
      <c r="E291" s="85" t="s">
        <v>1377</v>
      </c>
      <c r="F291" s="85" t="s">
        <v>1377</v>
      </c>
      <c r="G291" s="85"/>
      <c r="H291" s="84" t="s">
        <v>1386</v>
      </c>
      <c r="I291" s="79">
        <v>114.68</v>
      </c>
      <c r="K291" s="79">
        <v>90.1</v>
      </c>
      <c r="L291" s="79" t="s">
        <v>633</v>
      </c>
      <c r="M291" s="79">
        <f>I291-3.09</f>
        <v>111.59</v>
      </c>
      <c r="N291" s="79">
        <f t="shared" si="66"/>
        <v>87.69</v>
      </c>
      <c r="O291" s="79">
        <f t="shared" si="67"/>
        <v>23.900000000000006</v>
      </c>
      <c r="P291" s="79">
        <f t="shared" si="59"/>
        <v>0.27255103204470299</v>
      </c>
      <c r="Q291" s="79" t="s">
        <v>1387</v>
      </c>
      <c r="R291" s="79">
        <v>9.9499999999999993</v>
      </c>
      <c r="S291" s="79">
        <v>50</v>
      </c>
      <c r="T291" s="79" t="s">
        <v>1388</v>
      </c>
      <c r="V291" s="79">
        <v>9.64</v>
      </c>
      <c r="W291" s="79">
        <v>50</v>
      </c>
      <c r="X291" s="80" t="s">
        <v>1377</v>
      </c>
      <c r="Y291" s="80"/>
      <c r="Z291" s="79" t="s">
        <v>1389</v>
      </c>
      <c r="AA291" s="79">
        <v>5.15</v>
      </c>
      <c r="AB291" s="79">
        <v>25</v>
      </c>
      <c r="AC291" s="80" t="s">
        <v>1377</v>
      </c>
      <c r="AD291" s="80"/>
    </row>
    <row r="292" spans="3:32">
      <c r="C292" s="84" t="s">
        <v>581</v>
      </c>
      <c r="D292" s="84" t="s">
        <v>8</v>
      </c>
      <c r="E292" s="85" t="s">
        <v>1377</v>
      </c>
      <c r="F292" s="85" t="s">
        <v>1377</v>
      </c>
      <c r="G292" s="85"/>
      <c r="H292" s="84" t="s">
        <v>1390</v>
      </c>
      <c r="I292" s="79">
        <v>159.82</v>
      </c>
      <c r="K292" s="79">
        <v>126.4</v>
      </c>
      <c r="L292" s="79" t="s">
        <v>633</v>
      </c>
      <c r="M292" s="79">
        <f>I292-3.09</f>
        <v>156.72999999999999</v>
      </c>
      <c r="N292" s="79">
        <f t="shared" si="66"/>
        <v>123.99000000000001</v>
      </c>
      <c r="O292" s="79">
        <f t="shared" si="67"/>
        <v>32.739999999999981</v>
      </c>
      <c r="P292" s="79">
        <f t="shared" si="59"/>
        <v>0.26405355270586323</v>
      </c>
      <c r="Q292" s="79" t="s">
        <v>1391</v>
      </c>
      <c r="R292" s="79">
        <v>9.65</v>
      </c>
      <c r="S292" s="79">
        <v>50</v>
      </c>
      <c r="T292" s="79" t="s">
        <v>1392</v>
      </c>
      <c r="V292" s="79">
        <v>9.7200000000000006</v>
      </c>
      <c r="W292" s="79">
        <v>50</v>
      </c>
      <c r="X292" s="80" t="s">
        <v>1377</v>
      </c>
      <c r="Y292" s="80"/>
      <c r="Z292" s="79" t="s">
        <v>1393</v>
      </c>
      <c r="AA292" s="79">
        <v>4.9000000000000004</v>
      </c>
      <c r="AB292" s="79">
        <v>25</v>
      </c>
      <c r="AC292" s="80" t="s">
        <v>1377</v>
      </c>
      <c r="AD292" s="80"/>
    </row>
    <row r="293" spans="3:32">
      <c r="C293" s="84" t="s">
        <v>581</v>
      </c>
      <c r="D293" s="84" t="s">
        <v>9</v>
      </c>
      <c r="E293" s="85" t="s">
        <v>1377</v>
      </c>
      <c r="F293" s="85" t="s">
        <v>1377</v>
      </c>
      <c r="G293" s="85"/>
      <c r="H293" s="84" t="s">
        <v>1394</v>
      </c>
      <c r="I293" s="79" t="s">
        <v>1616</v>
      </c>
      <c r="K293" s="79" t="s">
        <v>1616</v>
      </c>
      <c r="L293" s="79" t="s">
        <v>1616</v>
      </c>
      <c r="M293" s="79" t="s">
        <v>1616</v>
      </c>
      <c r="N293" s="79" t="s">
        <v>1616</v>
      </c>
      <c r="O293" s="79" t="s">
        <v>1616</v>
      </c>
      <c r="P293" s="79" t="s">
        <v>1616</v>
      </c>
      <c r="Q293" s="79" t="s">
        <v>1395</v>
      </c>
      <c r="R293" s="79" t="s">
        <v>1616</v>
      </c>
      <c r="S293" s="79">
        <v>50</v>
      </c>
      <c r="T293" s="79" t="s">
        <v>1396</v>
      </c>
      <c r="V293" s="79" t="s">
        <v>1616</v>
      </c>
      <c r="W293" s="79">
        <v>50</v>
      </c>
      <c r="X293" s="80" t="s">
        <v>1377</v>
      </c>
      <c r="Y293" s="80"/>
      <c r="Z293" s="79" t="s">
        <v>1397</v>
      </c>
      <c r="AA293" s="79" t="s">
        <v>1616</v>
      </c>
      <c r="AB293" s="79">
        <v>25</v>
      </c>
      <c r="AC293" s="80" t="s">
        <v>1377</v>
      </c>
      <c r="AD293" s="80"/>
      <c r="AE293" s="79" t="s">
        <v>1398</v>
      </c>
    </row>
    <row r="294" spans="3:32">
      <c r="C294" s="84" t="s">
        <v>758</v>
      </c>
      <c r="D294" s="84" t="s">
        <v>5</v>
      </c>
      <c r="E294" s="85" t="s">
        <v>1377</v>
      </c>
      <c r="F294" s="85" t="s">
        <v>1377</v>
      </c>
      <c r="G294" s="85"/>
      <c r="H294" s="84" t="s">
        <v>1399</v>
      </c>
      <c r="I294" s="79">
        <v>163.30000000000001</v>
      </c>
      <c r="K294" s="79">
        <v>142.80000000000001</v>
      </c>
      <c r="L294" s="79" t="s">
        <v>633</v>
      </c>
      <c r="M294" s="79">
        <f>I294-3.09</f>
        <v>160.21</v>
      </c>
      <c r="N294" s="79">
        <f t="shared" si="66"/>
        <v>140.39000000000001</v>
      </c>
      <c r="O294" s="79">
        <f t="shared" si="67"/>
        <v>19.819999999999993</v>
      </c>
      <c r="P294" s="79">
        <f t="shared" si="59"/>
        <v>0.14117814659163752</v>
      </c>
      <c r="Q294" s="79" t="s">
        <v>1400</v>
      </c>
      <c r="R294" s="79">
        <v>9.98</v>
      </c>
      <c r="S294" s="79">
        <v>50</v>
      </c>
      <c r="T294" s="79" t="s">
        <v>1401</v>
      </c>
      <c r="V294" s="79">
        <v>9.65</v>
      </c>
      <c r="W294" s="79">
        <v>50</v>
      </c>
      <c r="X294" s="80" t="s">
        <v>1377</v>
      </c>
      <c r="Y294" s="80"/>
      <c r="Z294" s="79" t="s">
        <v>1402</v>
      </c>
      <c r="AA294" s="79">
        <v>5.0999999999999996</v>
      </c>
      <c r="AB294" s="79">
        <v>25</v>
      </c>
      <c r="AC294" s="80" t="s">
        <v>1377</v>
      </c>
      <c r="AD294" s="80"/>
    </row>
    <row r="295" spans="3:32">
      <c r="C295" s="84" t="s">
        <v>758</v>
      </c>
      <c r="D295" s="84" t="s">
        <v>6</v>
      </c>
      <c r="E295" s="85" t="s">
        <v>1377</v>
      </c>
      <c r="F295" s="85" t="s">
        <v>1377</v>
      </c>
      <c r="G295" s="85"/>
      <c r="H295" s="84" t="s">
        <v>1403</v>
      </c>
      <c r="I295" s="79">
        <v>156.56</v>
      </c>
      <c r="K295" s="79">
        <v>137.80000000000001</v>
      </c>
      <c r="L295" s="79" t="s">
        <v>633</v>
      </c>
      <c r="M295" s="79">
        <f>I295-3.09</f>
        <v>153.47</v>
      </c>
      <c r="N295" s="79">
        <f t="shared" si="66"/>
        <v>135.39000000000001</v>
      </c>
      <c r="O295" s="79">
        <f t="shared" si="67"/>
        <v>18.079999999999984</v>
      </c>
      <c r="P295" s="79">
        <f t="shared" si="59"/>
        <v>0.13354014328975539</v>
      </c>
      <c r="Q295" s="79" t="s">
        <v>1404</v>
      </c>
      <c r="R295" s="79">
        <v>10.52</v>
      </c>
      <c r="S295" s="79">
        <v>50</v>
      </c>
      <c r="T295" s="79" t="s">
        <v>1405</v>
      </c>
      <c r="V295" s="79">
        <v>10.15</v>
      </c>
      <c r="W295" s="79">
        <v>50</v>
      </c>
      <c r="X295" s="80" t="s">
        <v>1377</v>
      </c>
      <c r="Y295" s="80"/>
      <c r="Z295" s="79" t="s">
        <v>1406</v>
      </c>
      <c r="AA295" s="79">
        <v>5.1100000000000003</v>
      </c>
      <c r="AB295" s="79">
        <v>25</v>
      </c>
      <c r="AC295" s="80" t="s">
        <v>1377</v>
      </c>
      <c r="AD295" s="80"/>
    </row>
    <row r="296" spans="3:32">
      <c r="C296" s="84" t="s">
        <v>758</v>
      </c>
      <c r="D296" s="84" t="s">
        <v>7</v>
      </c>
      <c r="E296" s="85" t="s">
        <v>1377</v>
      </c>
      <c r="F296" s="85" t="s">
        <v>1377</v>
      </c>
      <c r="G296" s="85"/>
      <c r="H296" s="84" t="s">
        <v>1407</v>
      </c>
      <c r="I296" s="79">
        <v>115.94</v>
      </c>
      <c r="K296" s="79">
        <v>102.3</v>
      </c>
      <c r="L296" s="79" t="s">
        <v>633</v>
      </c>
      <c r="M296" s="79">
        <f>I296-3.09</f>
        <v>112.85</v>
      </c>
      <c r="N296" s="79">
        <f t="shared" si="66"/>
        <v>99.89</v>
      </c>
      <c r="O296" s="79">
        <f t="shared" si="67"/>
        <v>12.959999999999994</v>
      </c>
      <c r="P296" s="79">
        <f t="shared" si="59"/>
        <v>0.1297427169886875</v>
      </c>
      <c r="Q296" s="79" t="s">
        <v>1408</v>
      </c>
      <c r="R296" s="79">
        <v>10.41</v>
      </c>
      <c r="S296" s="79">
        <v>50</v>
      </c>
      <c r="T296" s="79" t="s">
        <v>1409</v>
      </c>
      <c r="V296" s="79">
        <v>10.48</v>
      </c>
      <c r="W296" s="79">
        <v>50</v>
      </c>
      <c r="X296" s="80" t="s">
        <v>1377</v>
      </c>
      <c r="Y296" s="80"/>
      <c r="Z296" s="79" t="s">
        <v>1410</v>
      </c>
      <c r="AA296" s="79">
        <v>4.78</v>
      </c>
      <c r="AB296" s="79">
        <v>25</v>
      </c>
      <c r="AC296" s="80" t="s">
        <v>1377</v>
      </c>
      <c r="AD296" s="80"/>
    </row>
    <row r="297" spans="3:32">
      <c r="C297" s="84" t="s">
        <v>758</v>
      </c>
      <c r="D297" s="84" t="s">
        <v>8</v>
      </c>
      <c r="E297" s="85" t="s">
        <v>1377</v>
      </c>
      <c r="F297" s="85" t="s">
        <v>1377</v>
      </c>
      <c r="G297" s="85"/>
      <c r="H297" s="84" t="s">
        <v>1411</v>
      </c>
      <c r="I297" s="79">
        <v>96.92</v>
      </c>
      <c r="K297" s="79">
        <v>86.2</v>
      </c>
      <c r="L297" s="79" t="s">
        <v>633</v>
      </c>
      <c r="M297" s="79">
        <f>I297-3.09</f>
        <v>93.83</v>
      </c>
      <c r="N297" s="79">
        <f t="shared" si="66"/>
        <v>83.79</v>
      </c>
      <c r="O297" s="79">
        <f t="shared" si="67"/>
        <v>10.039999999999992</v>
      </c>
      <c r="P297" s="79">
        <f t="shared" si="59"/>
        <v>0.11982336794366859</v>
      </c>
      <c r="Q297" s="79" t="s">
        <v>1412</v>
      </c>
      <c r="R297" s="79">
        <v>9.3800000000000008</v>
      </c>
      <c r="S297" s="79">
        <v>50</v>
      </c>
      <c r="T297" s="79" t="s">
        <v>1413</v>
      </c>
      <c r="V297" s="79">
        <v>10.07</v>
      </c>
      <c r="W297" s="79">
        <v>50</v>
      </c>
      <c r="X297" s="80" t="s">
        <v>1377</v>
      </c>
      <c r="Y297" s="80"/>
      <c r="Z297" s="79" t="s">
        <v>1414</v>
      </c>
      <c r="AA297" s="79">
        <v>5.15</v>
      </c>
      <c r="AB297" s="79">
        <v>25</v>
      </c>
      <c r="AC297" s="80" t="s">
        <v>1377</v>
      </c>
      <c r="AD297" s="80"/>
    </row>
    <row r="298" spans="3:32">
      <c r="C298" s="84" t="s">
        <v>758</v>
      </c>
      <c r="D298" s="84" t="s">
        <v>9</v>
      </c>
      <c r="E298" s="85" t="s">
        <v>1377</v>
      </c>
      <c r="F298" s="85" t="s">
        <v>1377</v>
      </c>
      <c r="G298" s="85"/>
      <c r="H298" s="84" t="s">
        <v>1415</v>
      </c>
      <c r="I298" s="79">
        <v>116.84</v>
      </c>
      <c r="K298" s="79">
        <v>103.7</v>
      </c>
      <c r="L298" s="79" t="s">
        <v>633</v>
      </c>
      <c r="M298" s="79">
        <f>I298-3.09</f>
        <v>113.75</v>
      </c>
      <c r="N298" s="79">
        <f t="shared" si="66"/>
        <v>101.29</v>
      </c>
      <c r="O298" s="79">
        <f t="shared" si="67"/>
        <v>12.459999999999994</v>
      </c>
      <c r="P298" s="79">
        <f t="shared" si="59"/>
        <v>0.12301313061506558</v>
      </c>
      <c r="Q298" s="79" t="s">
        <v>1416</v>
      </c>
      <c r="R298" s="79">
        <v>10.32</v>
      </c>
      <c r="S298" s="79">
        <v>50</v>
      </c>
      <c r="T298" s="79" t="s">
        <v>1417</v>
      </c>
      <c r="V298" s="79">
        <v>10.16</v>
      </c>
      <c r="W298" s="79">
        <v>50</v>
      </c>
      <c r="X298" s="80" t="s">
        <v>1377</v>
      </c>
      <c r="Y298" s="80"/>
      <c r="Z298" s="79" t="s">
        <v>1418</v>
      </c>
      <c r="AA298" s="79">
        <v>5.18</v>
      </c>
      <c r="AB298" s="79">
        <v>25</v>
      </c>
      <c r="AC298" s="80" t="s">
        <v>1377</v>
      </c>
      <c r="AD298" s="80"/>
    </row>
    <row r="299" spans="3:32">
      <c r="C299" s="84" t="s">
        <v>839</v>
      </c>
      <c r="D299" s="84" t="s">
        <v>1616</v>
      </c>
      <c r="E299" s="86" t="s">
        <v>26</v>
      </c>
      <c r="F299" s="85" t="s">
        <v>1377</v>
      </c>
      <c r="G299" s="85"/>
      <c r="H299" s="84" t="s">
        <v>1419</v>
      </c>
      <c r="I299" s="79" t="s">
        <v>1616</v>
      </c>
      <c r="K299" s="79" t="s">
        <v>1616</v>
      </c>
      <c r="L299" s="79" t="s">
        <v>1616</v>
      </c>
      <c r="M299" s="79" t="s">
        <v>1616</v>
      </c>
      <c r="N299" s="79" t="s">
        <v>1616</v>
      </c>
      <c r="O299" s="79" t="s">
        <v>1616</v>
      </c>
      <c r="P299" s="79" t="s">
        <v>1616</v>
      </c>
      <c r="Q299" s="79" t="s">
        <v>1419</v>
      </c>
      <c r="R299" s="79" t="s">
        <v>1616</v>
      </c>
      <c r="S299" s="79">
        <v>50</v>
      </c>
      <c r="T299" s="79" t="s">
        <v>1616</v>
      </c>
      <c r="V299" s="79" t="s">
        <v>1616</v>
      </c>
      <c r="W299" s="79" t="s">
        <v>1616</v>
      </c>
      <c r="X299" s="83" t="s">
        <v>26</v>
      </c>
      <c r="Y299" s="81" t="s">
        <v>26</v>
      </c>
      <c r="Z299" s="79" t="s">
        <v>1616</v>
      </c>
      <c r="AA299" s="79" t="s">
        <v>1616</v>
      </c>
      <c r="AB299" s="79" t="s">
        <v>1616</v>
      </c>
      <c r="AC299" s="83" t="s">
        <v>26</v>
      </c>
      <c r="AD299" s="81" t="s">
        <v>26</v>
      </c>
    </row>
    <row r="300" spans="3:32">
      <c r="C300" s="84" t="s">
        <v>839</v>
      </c>
      <c r="D300" s="84" t="s">
        <v>1616</v>
      </c>
      <c r="E300" s="86" t="s">
        <v>26</v>
      </c>
      <c r="F300" s="85" t="s">
        <v>1377</v>
      </c>
      <c r="G300" s="85"/>
      <c r="H300" s="84" t="s">
        <v>1419</v>
      </c>
      <c r="I300" s="79" t="s">
        <v>1616</v>
      </c>
      <c r="K300" s="79" t="s">
        <v>1616</v>
      </c>
      <c r="L300" s="79" t="s">
        <v>1616</v>
      </c>
      <c r="M300" s="79" t="s">
        <v>1616</v>
      </c>
      <c r="N300" s="79" t="s">
        <v>1616</v>
      </c>
      <c r="O300" s="79" t="s">
        <v>1616</v>
      </c>
      <c r="P300" s="79" t="s">
        <v>1616</v>
      </c>
      <c r="Q300" s="79" t="s">
        <v>1419</v>
      </c>
      <c r="R300" s="79" t="s">
        <v>1616</v>
      </c>
      <c r="S300" s="79">
        <v>50</v>
      </c>
      <c r="T300" s="79" t="s">
        <v>1616</v>
      </c>
      <c r="V300" s="79" t="s">
        <v>1616</v>
      </c>
      <c r="W300" s="79" t="s">
        <v>1616</v>
      </c>
      <c r="X300" s="83" t="s">
        <v>26</v>
      </c>
      <c r="Y300" s="81" t="s">
        <v>26</v>
      </c>
      <c r="Z300" s="79" t="s">
        <v>1616</v>
      </c>
      <c r="AA300" s="79" t="s">
        <v>1616</v>
      </c>
      <c r="AB300" s="79" t="s">
        <v>1616</v>
      </c>
      <c r="AC300" s="83" t="s">
        <v>26</v>
      </c>
      <c r="AD300" s="81" t="s">
        <v>26</v>
      </c>
    </row>
    <row r="301" spans="3:32">
      <c r="C301" s="84" t="s">
        <v>839</v>
      </c>
      <c r="D301" s="84" t="s">
        <v>1616</v>
      </c>
      <c r="E301" s="86" t="s">
        <v>26</v>
      </c>
      <c r="F301" s="85" t="s">
        <v>1377</v>
      </c>
      <c r="G301" s="85"/>
      <c r="H301" s="84" t="s">
        <v>1419</v>
      </c>
      <c r="I301" s="79" t="s">
        <v>1616</v>
      </c>
      <c r="K301" s="79" t="s">
        <v>1616</v>
      </c>
      <c r="L301" s="79" t="s">
        <v>1616</v>
      </c>
      <c r="M301" s="79" t="s">
        <v>1616</v>
      </c>
      <c r="N301" s="79" t="s">
        <v>1616</v>
      </c>
      <c r="O301" s="79" t="s">
        <v>1616</v>
      </c>
      <c r="P301" s="79" t="s">
        <v>1616</v>
      </c>
      <c r="Q301" s="79" t="s">
        <v>1419</v>
      </c>
      <c r="R301" s="79" t="s">
        <v>1616</v>
      </c>
      <c r="S301" s="79">
        <v>50</v>
      </c>
      <c r="T301" s="79" t="s">
        <v>1616</v>
      </c>
      <c r="V301" s="79" t="s">
        <v>1616</v>
      </c>
      <c r="W301" s="79" t="s">
        <v>1616</v>
      </c>
      <c r="X301" s="83" t="s">
        <v>26</v>
      </c>
      <c r="Y301" s="81" t="s">
        <v>26</v>
      </c>
      <c r="Z301" s="79" t="s">
        <v>1616</v>
      </c>
      <c r="AA301" s="79" t="s">
        <v>1616</v>
      </c>
      <c r="AB301" s="79" t="s">
        <v>1616</v>
      </c>
      <c r="AC301" s="83" t="s">
        <v>26</v>
      </c>
      <c r="AD301" s="81" t="s">
        <v>26</v>
      </c>
    </row>
    <row r="302" spans="3:32">
      <c r="C302" s="84" t="s">
        <v>1420</v>
      </c>
      <c r="D302" s="84" t="s">
        <v>5</v>
      </c>
      <c r="E302" s="85" t="s">
        <v>1377</v>
      </c>
      <c r="F302" s="85" t="s">
        <v>1377</v>
      </c>
      <c r="G302" s="85"/>
      <c r="H302" s="84" t="s">
        <v>1421</v>
      </c>
      <c r="I302" s="79" t="s">
        <v>1616</v>
      </c>
      <c r="K302" s="79" t="s">
        <v>1616</v>
      </c>
      <c r="L302" s="79" t="s">
        <v>1616</v>
      </c>
      <c r="M302" s="79" t="s">
        <v>1616</v>
      </c>
      <c r="N302" s="79" t="s">
        <v>1616</v>
      </c>
      <c r="O302" s="79" t="s">
        <v>1616</v>
      </c>
      <c r="P302" s="79" t="s">
        <v>1616</v>
      </c>
      <c r="Q302" s="79" t="s">
        <v>1422</v>
      </c>
      <c r="R302" s="79">
        <v>10.47</v>
      </c>
      <c r="S302" s="79">
        <v>50</v>
      </c>
      <c r="T302" s="79" t="s">
        <v>1423</v>
      </c>
      <c r="V302" s="79">
        <v>10.32</v>
      </c>
      <c r="W302" s="79">
        <v>50</v>
      </c>
      <c r="X302" s="80" t="s">
        <v>1377</v>
      </c>
      <c r="Y302" s="80"/>
      <c r="Z302" s="79" t="s">
        <v>1424</v>
      </c>
      <c r="AB302" s="79">
        <v>25</v>
      </c>
      <c r="AC302" s="80" t="s">
        <v>1377</v>
      </c>
      <c r="AD302" s="80"/>
      <c r="AE302" s="79" t="s">
        <v>1425</v>
      </c>
      <c r="AF302" s="79" t="s">
        <v>1426</v>
      </c>
    </row>
    <row r="303" spans="3:32">
      <c r="C303" s="84" t="s">
        <v>1420</v>
      </c>
      <c r="D303" s="84" t="s">
        <v>6</v>
      </c>
      <c r="E303" s="85" t="s">
        <v>1377</v>
      </c>
      <c r="F303" s="85" t="s">
        <v>1377</v>
      </c>
      <c r="G303" s="85"/>
      <c r="H303" s="84" t="s">
        <v>1427</v>
      </c>
      <c r="I303" s="79" t="s">
        <v>1616</v>
      </c>
      <c r="K303" s="79" t="s">
        <v>1616</v>
      </c>
      <c r="L303" s="79" t="s">
        <v>1616</v>
      </c>
      <c r="M303" s="79" t="s">
        <v>1616</v>
      </c>
      <c r="N303" s="79" t="s">
        <v>1616</v>
      </c>
      <c r="O303" s="79" t="s">
        <v>1616</v>
      </c>
      <c r="P303" s="79" t="s">
        <v>1616</v>
      </c>
      <c r="Q303" s="79" t="s">
        <v>1428</v>
      </c>
      <c r="R303" s="79">
        <v>10.02</v>
      </c>
      <c r="S303" s="79">
        <v>50</v>
      </c>
      <c r="T303" s="79" t="s">
        <v>1429</v>
      </c>
      <c r="V303" s="79">
        <v>9.7200000000000006</v>
      </c>
      <c r="W303" s="79">
        <v>50</v>
      </c>
      <c r="X303" s="80" t="s">
        <v>1377</v>
      </c>
      <c r="Y303" s="80"/>
      <c r="Z303" s="79" t="s">
        <v>1430</v>
      </c>
      <c r="AB303" s="79">
        <v>25</v>
      </c>
      <c r="AC303" s="80" t="s">
        <v>1377</v>
      </c>
      <c r="AD303" s="80"/>
      <c r="AE303" s="79" t="s">
        <v>1425</v>
      </c>
      <c r="AF303" s="79" t="s">
        <v>1426</v>
      </c>
    </row>
    <row r="304" spans="3:32">
      <c r="C304" s="84" t="s">
        <v>1420</v>
      </c>
      <c r="D304" s="84" t="s">
        <v>7</v>
      </c>
      <c r="E304" s="85" t="s">
        <v>1377</v>
      </c>
      <c r="F304" s="85" t="s">
        <v>1377</v>
      </c>
      <c r="G304" s="85"/>
      <c r="H304" s="84" t="s">
        <v>1431</v>
      </c>
      <c r="I304" s="79" t="s">
        <v>1616</v>
      </c>
      <c r="K304" s="79" t="s">
        <v>1616</v>
      </c>
      <c r="L304" s="79" t="s">
        <v>1616</v>
      </c>
      <c r="M304" s="79" t="s">
        <v>1616</v>
      </c>
      <c r="N304" s="79" t="s">
        <v>1616</v>
      </c>
      <c r="O304" s="79" t="s">
        <v>1616</v>
      </c>
      <c r="P304" s="79" t="s">
        <v>1616</v>
      </c>
      <c r="Q304" s="79" t="s">
        <v>1432</v>
      </c>
      <c r="R304" s="79">
        <v>9.5500000000000007</v>
      </c>
      <c r="S304" s="79">
        <v>50</v>
      </c>
      <c r="T304" s="79" t="s">
        <v>1433</v>
      </c>
      <c r="V304" s="79">
        <v>9.81</v>
      </c>
      <c r="W304" s="79">
        <v>50</v>
      </c>
      <c r="X304" s="80" t="s">
        <v>1377</v>
      </c>
      <c r="Y304" s="80"/>
      <c r="Z304" s="79" t="s">
        <v>1434</v>
      </c>
      <c r="AB304" s="79">
        <v>25</v>
      </c>
      <c r="AC304" s="80" t="s">
        <v>1377</v>
      </c>
      <c r="AD304" s="80"/>
      <c r="AE304" s="79" t="s">
        <v>1425</v>
      </c>
      <c r="AF304" s="79" t="s">
        <v>1426</v>
      </c>
    </row>
    <row r="305" spans="3:32">
      <c r="C305" s="84" t="s">
        <v>1420</v>
      </c>
      <c r="D305" s="84" t="s">
        <v>8</v>
      </c>
      <c r="E305" s="85" t="s">
        <v>1377</v>
      </c>
      <c r="F305" s="85" t="s">
        <v>1377</v>
      </c>
      <c r="G305" s="85"/>
      <c r="H305" s="84" t="s">
        <v>1435</v>
      </c>
      <c r="I305" s="79" t="s">
        <v>1616</v>
      </c>
      <c r="K305" s="79" t="s">
        <v>1616</v>
      </c>
      <c r="L305" s="79" t="s">
        <v>1616</v>
      </c>
      <c r="M305" s="79" t="s">
        <v>1616</v>
      </c>
      <c r="N305" s="79" t="s">
        <v>1616</v>
      </c>
      <c r="O305" s="79" t="s">
        <v>1616</v>
      </c>
      <c r="P305" s="79" t="s">
        <v>1616</v>
      </c>
      <c r="Q305" s="79" t="s">
        <v>1436</v>
      </c>
      <c r="R305" s="79">
        <v>10.050000000000001</v>
      </c>
      <c r="S305" s="79">
        <v>50</v>
      </c>
      <c r="T305" s="79" t="s">
        <v>1437</v>
      </c>
      <c r="V305" s="79">
        <v>9.8000000000000007</v>
      </c>
      <c r="W305" s="79">
        <v>50</v>
      </c>
      <c r="X305" s="80" t="s">
        <v>1377</v>
      </c>
      <c r="Y305" s="80"/>
      <c r="Z305" s="79" t="s">
        <v>1438</v>
      </c>
      <c r="AB305" s="79">
        <v>25</v>
      </c>
      <c r="AC305" s="80" t="s">
        <v>1377</v>
      </c>
      <c r="AD305" s="80"/>
      <c r="AE305" s="79" t="s">
        <v>1425</v>
      </c>
      <c r="AF305" s="79" t="s">
        <v>1426</v>
      </c>
    </row>
    <row r="306" spans="3:32">
      <c r="C306" s="84" t="s">
        <v>1420</v>
      </c>
      <c r="D306" s="84" t="s">
        <v>9</v>
      </c>
      <c r="E306" s="85" t="s">
        <v>1377</v>
      </c>
      <c r="F306" s="85" t="s">
        <v>1377</v>
      </c>
      <c r="G306" s="85"/>
      <c r="H306" s="84" t="s">
        <v>1439</v>
      </c>
      <c r="I306" s="79" t="s">
        <v>1616</v>
      </c>
      <c r="K306" s="79" t="s">
        <v>1616</v>
      </c>
      <c r="L306" s="79" t="s">
        <v>1616</v>
      </c>
      <c r="M306" s="79" t="s">
        <v>1616</v>
      </c>
      <c r="N306" s="79" t="s">
        <v>1616</v>
      </c>
      <c r="O306" s="79" t="s">
        <v>1616</v>
      </c>
      <c r="P306" s="79" t="s">
        <v>1616</v>
      </c>
      <c r="Q306" s="79" t="s">
        <v>1440</v>
      </c>
      <c r="R306" s="79" t="s">
        <v>1616</v>
      </c>
      <c r="S306" s="79">
        <v>50</v>
      </c>
      <c r="T306" s="79" t="s">
        <v>1441</v>
      </c>
      <c r="V306" s="79" t="s">
        <v>1616</v>
      </c>
      <c r="W306" s="79">
        <v>50</v>
      </c>
      <c r="X306" s="80" t="s">
        <v>1377</v>
      </c>
      <c r="Y306" s="81"/>
      <c r="Z306" s="79" t="s">
        <v>1442</v>
      </c>
      <c r="AB306" s="79">
        <v>25</v>
      </c>
      <c r="AC306" s="80" t="s">
        <v>1377</v>
      </c>
      <c r="AD306" s="80"/>
      <c r="AE306" s="79" t="s">
        <v>1398</v>
      </c>
    </row>
    <row r="307" spans="3:32">
      <c r="C307" s="84" t="s">
        <v>1443</v>
      </c>
      <c r="D307" s="84" t="s">
        <v>5</v>
      </c>
      <c r="E307" s="85" t="s">
        <v>1377</v>
      </c>
      <c r="F307" s="85" t="s">
        <v>1377</v>
      </c>
      <c r="G307" s="85"/>
      <c r="H307" s="84" t="s">
        <v>1444</v>
      </c>
      <c r="I307" s="79" t="s">
        <v>1616</v>
      </c>
      <c r="K307" s="79" t="s">
        <v>1616</v>
      </c>
      <c r="L307" s="79" t="s">
        <v>1616</v>
      </c>
      <c r="M307" s="79" t="s">
        <v>1616</v>
      </c>
      <c r="N307" s="79" t="s">
        <v>1616</v>
      </c>
      <c r="O307" s="79" t="s">
        <v>1616</v>
      </c>
      <c r="P307" s="79" t="s">
        <v>1616</v>
      </c>
      <c r="Q307" s="79" t="s">
        <v>1445</v>
      </c>
      <c r="R307" s="79">
        <v>10.050000000000001</v>
      </c>
      <c r="S307" s="79">
        <v>50</v>
      </c>
      <c r="T307" s="79" t="s">
        <v>1446</v>
      </c>
      <c r="V307" s="79">
        <v>10.24</v>
      </c>
      <c r="W307" s="79">
        <v>50</v>
      </c>
      <c r="X307" s="80" t="s">
        <v>1377</v>
      </c>
      <c r="Y307" s="80"/>
      <c r="Z307" s="79" t="s">
        <v>1447</v>
      </c>
      <c r="AB307" s="79">
        <v>25</v>
      </c>
      <c r="AC307" s="80" t="s">
        <v>1377</v>
      </c>
      <c r="AD307" s="80"/>
      <c r="AE307" s="79" t="s">
        <v>1425</v>
      </c>
      <c r="AF307" s="79" t="s">
        <v>1426</v>
      </c>
    </row>
    <row r="308" spans="3:32">
      <c r="C308" s="84" t="s">
        <v>1443</v>
      </c>
      <c r="D308" s="84" t="s">
        <v>6</v>
      </c>
      <c r="E308" s="85" t="s">
        <v>1377</v>
      </c>
      <c r="F308" s="85" t="s">
        <v>1377</v>
      </c>
      <c r="G308" s="85"/>
      <c r="H308" s="84" t="s">
        <v>1448</v>
      </c>
      <c r="I308" s="79" t="s">
        <v>1616</v>
      </c>
      <c r="K308" s="79" t="s">
        <v>1616</v>
      </c>
      <c r="L308" s="79" t="s">
        <v>1616</v>
      </c>
      <c r="M308" s="79" t="s">
        <v>1616</v>
      </c>
      <c r="N308" s="79" t="s">
        <v>1616</v>
      </c>
      <c r="O308" s="79" t="s">
        <v>1616</v>
      </c>
      <c r="P308" s="79" t="s">
        <v>1616</v>
      </c>
      <c r="Q308" s="79" t="s">
        <v>1449</v>
      </c>
      <c r="R308" s="79">
        <v>9.61</v>
      </c>
      <c r="S308" s="79">
        <v>50</v>
      </c>
      <c r="T308" s="79" t="s">
        <v>1450</v>
      </c>
      <c r="V308" s="79">
        <v>9.74</v>
      </c>
      <c r="W308" s="79">
        <v>50</v>
      </c>
      <c r="X308" s="80" t="s">
        <v>1377</v>
      </c>
      <c r="Y308" s="80"/>
      <c r="Z308" s="79" t="s">
        <v>1451</v>
      </c>
      <c r="AB308" s="79">
        <v>25</v>
      </c>
      <c r="AC308" s="80" t="s">
        <v>1377</v>
      </c>
      <c r="AD308" s="80"/>
      <c r="AE308" s="79" t="s">
        <v>1425</v>
      </c>
      <c r="AF308" s="79" t="s">
        <v>1426</v>
      </c>
    </row>
    <row r="309" spans="3:32">
      <c r="C309" s="84" t="s">
        <v>1443</v>
      </c>
      <c r="D309" s="84" t="s">
        <v>7</v>
      </c>
      <c r="E309" s="85" t="s">
        <v>1377</v>
      </c>
      <c r="F309" s="85" t="s">
        <v>1377</v>
      </c>
      <c r="G309" s="85"/>
      <c r="H309" s="84" t="s">
        <v>1452</v>
      </c>
      <c r="I309" s="79" t="s">
        <v>1616</v>
      </c>
      <c r="K309" s="79" t="s">
        <v>1616</v>
      </c>
      <c r="L309" s="79" t="s">
        <v>1616</v>
      </c>
      <c r="M309" s="79" t="s">
        <v>1616</v>
      </c>
      <c r="N309" s="79" t="s">
        <v>1616</v>
      </c>
      <c r="O309" s="79" t="s">
        <v>1616</v>
      </c>
      <c r="P309" s="79" t="s">
        <v>1616</v>
      </c>
      <c r="Q309" s="79" t="s">
        <v>1453</v>
      </c>
      <c r="R309" s="79">
        <v>9.68</v>
      </c>
      <c r="S309" s="79">
        <v>50</v>
      </c>
      <c r="T309" s="79" t="s">
        <v>1454</v>
      </c>
      <c r="V309" s="79">
        <v>10.01</v>
      </c>
      <c r="W309" s="79">
        <v>50</v>
      </c>
      <c r="X309" s="80" t="s">
        <v>1377</v>
      </c>
      <c r="Y309" s="80"/>
      <c r="Z309" s="79" t="s">
        <v>1455</v>
      </c>
      <c r="AB309" s="79">
        <v>25</v>
      </c>
      <c r="AC309" s="80" t="s">
        <v>1377</v>
      </c>
      <c r="AD309" s="80"/>
      <c r="AE309" s="79" t="s">
        <v>1425</v>
      </c>
      <c r="AF309" s="79" t="s">
        <v>1426</v>
      </c>
    </row>
    <row r="310" spans="3:32">
      <c r="C310" s="84" t="s">
        <v>1443</v>
      </c>
      <c r="D310" s="84" t="s">
        <v>8</v>
      </c>
      <c r="E310" s="85" t="s">
        <v>1377</v>
      </c>
      <c r="F310" s="85" t="s">
        <v>1377</v>
      </c>
      <c r="G310" s="85"/>
      <c r="H310" s="84" t="s">
        <v>1456</v>
      </c>
      <c r="I310" s="79" t="s">
        <v>1616</v>
      </c>
      <c r="K310" s="79" t="s">
        <v>1616</v>
      </c>
      <c r="L310" s="79" t="s">
        <v>1616</v>
      </c>
      <c r="M310" s="79" t="s">
        <v>1616</v>
      </c>
      <c r="N310" s="79" t="s">
        <v>1616</v>
      </c>
      <c r="O310" s="79" t="s">
        <v>1616</v>
      </c>
      <c r="P310" s="79" t="s">
        <v>1616</v>
      </c>
      <c r="Q310" s="79" t="s">
        <v>1457</v>
      </c>
      <c r="R310" s="79">
        <v>10.29</v>
      </c>
      <c r="S310" s="79">
        <v>50</v>
      </c>
      <c r="T310" s="79" t="s">
        <v>1458</v>
      </c>
      <c r="V310" s="79">
        <v>9.73</v>
      </c>
      <c r="W310" s="79">
        <v>50</v>
      </c>
      <c r="X310" s="80" t="s">
        <v>1377</v>
      </c>
      <c r="Y310" s="80"/>
      <c r="Z310" s="79" t="s">
        <v>1459</v>
      </c>
      <c r="AB310" s="79">
        <v>25</v>
      </c>
      <c r="AC310" s="80" t="s">
        <v>1377</v>
      </c>
      <c r="AD310" s="80"/>
      <c r="AE310" s="79" t="s">
        <v>1425</v>
      </c>
      <c r="AF310" s="79" t="s">
        <v>1426</v>
      </c>
    </row>
    <row r="311" spans="3:32">
      <c r="C311" s="84" t="s">
        <v>1443</v>
      </c>
      <c r="D311" s="84" t="s">
        <v>9</v>
      </c>
      <c r="E311" s="85" t="s">
        <v>1377</v>
      </c>
      <c r="F311" s="85" t="s">
        <v>1377</v>
      </c>
      <c r="G311" s="85"/>
      <c r="H311" s="84" t="s">
        <v>1460</v>
      </c>
      <c r="I311" s="79" t="s">
        <v>1616</v>
      </c>
      <c r="K311" s="79" t="s">
        <v>1616</v>
      </c>
      <c r="L311" s="79" t="s">
        <v>1616</v>
      </c>
      <c r="M311" s="79" t="s">
        <v>1616</v>
      </c>
      <c r="N311" s="79" t="s">
        <v>1616</v>
      </c>
      <c r="O311" s="79" t="s">
        <v>1616</v>
      </c>
      <c r="P311" s="79" t="s">
        <v>1616</v>
      </c>
      <c r="Q311" s="79" t="s">
        <v>1461</v>
      </c>
      <c r="R311" s="79">
        <v>10.23</v>
      </c>
      <c r="S311" s="79">
        <v>50</v>
      </c>
      <c r="T311" s="79" t="s">
        <v>1462</v>
      </c>
      <c r="V311" s="79">
        <v>10.5</v>
      </c>
      <c r="W311" s="79">
        <v>50</v>
      </c>
      <c r="X311" s="80" t="s">
        <v>1377</v>
      </c>
      <c r="Y311" s="80"/>
      <c r="Z311" s="79" t="s">
        <v>1463</v>
      </c>
      <c r="AB311" s="79">
        <v>25</v>
      </c>
      <c r="AC311" s="80" t="s">
        <v>1377</v>
      </c>
      <c r="AD311" s="80"/>
      <c r="AE311" s="79" t="s">
        <v>1425</v>
      </c>
      <c r="AF311" s="79" t="s">
        <v>1426</v>
      </c>
    </row>
    <row r="312" spans="3:32">
      <c r="E312" s="86"/>
      <c r="F312" s="86"/>
      <c r="G312" s="86"/>
      <c r="X312" s="81"/>
      <c r="Y312" s="81"/>
      <c r="AC312" s="81"/>
      <c r="AD312" s="81"/>
    </row>
    <row r="313" spans="3:32">
      <c r="C313" s="84" t="s">
        <v>1021</v>
      </c>
      <c r="D313" s="84" t="s">
        <v>5</v>
      </c>
      <c r="E313" s="85" t="s">
        <v>1464</v>
      </c>
      <c r="F313" s="85" t="s">
        <v>1464</v>
      </c>
      <c r="G313" s="85"/>
      <c r="H313" s="84" t="s">
        <v>1465</v>
      </c>
      <c r="I313" s="79">
        <v>185.88</v>
      </c>
      <c r="K313" s="79">
        <v>151</v>
      </c>
      <c r="L313" s="79" t="s">
        <v>633</v>
      </c>
      <c r="M313" s="79">
        <f t="shared" ref="M313:M322" si="68">I313-3.09</f>
        <v>182.79</v>
      </c>
      <c r="N313" s="79">
        <f t="shared" ref="N313:N322" si="69">K313-2.41</f>
        <v>148.59</v>
      </c>
      <c r="O313" s="79">
        <f t="shared" ref="O313:O322" si="70">M313-N313</f>
        <v>34.199999999999989</v>
      </c>
      <c r="P313" s="79">
        <f t="shared" ref="P313:P361" si="71">(M313-N313)/(N313)</f>
        <v>0.23016353725015135</v>
      </c>
      <c r="Q313" s="79" t="s">
        <v>1466</v>
      </c>
      <c r="R313" s="79">
        <v>9.89</v>
      </c>
      <c r="S313" s="79">
        <v>50</v>
      </c>
      <c r="T313" s="79" t="s">
        <v>1467</v>
      </c>
      <c r="V313" s="79">
        <v>10.4</v>
      </c>
      <c r="W313" s="79">
        <v>50</v>
      </c>
      <c r="X313" s="80" t="s">
        <v>1464</v>
      </c>
      <c r="Y313" s="80"/>
      <c r="Z313" s="79" t="s">
        <v>1468</v>
      </c>
      <c r="AA313" s="79">
        <v>4.74</v>
      </c>
      <c r="AB313" s="79">
        <v>25</v>
      </c>
      <c r="AC313" s="80" t="s">
        <v>1464</v>
      </c>
      <c r="AD313" s="80"/>
    </row>
    <row r="314" spans="3:32">
      <c r="C314" s="84" t="s">
        <v>1021</v>
      </c>
      <c r="D314" s="84" t="s">
        <v>6</v>
      </c>
      <c r="E314" s="85" t="s">
        <v>1464</v>
      </c>
      <c r="F314" s="85" t="s">
        <v>1464</v>
      </c>
      <c r="G314" s="85"/>
      <c r="H314" s="84" t="s">
        <v>1469</v>
      </c>
      <c r="I314" s="79">
        <v>171.83</v>
      </c>
      <c r="K314" s="79">
        <v>138.69999999999999</v>
      </c>
      <c r="L314" s="79" t="s">
        <v>633</v>
      </c>
      <c r="M314" s="79">
        <f t="shared" si="68"/>
        <v>168.74</v>
      </c>
      <c r="N314" s="79">
        <f t="shared" si="69"/>
        <v>136.29</v>
      </c>
      <c r="O314" s="79">
        <f t="shared" si="70"/>
        <v>32.450000000000017</v>
      </c>
      <c r="P314" s="79">
        <f t="shared" si="71"/>
        <v>0.23809523809523822</v>
      </c>
      <c r="Q314" s="79" t="s">
        <v>1470</v>
      </c>
      <c r="R314" s="79">
        <v>10.39</v>
      </c>
      <c r="S314" s="79">
        <v>50</v>
      </c>
      <c r="T314" s="79" t="s">
        <v>1471</v>
      </c>
      <c r="V314" s="79">
        <v>10.050000000000001</v>
      </c>
      <c r="W314" s="79">
        <v>50</v>
      </c>
      <c r="X314" s="80" t="s">
        <v>1464</v>
      </c>
      <c r="Y314" s="80"/>
      <c r="Z314" s="79" t="s">
        <v>1472</v>
      </c>
      <c r="AA314" s="79">
        <v>4.83</v>
      </c>
      <c r="AB314" s="79">
        <v>25</v>
      </c>
      <c r="AC314" s="80" t="s">
        <v>1464</v>
      </c>
      <c r="AD314" s="80"/>
    </row>
    <row r="315" spans="3:32">
      <c r="C315" s="84" t="s">
        <v>1021</v>
      </c>
      <c r="D315" s="84" t="s">
        <v>7</v>
      </c>
      <c r="E315" s="85" t="s">
        <v>1464</v>
      </c>
      <c r="F315" s="85" t="s">
        <v>1464</v>
      </c>
      <c r="G315" s="85"/>
      <c r="H315" s="84" t="s">
        <v>1473</v>
      </c>
      <c r="I315" s="79">
        <v>140.74</v>
      </c>
      <c r="K315" s="79">
        <v>113.9</v>
      </c>
      <c r="L315" s="79" t="s">
        <v>633</v>
      </c>
      <c r="M315" s="79">
        <f t="shared" si="68"/>
        <v>137.65</v>
      </c>
      <c r="N315" s="79">
        <f t="shared" si="69"/>
        <v>111.49000000000001</v>
      </c>
      <c r="O315" s="79">
        <f t="shared" si="70"/>
        <v>26.159999999999997</v>
      </c>
      <c r="P315" s="79">
        <f t="shared" si="71"/>
        <v>0.2346398780159655</v>
      </c>
      <c r="Q315" s="79" t="s">
        <v>1474</v>
      </c>
      <c r="R315" s="79">
        <v>10.02</v>
      </c>
      <c r="S315" s="79">
        <v>50</v>
      </c>
      <c r="T315" s="79" t="s">
        <v>1475</v>
      </c>
      <c r="V315" s="79">
        <v>9.77</v>
      </c>
      <c r="W315" s="79">
        <v>50</v>
      </c>
      <c r="X315" s="80" t="s">
        <v>1464</v>
      </c>
      <c r="Y315" s="80"/>
      <c r="Z315" s="79" t="s">
        <v>1476</v>
      </c>
      <c r="AA315" s="79">
        <v>5.09</v>
      </c>
      <c r="AB315" s="79">
        <v>25</v>
      </c>
      <c r="AC315" s="80" t="s">
        <v>1464</v>
      </c>
      <c r="AD315" s="80"/>
    </row>
    <row r="316" spans="3:32">
      <c r="C316" s="84" t="s">
        <v>1021</v>
      </c>
      <c r="D316" s="84" t="s">
        <v>8</v>
      </c>
      <c r="E316" s="85" t="s">
        <v>1464</v>
      </c>
      <c r="F316" s="85" t="s">
        <v>1464</v>
      </c>
      <c r="G316" s="85"/>
      <c r="H316" s="84" t="s">
        <v>1477</v>
      </c>
      <c r="I316" s="79">
        <v>132.59</v>
      </c>
      <c r="K316" s="79">
        <v>106.9</v>
      </c>
      <c r="L316" s="79" t="s">
        <v>633</v>
      </c>
      <c r="M316" s="79">
        <f t="shared" si="68"/>
        <v>129.5</v>
      </c>
      <c r="N316" s="79">
        <f t="shared" si="69"/>
        <v>104.49000000000001</v>
      </c>
      <c r="O316" s="79">
        <f t="shared" si="70"/>
        <v>25.009999999999991</v>
      </c>
      <c r="P316" s="79">
        <f t="shared" si="71"/>
        <v>0.23935304813857775</v>
      </c>
      <c r="Q316" s="79" t="s">
        <v>1478</v>
      </c>
      <c r="R316" s="79">
        <v>10.34</v>
      </c>
      <c r="S316" s="79">
        <v>50</v>
      </c>
      <c r="T316" s="79" t="s">
        <v>1479</v>
      </c>
      <c r="V316" s="79">
        <v>9.94</v>
      </c>
      <c r="W316" s="79">
        <v>50</v>
      </c>
      <c r="X316" s="80" t="s">
        <v>1464</v>
      </c>
      <c r="Y316" s="80"/>
      <c r="Z316" s="79" t="s">
        <v>1480</v>
      </c>
      <c r="AA316" s="79">
        <v>4.7699999999999996</v>
      </c>
      <c r="AB316" s="79">
        <v>25</v>
      </c>
      <c r="AC316" s="80" t="s">
        <v>1464</v>
      </c>
      <c r="AD316" s="80"/>
    </row>
    <row r="317" spans="3:32">
      <c r="C317" s="84" t="s">
        <v>1021</v>
      </c>
      <c r="D317" s="84" t="s">
        <v>9</v>
      </c>
      <c r="E317" s="85" t="s">
        <v>1464</v>
      </c>
      <c r="F317" s="85" t="s">
        <v>1464</v>
      </c>
      <c r="G317" s="85"/>
      <c r="H317" s="84" t="s">
        <v>1481</v>
      </c>
      <c r="I317" s="79">
        <v>92.25</v>
      </c>
      <c r="K317" s="79">
        <v>75.2</v>
      </c>
      <c r="L317" s="79" t="s">
        <v>633</v>
      </c>
      <c r="M317" s="79">
        <f t="shared" si="68"/>
        <v>89.16</v>
      </c>
      <c r="N317" s="79">
        <f t="shared" si="69"/>
        <v>72.790000000000006</v>
      </c>
      <c r="O317" s="79">
        <f t="shared" si="70"/>
        <v>16.36999999999999</v>
      </c>
      <c r="P317" s="79">
        <f t="shared" si="71"/>
        <v>0.22489352933095191</v>
      </c>
      <c r="Q317" s="79" t="s">
        <v>1482</v>
      </c>
      <c r="R317" s="79">
        <v>9.9700000000000006</v>
      </c>
      <c r="S317" s="79">
        <v>50</v>
      </c>
      <c r="T317" s="79" t="s">
        <v>1483</v>
      </c>
      <c r="V317" s="79">
        <v>10.25</v>
      </c>
      <c r="W317" s="79">
        <v>50</v>
      </c>
      <c r="X317" s="80" t="s">
        <v>1464</v>
      </c>
      <c r="Y317" s="80"/>
      <c r="Z317" s="79" t="s">
        <v>1484</v>
      </c>
      <c r="AA317" s="79">
        <v>4.83</v>
      </c>
      <c r="AB317" s="79">
        <v>25</v>
      </c>
      <c r="AC317" s="80" t="s">
        <v>1464</v>
      </c>
      <c r="AD317" s="80"/>
      <c r="AE317" s="79" t="s">
        <v>1485</v>
      </c>
    </row>
    <row r="318" spans="3:32">
      <c r="C318" s="84" t="s">
        <v>50</v>
      </c>
      <c r="D318" s="84" t="s">
        <v>5</v>
      </c>
      <c r="E318" s="85" t="s">
        <v>1464</v>
      </c>
      <c r="F318" s="85" t="s">
        <v>1464</v>
      </c>
      <c r="G318" s="85"/>
      <c r="H318" s="84" t="s">
        <v>1486</v>
      </c>
      <c r="I318" s="79">
        <v>131.72999999999999</v>
      </c>
      <c r="K318" s="79">
        <v>111</v>
      </c>
      <c r="L318" s="79" t="s">
        <v>633</v>
      </c>
      <c r="M318" s="79">
        <f t="shared" si="68"/>
        <v>128.63999999999999</v>
      </c>
      <c r="N318" s="79">
        <f t="shared" si="69"/>
        <v>108.59</v>
      </c>
      <c r="O318" s="79">
        <f t="shared" si="70"/>
        <v>20.049999999999983</v>
      </c>
      <c r="P318" s="79">
        <f t="shared" si="71"/>
        <v>0.18463946956441646</v>
      </c>
      <c r="Q318" s="79" t="s">
        <v>1487</v>
      </c>
      <c r="R318" s="79">
        <v>10.32</v>
      </c>
      <c r="S318" s="79">
        <v>50</v>
      </c>
      <c r="T318" s="79" t="s">
        <v>1488</v>
      </c>
      <c r="V318" s="79">
        <v>9.65</v>
      </c>
      <c r="W318" s="79">
        <v>50</v>
      </c>
      <c r="X318" s="80" t="s">
        <v>1464</v>
      </c>
      <c r="Y318" s="80"/>
      <c r="Z318" s="79" t="s">
        <v>1489</v>
      </c>
      <c r="AA318" s="79">
        <v>5.27</v>
      </c>
      <c r="AB318" s="79">
        <v>25</v>
      </c>
      <c r="AC318" s="80" t="s">
        <v>1464</v>
      </c>
      <c r="AD318" s="80"/>
      <c r="AE318" s="79" t="s">
        <v>1490</v>
      </c>
    </row>
    <row r="319" spans="3:32">
      <c r="C319" s="84" t="s">
        <v>50</v>
      </c>
      <c r="D319" s="84" t="s">
        <v>6</v>
      </c>
      <c r="E319" s="85" t="s">
        <v>1464</v>
      </c>
      <c r="F319" s="85" t="s">
        <v>1464</v>
      </c>
      <c r="G319" s="85"/>
      <c r="H319" s="84" t="s">
        <v>1491</v>
      </c>
      <c r="I319" s="79">
        <v>150.86000000000001</v>
      </c>
      <c r="K319" s="79">
        <v>127.5</v>
      </c>
      <c r="L319" s="79" t="s">
        <v>633</v>
      </c>
      <c r="M319" s="79">
        <f t="shared" si="68"/>
        <v>147.77000000000001</v>
      </c>
      <c r="N319" s="79">
        <f t="shared" si="69"/>
        <v>125.09</v>
      </c>
      <c r="O319" s="79">
        <f t="shared" si="70"/>
        <v>22.680000000000007</v>
      </c>
      <c r="P319" s="79">
        <f t="shared" si="71"/>
        <v>0.18130945719082267</v>
      </c>
      <c r="Q319" s="79" t="s">
        <v>1492</v>
      </c>
      <c r="R319" s="79">
        <v>9.9</v>
      </c>
      <c r="S319" s="79">
        <v>50</v>
      </c>
      <c r="T319" s="79" t="s">
        <v>1493</v>
      </c>
      <c r="V319" s="79">
        <v>10.37</v>
      </c>
      <c r="W319" s="79">
        <v>50</v>
      </c>
      <c r="X319" s="80" t="s">
        <v>1464</v>
      </c>
      <c r="Y319" s="80"/>
      <c r="Z319" s="79" t="s">
        <v>1494</v>
      </c>
      <c r="AA319" s="79">
        <v>5.08</v>
      </c>
      <c r="AB319" s="79">
        <v>25</v>
      </c>
      <c r="AC319" s="80" t="s">
        <v>1464</v>
      </c>
      <c r="AD319" s="80"/>
      <c r="AE319" s="79" t="s">
        <v>1490</v>
      </c>
    </row>
    <row r="320" spans="3:32">
      <c r="C320" s="84" t="s">
        <v>50</v>
      </c>
      <c r="D320" s="84" t="s">
        <v>7</v>
      </c>
      <c r="E320" s="85" t="s">
        <v>1464</v>
      </c>
      <c r="F320" s="85" t="s">
        <v>1464</v>
      </c>
      <c r="G320" s="85"/>
      <c r="H320" s="84" t="s">
        <v>1495</v>
      </c>
      <c r="I320" s="79">
        <v>157.06</v>
      </c>
      <c r="K320" s="79">
        <v>131.6</v>
      </c>
      <c r="L320" s="79" t="s">
        <v>633</v>
      </c>
      <c r="M320" s="79">
        <f t="shared" si="68"/>
        <v>153.97</v>
      </c>
      <c r="N320" s="79">
        <f t="shared" si="69"/>
        <v>129.19</v>
      </c>
      <c r="O320" s="79">
        <f t="shared" si="70"/>
        <v>24.78</v>
      </c>
      <c r="P320" s="79">
        <f t="shared" si="71"/>
        <v>0.19181051164950849</v>
      </c>
      <c r="Q320" s="79" t="s">
        <v>1496</v>
      </c>
      <c r="R320" s="79">
        <v>10.33</v>
      </c>
      <c r="S320" s="79">
        <v>50</v>
      </c>
      <c r="T320" s="79" t="s">
        <v>1497</v>
      </c>
      <c r="V320" s="79">
        <v>9.77</v>
      </c>
      <c r="W320" s="79">
        <v>50</v>
      </c>
      <c r="X320" s="80" t="s">
        <v>1464</v>
      </c>
      <c r="Y320" s="80"/>
      <c r="Z320" s="79" t="s">
        <v>1498</v>
      </c>
      <c r="AA320" s="79">
        <v>4.96</v>
      </c>
      <c r="AB320" s="79">
        <v>25</v>
      </c>
      <c r="AC320" s="80" t="s">
        <v>1464</v>
      </c>
      <c r="AD320" s="80"/>
      <c r="AE320" s="79" t="s">
        <v>1490</v>
      </c>
    </row>
    <row r="321" spans="3:31">
      <c r="C321" s="84" t="s">
        <v>50</v>
      </c>
      <c r="D321" s="84" t="s">
        <v>8</v>
      </c>
      <c r="E321" s="85" t="s">
        <v>1464</v>
      </c>
      <c r="F321" s="85" t="s">
        <v>1464</v>
      </c>
      <c r="G321" s="85"/>
      <c r="H321" s="84" t="s">
        <v>1499</v>
      </c>
      <c r="I321" s="79">
        <v>124.72</v>
      </c>
      <c r="K321" s="79">
        <v>105.1</v>
      </c>
      <c r="L321" s="79" t="s">
        <v>633</v>
      </c>
      <c r="M321" s="79">
        <f t="shared" si="68"/>
        <v>121.63</v>
      </c>
      <c r="N321" s="79">
        <f t="shared" si="69"/>
        <v>102.69</v>
      </c>
      <c r="O321" s="79">
        <f t="shared" si="70"/>
        <v>18.939999999999998</v>
      </c>
      <c r="P321" s="79">
        <f t="shared" si="71"/>
        <v>0.18443860161651571</v>
      </c>
      <c r="Q321" s="79" t="s">
        <v>1500</v>
      </c>
      <c r="R321" s="79">
        <v>9.8699999999999992</v>
      </c>
      <c r="S321" s="79">
        <v>50</v>
      </c>
      <c r="T321" s="79" t="s">
        <v>1501</v>
      </c>
      <c r="V321" s="79">
        <v>10.210000000000001</v>
      </c>
      <c r="W321" s="79">
        <v>50</v>
      </c>
      <c r="X321" s="80" t="s">
        <v>1464</v>
      </c>
      <c r="Y321" s="80"/>
      <c r="Z321" s="79" t="s">
        <v>1502</v>
      </c>
      <c r="AA321" s="79">
        <v>5.01</v>
      </c>
      <c r="AB321" s="79">
        <v>25</v>
      </c>
      <c r="AC321" s="80" t="s">
        <v>1464</v>
      </c>
      <c r="AD321" s="80"/>
      <c r="AE321" s="79" t="s">
        <v>1490</v>
      </c>
    </row>
    <row r="322" spans="3:31">
      <c r="C322" s="84" t="s">
        <v>50</v>
      </c>
      <c r="D322" s="84" t="s">
        <v>9</v>
      </c>
      <c r="E322" s="85" t="s">
        <v>1464</v>
      </c>
      <c r="F322" s="85" t="s">
        <v>1464</v>
      </c>
      <c r="G322" s="85"/>
      <c r="H322" s="84" t="s">
        <v>1503</v>
      </c>
      <c r="I322" s="79">
        <v>156.26</v>
      </c>
      <c r="K322" s="79">
        <v>129.80000000000001</v>
      </c>
      <c r="L322" s="79" t="s">
        <v>633</v>
      </c>
      <c r="M322" s="79">
        <f t="shared" si="68"/>
        <v>153.16999999999999</v>
      </c>
      <c r="N322" s="79">
        <f t="shared" si="69"/>
        <v>127.39000000000001</v>
      </c>
      <c r="O322" s="79">
        <f t="shared" si="70"/>
        <v>25.779999999999973</v>
      </c>
      <c r="P322" s="79">
        <f t="shared" si="71"/>
        <v>0.20237067273726328</v>
      </c>
      <c r="Q322" s="79" t="s">
        <v>1504</v>
      </c>
      <c r="R322" s="79">
        <v>10.14</v>
      </c>
      <c r="S322" s="79">
        <v>50</v>
      </c>
      <c r="T322" s="79" t="s">
        <v>1505</v>
      </c>
      <c r="V322" s="79">
        <v>9.81</v>
      </c>
      <c r="W322" s="79">
        <v>50</v>
      </c>
      <c r="X322" s="80" t="s">
        <v>1464</v>
      </c>
      <c r="Y322" s="80"/>
      <c r="Z322" s="79" t="s">
        <v>1506</v>
      </c>
      <c r="AA322" s="79">
        <v>4.9800000000000004</v>
      </c>
      <c r="AB322" s="79">
        <v>25</v>
      </c>
      <c r="AC322" s="80" t="s">
        <v>1464</v>
      </c>
      <c r="AD322" s="80"/>
      <c r="AE322" s="79" t="s">
        <v>1490</v>
      </c>
    </row>
    <row r="323" spans="3:31">
      <c r="C323" s="84" t="s">
        <v>839</v>
      </c>
      <c r="D323" s="84" t="s">
        <v>1616</v>
      </c>
      <c r="E323" s="86" t="s">
        <v>26</v>
      </c>
      <c r="F323" s="85" t="s">
        <v>1464</v>
      </c>
      <c r="G323" s="85"/>
      <c r="H323" s="84" t="s">
        <v>1507</v>
      </c>
      <c r="I323" s="79" t="s">
        <v>1616</v>
      </c>
      <c r="K323" s="79" t="s">
        <v>1616</v>
      </c>
      <c r="L323" s="79" t="s">
        <v>1616</v>
      </c>
      <c r="M323" s="79" t="s">
        <v>1616</v>
      </c>
      <c r="N323" s="79" t="s">
        <v>1616</v>
      </c>
      <c r="O323" s="79" t="s">
        <v>1616</v>
      </c>
      <c r="P323" s="79" t="s">
        <v>1616</v>
      </c>
      <c r="Q323" s="79" t="s">
        <v>1507</v>
      </c>
      <c r="R323" s="79" t="s">
        <v>1616</v>
      </c>
      <c r="S323" s="79">
        <v>50</v>
      </c>
      <c r="T323" s="79" t="s">
        <v>1616</v>
      </c>
      <c r="V323" s="79" t="s">
        <v>1616</v>
      </c>
      <c r="W323" s="79" t="s">
        <v>1616</v>
      </c>
      <c r="X323" s="83" t="s">
        <v>26</v>
      </c>
      <c r="Y323" s="81" t="s">
        <v>26</v>
      </c>
      <c r="Z323" s="79" t="s">
        <v>1616</v>
      </c>
      <c r="AA323" s="79" t="s">
        <v>1616</v>
      </c>
      <c r="AB323" s="79" t="s">
        <v>1616</v>
      </c>
      <c r="AC323" s="83" t="s">
        <v>26</v>
      </c>
      <c r="AD323" s="81" t="s">
        <v>26</v>
      </c>
    </row>
    <row r="324" spans="3:31">
      <c r="C324" s="84" t="s">
        <v>839</v>
      </c>
      <c r="D324" s="84" t="s">
        <v>1616</v>
      </c>
      <c r="E324" s="86" t="s">
        <v>26</v>
      </c>
      <c r="F324" s="85" t="s">
        <v>1464</v>
      </c>
      <c r="G324" s="85"/>
      <c r="H324" s="84" t="s">
        <v>1507</v>
      </c>
      <c r="I324" s="79" t="s">
        <v>1616</v>
      </c>
      <c r="K324" s="79" t="s">
        <v>1616</v>
      </c>
      <c r="L324" s="79" t="s">
        <v>1616</v>
      </c>
      <c r="M324" s="79" t="s">
        <v>1616</v>
      </c>
      <c r="N324" s="79" t="s">
        <v>1616</v>
      </c>
      <c r="O324" s="79" t="s">
        <v>1616</v>
      </c>
      <c r="P324" s="79" t="s">
        <v>1616</v>
      </c>
      <c r="Q324" s="79" t="s">
        <v>1507</v>
      </c>
      <c r="R324" s="79" t="s">
        <v>1616</v>
      </c>
      <c r="S324" s="79">
        <v>50</v>
      </c>
      <c r="T324" s="79" t="s">
        <v>1616</v>
      </c>
      <c r="V324" s="79" t="s">
        <v>1616</v>
      </c>
      <c r="W324" s="79" t="s">
        <v>1616</v>
      </c>
      <c r="X324" s="83" t="s">
        <v>26</v>
      </c>
      <c r="Y324" s="81" t="s">
        <v>26</v>
      </c>
      <c r="Z324" s="79" t="s">
        <v>1616</v>
      </c>
      <c r="AA324" s="79" t="s">
        <v>1616</v>
      </c>
      <c r="AB324" s="79" t="s">
        <v>1616</v>
      </c>
      <c r="AC324" s="83" t="s">
        <v>26</v>
      </c>
      <c r="AD324" s="81" t="s">
        <v>26</v>
      </c>
    </row>
    <row r="325" spans="3:31">
      <c r="C325" s="84" t="s">
        <v>839</v>
      </c>
      <c r="D325" s="84" t="s">
        <v>1616</v>
      </c>
      <c r="E325" s="86" t="s">
        <v>26</v>
      </c>
      <c r="F325" s="85" t="s">
        <v>1464</v>
      </c>
      <c r="G325" s="85"/>
      <c r="H325" s="84" t="s">
        <v>1507</v>
      </c>
      <c r="I325" s="79" t="s">
        <v>1616</v>
      </c>
      <c r="K325" s="79" t="s">
        <v>1616</v>
      </c>
      <c r="L325" s="79" t="s">
        <v>1616</v>
      </c>
      <c r="M325" s="79" t="s">
        <v>1616</v>
      </c>
      <c r="N325" s="79" t="s">
        <v>1616</v>
      </c>
      <c r="O325" s="79" t="s">
        <v>1616</v>
      </c>
      <c r="P325" s="79" t="s">
        <v>1616</v>
      </c>
      <c r="Q325" s="79" t="s">
        <v>1507</v>
      </c>
      <c r="R325" s="79" t="s">
        <v>1616</v>
      </c>
      <c r="S325" s="79">
        <v>50</v>
      </c>
      <c r="T325" s="79" t="s">
        <v>1616</v>
      </c>
      <c r="V325" s="79" t="s">
        <v>1616</v>
      </c>
      <c r="W325" s="79" t="s">
        <v>1616</v>
      </c>
      <c r="X325" s="83" t="s">
        <v>26</v>
      </c>
      <c r="Y325" s="81" t="s">
        <v>26</v>
      </c>
      <c r="Z325" s="79" t="s">
        <v>1616</v>
      </c>
      <c r="AA325" s="79" t="s">
        <v>1616</v>
      </c>
      <c r="AB325" s="79" t="s">
        <v>1616</v>
      </c>
      <c r="AC325" s="83" t="s">
        <v>26</v>
      </c>
      <c r="AD325" s="81" t="s">
        <v>26</v>
      </c>
    </row>
    <row r="326" spans="3:31">
      <c r="C326" s="84" t="s">
        <v>1508</v>
      </c>
      <c r="D326" s="84" t="s">
        <v>1616</v>
      </c>
      <c r="E326" s="86" t="s">
        <v>26</v>
      </c>
      <c r="F326" s="85" t="s">
        <v>1464</v>
      </c>
      <c r="G326" s="85"/>
      <c r="H326" s="84" t="s">
        <v>1509</v>
      </c>
      <c r="I326" s="79" t="s">
        <v>1616</v>
      </c>
      <c r="K326" s="79" t="s">
        <v>1616</v>
      </c>
      <c r="L326" s="79" t="s">
        <v>1616</v>
      </c>
      <c r="M326" s="79" t="s">
        <v>1616</v>
      </c>
      <c r="N326" s="79" t="s">
        <v>1616</v>
      </c>
      <c r="O326" s="79" t="s">
        <v>1616</v>
      </c>
      <c r="P326" s="79" t="s">
        <v>1616</v>
      </c>
      <c r="Q326" s="79" t="s">
        <v>1509</v>
      </c>
      <c r="R326" s="79" t="s">
        <v>1616</v>
      </c>
      <c r="S326" s="79">
        <v>50</v>
      </c>
      <c r="T326" s="79" t="s">
        <v>1616</v>
      </c>
      <c r="V326" s="79" t="s">
        <v>1616</v>
      </c>
      <c r="W326" s="79" t="s">
        <v>1616</v>
      </c>
      <c r="X326" s="83" t="s">
        <v>26</v>
      </c>
      <c r="Y326" s="81" t="s">
        <v>26</v>
      </c>
      <c r="Z326" s="79" t="s">
        <v>1616</v>
      </c>
      <c r="AA326" s="79" t="s">
        <v>1616</v>
      </c>
      <c r="AB326" s="79" t="s">
        <v>1616</v>
      </c>
      <c r="AC326" s="83" t="s">
        <v>26</v>
      </c>
      <c r="AD326" s="81" t="s">
        <v>26</v>
      </c>
      <c r="AE326" s="79" t="s">
        <v>1510</v>
      </c>
    </row>
    <row r="327" spans="3:31">
      <c r="C327" s="84" t="s">
        <v>1508</v>
      </c>
      <c r="D327" s="84" t="s">
        <v>1616</v>
      </c>
      <c r="E327" s="86" t="s">
        <v>26</v>
      </c>
      <c r="F327" s="85" t="s">
        <v>1464</v>
      </c>
      <c r="G327" s="85"/>
      <c r="H327" s="84" t="s">
        <v>1509</v>
      </c>
      <c r="I327" s="79" t="s">
        <v>1616</v>
      </c>
      <c r="K327" s="79" t="s">
        <v>1616</v>
      </c>
      <c r="L327" s="79" t="s">
        <v>1616</v>
      </c>
      <c r="M327" s="79" t="s">
        <v>1616</v>
      </c>
      <c r="N327" s="79" t="s">
        <v>1616</v>
      </c>
      <c r="O327" s="79" t="s">
        <v>1616</v>
      </c>
      <c r="P327" s="79" t="s">
        <v>1616</v>
      </c>
      <c r="Q327" s="79" t="s">
        <v>1509</v>
      </c>
      <c r="R327" s="79" t="s">
        <v>1616</v>
      </c>
      <c r="S327" s="79">
        <v>50</v>
      </c>
      <c r="T327" s="79" t="s">
        <v>1616</v>
      </c>
      <c r="V327" s="79" t="s">
        <v>1616</v>
      </c>
      <c r="W327" s="79" t="s">
        <v>1616</v>
      </c>
      <c r="X327" s="83" t="s">
        <v>26</v>
      </c>
      <c r="Y327" s="81" t="s">
        <v>26</v>
      </c>
      <c r="Z327" s="79" t="s">
        <v>1616</v>
      </c>
      <c r="AA327" s="79" t="s">
        <v>1616</v>
      </c>
      <c r="AB327" s="79" t="s">
        <v>1616</v>
      </c>
      <c r="AC327" s="83" t="s">
        <v>26</v>
      </c>
      <c r="AD327" s="81" t="s">
        <v>26</v>
      </c>
    </row>
    <row r="328" spans="3:31">
      <c r="C328" s="84" t="s">
        <v>1508</v>
      </c>
      <c r="D328" s="84" t="s">
        <v>1616</v>
      </c>
      <c r="E328" s="86" t="s">
        <v>26</v>
      </c>
      <c r="F328" s="85" t="s">
        <v>1464</v>
      </c>
      <c r="G328" s="85"/>
      <c r="H328" s="84" t="s">
        <v>1509</v>
      </c>
      <c r="I328" s="79" t="s">
        <v>1616</v>
      </c>
      <c r="K328" s="79" t="s">
        <v>1616</v>
      </c>
      <c r="L328" s="79" t="s">
        <v>1616</v>
      </c>
      <c r="M328" s="79" t="s">
        <v>1616</v>
      </c>
      <c r="N328" s="79" t="s">
        <v>1616</v>
      </c>
      <c r="O328" s="79" t="s">
        <v>1616</v>
      </c>
      <c r="P328" s="79" t="s">
        <v>1616</v>
      </c>
      <c r="Q328" s="79" t="s">
        <v>1509</v>
      </c>
      <c r="R328" s="79" t="s">
        <v>1616</v>
      </c>
      <c r="S328" s="79">
        <v>50</v>
      </c>
      <c r="T328" s="79" t="s">
        <v>1616</v>
      </c>
      <c r="V328" s="79" t="s">
        <v>1616</v>
      </c>
      <c r="W328" s="79" t="s">
        <v>1616</v>
      </c>
      <c r="X328" s="83" t="s">
        <v>26</v>
      </c>
      <c r="Y328" s="81" t="s">
        <v>26</v>
      </c>
      <c r="Z328" s="79" t="s">
        <v>1616</v>
      </c>
      <c r="AA328" s="79" t="s">
        <v>1616</v>
      </c>
      <c r="AB328" s="79" t="s">
        <v>1616</v>
      </c>
      <c r="AC328" s="83" t="s">
        <v>26</v>
      </c>
      <c r="AD328" s="81" t="s">
        <v>26</v>
      </c>
    </row>
    <row r="329" spans="3:31">
      <c r="E329" s="86"/>
      <c r="F329" s="86"/>
      <c r="G329" s="86"/>
      <c r="X329" s="81"/>
      <c r="Y329" s="81"/>
      <c r="AC329" s="81"/>
      <c r="AD329" s="81"/>
    </row>
    <row r="330" spans="3:31">
      <c r="C330" s="84" t="s">
        <v>86</v>
      </c>
      <c r="D330" s="84" t="s">
        <v>5</v>
      </c>
      <c r="E330" s="85" t="s">
        <v>1511</v>
      </c>
      <c r="F330" s="85" t="s">
        <v>1511</v>
      </c>
      <c r="G330" s="85"/>
      <c r="H330" s="84" t="s">
        <v>1512</v>
      </c>
      <c r="I330" s="79">
        <v>131.47999999999999</v>
      </c>
      <c r="K330" s="79">
        <v>105.7</v>
      </c>
      <c r="L330" s="79" t="s">
        <v>633</v>
      </c>
      <c r="M330" s="79">
        <f>I330-3.09</f>
        <v>128.38999999999999</v>
      </c>
      <c r="N330" s="79">
        <f t="shared" ref="N330:N334" si="72">K330-2.41</f>
        <v>103.29</v>
      </c>
      <c r="O330" s="79">
        <f t="shared" ref="O330:O334" si="73">M330-N330</f>
        <v>25.09999999999998</v>
      </c>
      <c r="P330" s="79">
        <f t="shared" si="71"/>
        <v>0.24300513118404471</v>
      </c>
      <c r="Q330" s="79" t="s">
        <v>1513</v>
      </c>
      <c r="R330" s="79">
        <v>10.29</v>
      </c>
      <c r="S330" s="79">
        <v>50</v>
      </c>
      <c r="T330" s="79" t="s">
        <v>1514</v>
      </c>
      <c r="V330" s="79">
        <v>10.1</v>
      </c>
      <c r="W330" s="79">
        <v>50</v>
      </c>
      <c r="X330" s="80" t="s">
        <v>1511</v>
      </c>
      <c r="Y330" s="80"/>
      <c r="Z330" s="79" t="s">
        <v>1515</v>
      </c>
      <c r="AA330" s="79">
        <v>4.99</v>
      </c>
      <c r="AB330" s="79">
        <v>25</v>
      </c>
      <c r="AC330" s="80" t="s">
        <v>1511</v>
      </c>
      <c r="AD330" s="80"/>
    </row>
    <row r="331" spans="3:31">
      <c r="C331" s="84" t="s">
        <v>86</v>
      </c>
      <c r="D331" s="84" t="s">
        <v>6</v>
      </c>
      <c r="E331" s="85" t="s">
        <v>1511</v>
      </c>
      <c r="F331" s="85" t="s">
        <v>1511</v>
      </c>
      <c r="G331" s="85"/>
      <c r="H331" s="84" t="s">
        <v>1516</v>
      </c>
      <c r="I331" s="79">
        <v>109.47</v>
      </c>
      <c r="K331" s="79">
        <v>88.8</v>
      </c>
      <c r="L331" s="79" t="s">
        <v>633</v>
      </c>
      <c r="M331" s="79">
        <f>I331-3.09</f>
        <v>106.38</v>
      </c>
      <c r="N331" s="79">
        <f t="shared" si="72"/>
        <v>86.39</v>
      </c>
      <c r="O331" s="79">
        <f t="shared" si="73"/>
        <v>19.989999999999995</v>
      </c>
      <c r="P331" s="79">
        <f t="shared" si="71"/>
        <v>0.23139252228267154</v>
      </c>
      <c r="Q331" s="79" t="s">
        <v>1517</v>
      </c>
      <c r="R331" s="79">
        <v>9.59</v>
      </c>
      <c r="S331" s="79">
        <v>50</v>
      </c>
      <c r="T331" s="79" t="s">
        <v>1518</v>
      </c>
      <c r="V331" s="79">
        <v>9.89</v>
      </c>
      <c r="W331" s="79">
        <v>50</v>
      </c>
      <c r="X331" s="80" t="s">
        <v>1511</v>
      </c>
      <c r="Y331" s="80"/>
      <c r="Z331" s="79" t="s">
        <v>1519</v>
      </c>
      <c r="AA331" s="79">
        <v>5.24</v>
      </c>
      <c r="AB331" s="79">
        <v>25</v>
      </c>
      <c r="AC331" s="80" t="s">
        <v>1511</v>
      </c>
      <c r="AD331" s="80"/>
    </row>
    <row r="332" spans="3:31">
      <c r="C332" s="84" t="s">
        <v>86</v>
      </c>
      <c r="D332" s="84" t="s">
        <v>7</v>
      </c>
      <c r="E332" s="85" t="s">
        <v>1511</v>
      </c>
      <c r="F332" s="85" t="s">
        <v>1511</v>
      </c>
      <c r="G332" s="85"/>
      <c r="H332" s="84" t="s">
        <v>1520</v>
      </c>
      <c r="I332" s="79">
        <v>182.48</v>
      </c>
      <c r="K332" s="79">
        <v>148.19999999999999</v>
      </c>
      <c r="L332" s="79" t="s">
        <v>633</v>
      </c>
      <c r="M332" s="79">
        <f>I332-3.09</f>
        <v>179.39</v>
      </c>
      <c r="N332" s="79">
        <f t="shared" si="72"/>
        <v>145.79</v>
      </c>
      <c r="O332" s="79">
        <f t="shared" si="73"/>
        <v>33.599999999999994</v>
      </c>
      <c r="P332" s="79">
        <f t="shared" si="71"/>
        <v>0.23046848206324161</v>
      </c>
      <c r="Q332" s="79" t="s">
        <v>1521</v>
      </c>
      <c r="R332" s="79">
        <v>9.75</v>
      </c>
      <c r="S332" s="79">
        <v>50</v>
      </c>
      <c r="T332" s="79" t="s">
        <v>1522</v>
      </c>
      <c r="V332" s="79">
        <v>10.08</v>
      </c>
      <c r="W332" s="79">
        <v>50</v>
      </c>
      <c r="X332" s="80" t="s">
        <v>1511</v>
      </c>
      <c r="Y332" s="80"/>
      <c r="Z332" s="79" t="s">
        <v>1523</v>
      </c>
      <c r="AA332" s="79">
        <v>4.95</v>
      </c>
      <c r="AB332" s="79">
        <v>25</v>
      </c>
      <c r="AC332" s="80" t="s">
        <v>1511</v>
      </c>
      <c r="AD332" s="80"/>
    </row>
    <row r="333" spans="3:31">
      <c r="C333" s="84" t="s">
        <v>86</v>
      </c>
      <c r="D333" s="84" t="s">
        <v>8</v>
      </c>
      <c r="E333" s="85" t="s">
        <v>1511</v>
      </c>
      <c r="F333" s="85" t="s">
        <v>1511</v>
      </c>
      <c r="G333" s="85"/>
      <c r="H333" s="84" t="s">
        <v>1524</v>
      </c>
      <c r="I333" s="79">
        <v>184.25</v>
      </c>
      <c r="K333" s="79">
        <v>150.1</v>
      </c>
      <c r="L333" s="79" t="s">
        <v>633</v>
      </c>
      <c r="M333" s="79">
        <f>I333-3.09</f>
        <v>181.16</v>
      </c>
      <c r="N333" s="79">
        <f t="shared" si="72"/>
        <v>147.69</v>
      </c>
      <c r="O333" s="79">
        <f t="shared" si="73"/>
        <v>33.47</v>
      </c>
      <c r="P333" s="79">
        <f t="shared" si="71"/>
        <v>0.22662333265623941</v>
      </c>
      <c r="Q333" s="79" t="s">
        <v>1525</v>
      </c>
      <c r="R333" s="79">
        <v>10.28</v>
      </c>
      <c r="S333" s="79">
        <v>50</v>
      </c>
      <c r="T333" s="79" t="s">
        <v>1526</v>
      </c>
      <c r="V333" s="79">
        <v>9.74</v>
      </c>
      <c r="W333" s="79">
        <v>50</v>
      </c>
      <c r="X333" s="80" t="s">
        <v>1511</v>
      </c>
      <c r="Y333" s="80"/>
      <c r="Z333" s="79" t="s">
        <v>1527</v>
      </c>
      <c r="AA333" s="79">
        <v>4.96</v>
      </c>
      <c r="AB333" s="79">
        <v>25</v>
      </c>
      <c r="AC333" s="80" t="s">
        <v>1511</v>
      </c>
      <c r="AD333" s="80"/>
    </row>
    <row r="334" spans="3:31">
      <c r="C334" s="84" t="s">
        <v>86</v>
      </c>
      <c r="D334" s="84" t="s">
        <v>9</v>
      </c>
      <c r="E334" s="85" t="s">
        <v>1511</v>
      </c>
      <c r="F334" s="85" t="s">
        <v>1511</v>
      </c>
      <c r="G334" s="85"/>
      <c r="H334" s="84" t="s">
        <v>1528</v>
      </c>
      <c r="I334" s="79">
        <v>127.34</v>
      </c>
      <c r="K334" s="79">
        <v>99.9</v>
      </c>
      <c r="L334" s="79" t="s">
        <v>633</v>
      </c>
      <c r="M334" s="79">
        <f>I334-3.09</f>
        <v>124.25</v>
      </c>
      <c r="N334" s="79">
        <f t="shared" si="72"/>
        <v>97.490000000000009</v>
      </c>
      <c r="O334" s="79">
        <f t="shared" si="73"/>
        <v>26.759999999999991</v>
      </c>
      <c r="P334" s="79">
        <f t="shared" si="71"/>
        <v>0.27448969125038453</v>
      </c>
      <c r="Q334" s="79" t="s">
        <v>1529</v>
      </c>
      <c r="R334" s="79">
        <v>10.29</v>
      </c>
      <c r="S334" s="79">
        <v>50</v>
      </c>
      <c r="T334" s="79" t="s">
        <v>1530</v>
      </c>
      <c r="V334" s="79">
        <v>9.99</v>
      </c>
      <c r="W334" s="79">
        <v>50</v>
      </c>
      <c r="X334" s="80" t="s">
        <v>1511</v>
      </c>
      <c r="Y334" s="80"/>
      <c r="Z334" s="79" t="s">
        <v>1531</v>
      </c>
      <c r="AA334" s="79">
        <v>5.0199999999999996</v>
      </c>
      <c r="AB334" s="79">
        <v>25</v>
      </c>
      <c r="AC334" s="80" t="s">
        <v>1511</v>
      </c>
      <c r="AD334" s="80"/>
    </row>
    <row r="335" spans="3:31">
      <c r="C335" s="84" t="s">
        <v>839</v>
      </c>
      <c r="D335" s="84" t="s">
        <v>1616</v>
      </c>
      <c r="E335" s="86" t="s">
        <v>26</v>
      </c>
      <c r="F335" s="85" t="s">
        <v>1511</v>
      </c>
      <c r="G335" s="85"/>
      <c r="H335" s="84" t="s">
        <v>1532</v>
      </c>
      <c r="I335" s="79" t="s">
        <v>1616</v>
      </c>
      <c r="K335" s="79" t="s">
        <v>1616</v>
      </c>
      <c r="L335" s="79" t="s">
        <v>1616</v>
      </c>
      <c r="M335" s="79" t="s">
        <v>1616</v>
      </c>
      <c r="N335" s="79" t="s">
        <v>1616</v>
      </c>
      <c r="O335" s="79" t="s">
        <v>1616</v>
      </c>
      <c r="P335" s="79" t="s">
        <v>1616</v>
      </c>
      <c r="Q335" s="79" t="s">
        <v>1532</v>
      </c>
      <c r="R335" s="79" t="s">
        <v>1616</v>
      </c>
      <c r="S335" s="79">
        <v>50</v>
      </c>
      <c r="T335" s="79" t="s">
        <v>1616</v>
      </c>
      <c r="V335" s="79" t="s">
        <v>1616</v>
      </c>
      <c r="W335" s="79" t="s">
        <v>1616</v>
      </c>
      <c r="X335" s="83" t="s">
        <v>26</v>
      </c>
      <c r="Y335" s="81" t="s">
        <v>26</v>
      </c>
      <c r="Z335" s="79" t="s">
        <v>1616</v>
      </c>
      <c r="AA335" s="79" t="s">
        <v>1616</v>
      </c>
      <c r="AB335" s="79" t="s">
        <v>1616</v>
      </c>
      <c r="AC335" s="83" t="s">
        <v>26</v>
      </c>
      <c r="AD335" s="81" t="s">
        <v>26</v>
      </c>
    </row>
    <row r="336" spans="3:31">
      <c r="C336" s="84" t="s">
        <v>839</v>
      </c>
      <c r="D336" s="84" t="s">
        <v>1616</v>
      </c>
      <c r="E336" s="86" t="s">
        <v>26</v>
      </c>
      <c r="F336" s="85" t="s">
        <v>1511</v>
      </c>
      <c r="G336" s="85"/>
      <c r="H336" s="84" t="s">
        <v>1532</v>
      </c>
      <c r="I336" s="79" t="s">
        <v>1616</v>
      </c>
      <c r="K336" s="79" t="s">
        <v>1616</v>
      </c>
      <c r="L336" s="79" t="s">
        <v>1616</v>
      </c>
      <c r="M336" s="79" t="s">
        <v>1616</v>
      </c>
      <c r="N336" s="79" t="s">
        <v>1616</v>
      </c>
      <c r="O336" s="79" t="s">
        <v>1616</v>
      </c>
      <c r="P336" s="79" t="s">
        <v>1616</v>
      </c>
      <c r="Q336" s="79" t="s">
        <v>1532</v>
      </c>
      <c r="R336" s="79" t="s">
        <v>1616</v>
      </c>
      <c r="S336" s="79">
        <v>50</v>
      </c>
      <c r="T336" s="79" t="s">
        <v>1616</v>
      </c>
      <c r="V336" s="79" t="s">
        <v>1616</v>
      </c>
      <c r="W336" s="79" t="s">
        <v>1616</v>
      </c>
      <c r="X336" s="83" t="s">
        <v>26</v>
      </c>
      <c r="Y336" s="81" t="s">
        <v>26</v>
      </c>
      <c r="Z336" s="79" t="s">
        <v>1616</v>
      </c>
      <c r="AA336" s="79" t="s">
        <v>1616</v>
      </c>
      <c r="AB336" s="79" t="s">
        <v>1616</v>
      </c>
      <c r="AC336" s="83" t="s">
        <v>26</v>
      </c>
      <c r="AD336" s="81" t="s">
        <v>26</v>
      </c>
    </row>
    <row r="337" spans="3:31">
      <c r="C337" s="84" t="s">
        <v>839</v>
      </c>
      <c r="D337" s="84" t="s">
        <v>1616</v>
      </c>
      <c r="E337" s="86" t="s">
        <v>26</v>
      </c>
      <c r="F337" s="85" t="s">
        <v>1511</v>
      </c>
      <c r="G337" s="85"/>
      <c r="H337" s="84" t="s">
        <v>1532</v>
      </c>
      <c r="I337" s="79" t="s">
        <v>1616</v>
      </c>
      <c r="K337" s="79" t="s">
        <v>1616</v>
      </c>
      <c r="L337" s="79" t="s">
        <v>1616</v>
      </c>
      <c r="M337" s="79" t="s">
        <v>1616</v>
      </c>
      <c r="N337" s="79" t="s">
        <v>1616</v>
      </c>
      <c r="O337" s="79" t="s">
        <v>1616</v>
      </c>
      <c r="P337" s="79" t="s">
        <v>1616</v>
      </c>
      <c r="Q337" s="79" t="s">
        <v>1532</v>
      </c>
      <c r="R337" s="79" t="s">
        <v>1616</v>
      </c>
      <c r="S337" s="79">
        <v>50</v>
      </c>
      <c r="T337" s="79" t="s">
        <v>1616</v>
      </c>
      <c r="V337" s="79" t="s">
        <v>1616</v>
      </c>
      <c r="W337" s="79" t="s">
        <v>1616</v>
      </c>
      <c r="X337" s="83" t="s">
        <v>26</v>
      </c>
      <c r="Y337" s="81" t="s">
        <v>26</v>
      </c>
      <c r="Z337" s="79" t="s">
        <v>1616</v>
      </c>
      <c r="AA337" s="79" t="s">
        <v>1616</v>
      </c>
      <c r="AB337" s="79" t="s">
        <v>1616</v>
      </c>
      <c r="AC337" s="83" t="s">
        <v>26</v>
      </c>
      <c r="AD337" s="81" t="s">
        <v>26</v>
      </c>
    </row>
    <row r="338" spans="3:31">
      <c r="E338" s="86"/>
      <c r="F338" s="86"/>
      <c r="G338" s="86"/>
      <c r="X338" s="81"/>
      <c r="Y338" s="81"/>
      <c r="AC338" s="81"/>
      <c r="AD338" s="81"/>
    </row>
    <row r="339" spans="3:31">
      <c r="C339" s="84" t="s">
        <v>118</v>
      </c>
      <c r="D339" s="84" t="s">
        <v>5</v>
      </c>
      <c r="E339" s="85">
        <v>41643</v>
      </c>
      <c r="F339" s="85">
        <v>41674</v>
      </c>
      <c r="G339" s="85"/>
      <c r="H339" s="84" t="s">
        <v>1533</v>
      </c>
      <c r="I339" s="79">
        <v>183.88</v>
      </c>
      <c r="K339" s="79">
        <v>137.19999999999999</v>
      </c>
      <c r="L339" s="79" t="s">
        <v>633</v>
      </c>
      <c r="M339" s="79">
        <f>I339-3.09</f>
        <v>180.79</v>
      </c>
      <c r="N339" s="79">
        <f t="shared" ref="N339:N352" si="74">K339-2.41</f>
        <v>134.79</v>
      </c>
      <c r="O339" s="79">
        <f t="shared" ref="O339:O352" si="75">M339-N339</f>
        <v>46</v>
      </c>
      <c r="P339" s="79">
        <f t="shared" si="71"/>
        <v>0.34127160768603015</v>
      </c>
      <c r="Q339" s="79" t="s">
        <v>1534</v>
      </c>
      <c r="R339" s="79">
        <v>9.8000000000000007</v>
      </c>
      <c r="S339" s="79">
        <v>50</v>
      </c>
      <c r="T339" s="79" t="s">
        <v>1535</v>
      </c>
      <c r="V339" s="79">
        <v>9.44</v>
      </c>
      <c r="W339" s="79">
        <v>50</v>
      </c>
      <c r="X339" s="80">
        <v>41674</v>
      </c>
      <c r="Y339" s="80"/>
      <c r="Z339" s="79" t="s">
        <v>1536</v>
      </c>
      <c r="AA339" s="79">
        <v>4.88</v>
      </c>
      <c r="AB339" s="79">
        <v>25</v>
      </c>
      <c r="AC339" s="80">
        <v>41674</v>
      </c>
      <c r="AD339" s="80"/>
    </row>
    <row r="340" spans="3:31">
      <c r="C340" s="84" t="s">
        <v>118</v>
      </c>
      <c r="D340" s="84" t="s">
        <v>6</v>
      </c>
      <c r="E340" s="85">
        <v>41643</v>
      </c>
      <c r="F340" s="85">
        <v>41674</v>
      </c>
      <c r="G340" s="85"/>
      <c r="H340" s="84" t="s">
        <v>1537</v>
      </c>
      <c r="I340" s="79">
        <v>192.55</v>
      </c>
      <c r="K340" s="79">
        <v>141.6</v>
      </c>
      <c r="L340" s="79" t="s">
        <v>633</v>
      </c>
      <c r="M340" s="79">
        <f>I340-3.09</f>
        <v>189.46</v>
      </c>
      <c r="N340" s="79">
        <f t="shared" si="74"/>
        <v>139.19</v>
      </c>
      <c r="O340" s="79">
        <f t="shared" si="75"/>
        <v>50.27000000000001</v>
      </c>
      <c r="P340" s="79">
        <f t="shared" si="71"/>
        <v>0.36116100294561398</v>
      </c>
      <c r="Q340" s="79" t="s">
        <v>1538</v>
      </c>
      <c r="R340" s="79">
        <v>9.92</v>
      </c>
      <c r="S340" s="79">
        <v>50</v>
      </c>
      <c r="T340" s="79" t="s">
        <v>1539</v>
      </c>
      <c r="V340" s="79">
        <v>9.6999999999999993</v>
      </c>
      <c r="W340" s="79">
        <v>50</v>
      </c>
      <c r="X340" s="80">
        <v>41674</v>
      </c>
      <c r="Y340" s="80"/>
      <c r="Z340" s="79" t="s">
        <v>1540</v>
      </c>
      <c r="AA340" s="79">
        <v>5.34</v>
      </c>
      <c r="AB340" s="79">
        <v>25</v>
      </c>
      <c r="AC340" s="80">
        <v>41674</v>
      </c>
      <c r="AD340" s="80"/>
    </row>
    <row r="341" spans="3:31">
      <c r="C341" s="84" t="s">
        <v>118</v>
      </c>
      <c r="D341" s="84" t="s">
        <v>7</v>
      </c>
      <c r="E341" s="85">
        <v>41643</v>
      </c>
      <c r="F341" s="85">
        <v>41674</v>
      </c>
      <c r="G341" s="85"/>
      <c r="H341" s="84" t="s">
        <v>1541</v>
      </c>
      <c r="I341" s="79">
        <v>139.93</v>
      </c>
      <c r="K341" s="79">
        <v>103.6</v>
      </c>
      <c r="L341" s="79" t="s">
        <v>633</v>
      </c>
      <c r="M341" s="79">
        <f>I343-3.09</f>
        <v>151.62</v>
      </c>
      <c r="N341" s="79">
        <f t="shared" si="74"/>
        <v>101.19</v>
      </c>
      <c r="O341" s="79">
        <f t="shared" si="75"/>
        <v>50.430000000000007</v>
      </c>
      <c r="P341" s="79">
        <f t="shared" si="71"/>
        <v>0.49836940409131347</v>
      </c>
      <c r="Q341" s="79" t="s">
        <v>1542</v>
      </c>
      <c r="R341" s="79">
        <v>9.8699999999999992</v>
      </c>
      <c r="S341" s="79">
        <v>50</v>
      </c>
      <c r="T341" s="79" t="s">
        <v>1543</v>
      </c>
      <c r="V341" s="79">
        <v>9.85</v>
      </c>
      <c r="W341" s="79">
        <v>50</v>
      </c>
      <c r="X341" s="80">
        <v>41674</v>
      </c>
      <c r="Y341" s="80"/>
      <c r="Z341" s="79" t="s">
        <v>1544</v>
      </c>
      <c r="AA341" s="79">
        <v>5.44</v>
      </c>
      <c r="AB341" s="79">
        <v>25</v>
      </c>
      <c r="AC341" s="80">
        <v>41674</v>
      </c>
      <c r="AD341" s="80"/>
    </row>
    <row r="342" spans="3:31">
      <c r="C342" s="84" t="s">
        <v>118</v>
      </c>
      <c r="D342" s="84" t="s">
        <v>8</v>
      </c>
      <c r="E342" s="85">
        <v>41643</v>
      </c>
      <c r="F342" s="85">
        <v>41674</v>
      </c>
      <c r="G342" s="85"/>
      <c r="H342" s="84" t="s">
        <v>1545</v>
      </c>
      <c r="I342" s="79">
        <v>90.79</v>
      </c>
      <c r="K342" s="79">
        <v>66.2</v>
      </c>
      <c r="L342" s="79" t="s">
        <v>633</v>
      </c>
      <c r="M342" s="79">
        <f t="shared" ref="M342:M352" si="76">I342-3.09</f>
        <v>87.7</v>
      </c>
      <c r="N342" s="79">
        <f t="shared" si="74"/>
        <v>63.790000000000006</v>
      </c>
      <c r="O342" s="79">
        <f t="shared" si="75"/>
        <v>23.909999999999997</v>
      </c>
      <c r="P342" s="79">
        <f t="shared" si="71"/>
        <v>0.37482364006897623</v>
      </c>
      <c r="Q342" s="79" t="s">
        <v>1546</v>
      </c>
      <c r="R342" s="79">
        <v>9.35</v>
      </c>
      <c r="S342" s="79">
        <v>50</v>
      </c>
      <c r="T342" s="79" t="s">
        <v>1547</v>
      </c>
      <c r="V342" s="79">
        <v>9.7899999999999991</v>
      </c>
      <c r="W342" s="79">
        <v>50</v>
      </c>
      <c r="X342" s="80">
        <v>41674</v>
      </c>
      <c r="Y342" s="80"/>
      <c r="Z342" s="79" t="s">
        <v>1548</v>
      </c>
      <c r="AA342" s="79">
        <v>4.7300000000000004</v>
      </c>
      <c r="AB342" s="79">
        <v>25</v>
      </c>
      <c r="AC342" s="80">
        <v>41674</v>
      </c>
      <c r="AD342" s="80"/>
    </row>
    <row r="343" spans="3:31">
      <c r="C343" s="84" t="s">
        <v>118</v>
      </c>
      <c r="D343" s="84" t="s">
        <v>9</v>
      </c>
      <c r="E343" s="85">
        <v>41643</v>
      </c>
      <c r="F343" s="85">
        <v>41674</v>
      </c>
      <c r="G343" s="85"/>
      <c r="H343" s="84" t="s">
        <v>1549</v>
      </c>
      <c r="I343" s="79">
        <v>154.71</v>
      </c>
      <c r="K343" s="79">
        <v>114.7</v>
      </c>
      <c r="L343" s="79" t="s">
        <v>633</v>
      </c>
      <c r="M343" s="79">
        <f t="shared" si="76"/>
        <v>151.62</v>
      </c>
      <c r="N343" s="79">
        <f t="shared" si="74"/>
        <v>112.29</v>
      </c>
      <c r="O343" s="79">
        <f t="shared" si="75"/>
        <v>39.33</v>
      </c>
      <c r="P343" s="79">
        <f t="shared" si="71"/>
        <v>0.35025380710659892</v>
      </c>
      <c r="Q343" s="79" t="s">
        <v>1550</v>
      </c>
      <c r="R343" s="79">
        <v>10.02</v>
      </c>
      <c r="S343" s="79">
        <v>50</v>
      </c>
      <c r="T343" s="79" t="s">
        <v>1551</v>
      </c>
      <c r="V343" s="79">
        <v>10.54</v>
      </c>
      <c r="W343" s="79">
        <v>50</v>
      </c>
      <c r="X343" s="80">
        <v>41674</v>
      </c>
      <c r="Y343" s="80"/>
      <c r="Z343" s="79" t="s">
        <v>1552</v>
      </c>
      <c r="AA343" s="79">
        <v>5.33</v>
      </c>
      <c r="AB343" s="79">
        <v>25</v>
      </c>
      <c r="AC343" s="80">
        <v>41674</v>
      </c>
      <c r="AD343" s="80"/>
    </row>
    <row r="344" spans="3:31">
      <c r="C344" s="84" t="s">
        <v>135</v>
      </c>
      <c r="D344" s="84" t="s">
        <v>5</v>
      </c>
      <c r="E344" s="85">
        <v>41674</v>
      </c>
      <c r="F344" s="85">
        <v>41674</v>
      </c>
      <c r="G344" s="85"/>
      <c r="H344" s="84" t="s">
        <v>1553</v>
      </c>
      <c r="I344" s="79">
        <v>137.18</v>
      </c>
      <c r="K344" s="79">
        <v>113.4</v>
      </c>
      <c r="L344" s="79" t="s">
        <v>633</v>
      </c>
      <c r="M344" s="79">
        <f t="shared" si="76"/>
        <v>134.09</v>
      </c>
      <c r="N344" s="79">
        <f t="shared" si="74"/>
        <v>110.99000000000001</v>
      </c>
      <c r="O344" s="79">
        <f>M344-N344</f>
        <v>23.099999999999994</v>
      </c>
      <c r="P344" s="79">
        <f t="shared" si="71"/>
        <v>0.20812685827552024</v>
      </c>
      <c r="Q344" s="79" t="s">
        <v>1554</v>
      </c>
      <c r="R344" s="79">
        <v>10.33</v>
      </c>
      <c r="S344" s="79">
        <v>50</v>
      </c>
      <c r="T344" s="79" t="s">
        <v>1555</v>
      </c>
      <c r="V344" s="79">
        <v>9.73</v>
      </c>
      <c r="W344" s="79">
        <v>50</v>
      </c>
      <c r="X344" s="80">
        <v>41674</v>
      </c>
      <c r="Y344" s="80"/>
      <c r="Z344" s="79" t="s">
        <v>1556</v>
      </c>
      <c r="AA344" s="79">
        <v>5.12</v>
      </c>
      <c r="AB344" s="79">
        <v>25</v>
      </c>
      <c r="AC344" s="80">
        <v>41674</v>
      </c>
      <c r="AD344" s="80"/>
    </row>
    <row r="345" spans="3:31">
      <c r="C345" s="84" t="s">
        <v>135</v>
      </c>
      <c r="D345" s="84" t="s">
        <v>6</v>
      </c>
      <c r="E345" s="85">
        <v>41674</v>
      </c>
      <c r="F345" s="85">
        <v>41674</v>
      </c>
      <c r="G345" s="85"/>
      <c r="H345" s="84" t="s">
        <v>1557</v>
      </c>
      <c r="I345" s="79">
        <v>172.35</v>
      </c>
      <c r="K345" s="79">
        <v>144.30000000000001</v>
      </c>
      <c r="L345" s="79" t="s">
        <v>633</v>
      </c>
      <c r="M345" s="79">
        <f t="shared" si="76"/>
        <v>169.26</v>
      </c>
      <c r="N345" s="79">
        <f t="shared" si="74"/>
        <v>141.89000000000001</v>
      </c>
      <c r="O345" s="79">
        <f>M345-N345</f>
        <v>27.369999999999976</v>
      </c>
      <c r="P345" s="79">
        <f t="shared" si="71"/>
        <v>0.19289590527873687</v>
      </c>
      <c r="Q345" s="79" t="s">
        <v>1558</v>
      </c>
      <c r="R345" s="79">
        <v>9.92</v>
      </c>
      <c r="S345" s="79">
        <v>50</v>
      </c>
      <c r="T345" s="79" t="s">
        <v>1559</v>
      </c>
      <c r="V345" s="79">
        <v>10.039999999999999</v>
      </c>
      <c r="W345" s="79">
        <v>50</v>
      </c>
      <c r="X345" s="80">
        <v>41674</v>
      </c>
      <c r="Y345" s="80"/>
      <c r="Z345" s="79" t="s">
        <v>1560</v>
      </c>
      <c r="AA345" s="79">
        <v>5.01</v>
      </c>
      <c r="AB345" s="79">
        <v>25</v>
      </c>
      <c r="AC345" s="80">
        <v>41674</v>
      </c>
      <c r="AD345" s="80"/>
    </row>
    <row r="346" spans="3:31">
      <c r="C346" s="84" t="s">
        <v>135</v>
      </c>
      <c r="D346" s="84" t="s">
        <v>7</v>
      </c>
      <c r="E346" s="85">
        <v>41674</v>
      </c>
      <c r="F346" s="85">
        <v>41674</v>
      </c>
      <c r="G346" s="85"/>
      <c r="H346" s="84" t="s">
        <v>1561</v>
      </c>
      <c r="I346" s="79">
        <v>129.13</v>
      </c>
      <c r="K346" s="79">
        <v>104.9</v>
      </c>
      <c r="L346" s="79" t="s">
        <v>633</v>
      </c>
      <c r="M346" s="79">
        <f t="shared" si="76"/>
        <v>126.03999999999999</v>
      </c>
      <c r="N346" s="79">
        <f t="shared" si="74"/>
        <v>102.49000000000001</v>
      </c>
      <c r="O346" s="79">
        <f>M346-N346</f>
        <v>23.549999999999983</v>
      </c>
      <c r="P346" s="79">
        <f t="shared" si="71"/>
        <v>0.22977851497707075</v>
      </c>
      <c r="Q346" s="79" t="s">
        <v>1562</v>
      </c>
      <c r="R346" s="79">
        <v>10.16</v>
      </c>
      <c r="S346" s="79">
        <v>50</v>
      </c>
      <c r="T346" s="79" t="s">
        <v>1563</v>
      </c>
      <c r="V346" s="79">
        <v>9.94</v>
      </c>
      <c r="W346" s="79">
        <v>50</v>
      </c>
      <c r="X346" s="80">
        <v>41674</v>
      </c>
      <c r="Y346" s="80"/>
      <c r="Z346" s="79" t="s">
        <v>1564</v>
      </c>
      <c r="AA346" s="79">
        <v>5.25</v>
      </c>
      <c r="AB346" s="79">
        <v>25</v>
      </c>
      <c r="AC346" s="80">
        <v>41674</v>
      </c>
      <c r="AD346" s="80"/>
      <c r="AE346" s="79" t="s">
        <v>1565</v>
      </c>
    </row>
    <row r="347" spans="3:31">
      <c r="C347" s="84" t="s">
        <v>135</v>
      </c>
      <c r="D347" s="84" t="s">
        <v>8</v>
      </c>
      <c r="E347" s="85">
        <v>41674</v>
      </c>
      <c r="F347" s="85">
        <v>41674</v>
      </c>
      <c r="G347" s="85"/>
      <c r="H347" s="84" t="s">
        <v>1566</v>
      </c>
      <c r="I347" s="79">
        <v>122.38</v>
      </c>
      <c r="K347" s="79">
        <v>101</v>
      </c>
      <c r="L347" s="79" t="s">
        <v>633</v>
      </c>
      <c r="M347" s="79">
        <f t="shared" si="76"/>
        <v>119.28999999999999</v>
      </c>
      <c r="N347" s="79">
        <f t="shared" si="74"/>
        <v>98.59</v>
      </c>
      <c r="O347" s="79">
        <f>M347-N347</f>
        <v>20.699999999999989</v>
      </c>
      <c r="P347" s="79">
        <f t="shared" si="71"/>
        <v>0.20996044223552071</v>
      </c>
      <c r="Q347" s="79" t="s">
        <v>1567</v>
      </c>
      <c r="R347" s="79">
        <v>10.45</v>
      </c>
      <c r="S347" s="79">
        <v>50</v>
      </c>
      <c r="T347" s="79" t="s">
        <v>1568</v>
      </c>
      <c r="V347" s="79">
        <v>10.39</v>
      </c>
      <c r="W347" s="79">
        <v>50</v>
      </c>
      <c r="X347" s="80">
        <v>41674</v>
      </c>
      <c r="Y347" s="80"/>
      <c r="Z347" s="79" t="s">
        <v>1569</v>
      </c>
      <c r="AA347" s="79">
        <v>4.41</v>
      </c>
      <c r="AB347" s="79">
        <v>25</v>
      </c>
      <c r="AC347" s="80">
        <v>41674</v>
      </c>
      <c r="AD347" s="80"/>
    </row>
    <row r="348" spans="3:31">
      <c r="C348" s="84" t="s">
        <v>135</v>
      </c>
      <c r="D348" s="84" t="s">
        <v>9</v>
      </c>
      <c r="E348" s="85">
        <v>41674</v>
      </c>
      <c r="F348" s="85">
        <v>41674</v>
      </c>
      <c r="G348" s="85"/>
      <c r="H348" s="84" t="s">
        <v>1570</v>
      </c>
      <c r="I348" s="79">
        <v>107.77</v>
      </c>
      <c r="K348" s="79">
        <v>89.6</v>
      </c>
      <c r="L348" s="79" t="s">
        <v>633</v>
      </c>
      <c r="M348" s="79">
        <f t="shared" si="76"/>
        <v>104.67999999999999</v>
      </c>
      <c r="N348" s="79">
        <f t="shared" si="74"/>
        <v>87.19</v>
      </c>
      <c r="O348" s="79">
        <f>M348-N348</f>
        <v>17.489999999999995</v>
      </c>
      <c r="P348" s="79">
        <f t="shared" si="71"/>
        <v>0.20059639866957216</v>
      </c>
      <c r="Q348" s="79" t="s">
        <v>1571</v>
      </c>
      <c r="R348" s="79">
        <v>9.99</v>
      </c>
      <c r="S348" s="79">
        <v>50</v>
      </c>
      <c r="T348" s="79" t="s">
        <v>1572</v>
      </c>
      <c r="V348" s="79">
        <v>9.81</v>
      </c>
      <c r="W348" s="79">
        <v>50</v>
      </c>
      <c r="X348" s="80">
        <v>41674</v>
      </c>
      <c r="Y348" s="80"/>
      <c r="Z348" s="79" t="s">
        <v>1573</v>
      </c>
      <c r="AA348" s="79">
        <v>5.19</v>
      </c>
      <c r="AB348" s="79">
        <v>25</v>
      </c>
      <c r="AC348" s="80">
        <v>41674</v>
      </c>
      <c r="AD348" s="80"/>
    </row>
    <row r="349" spans="3:31">
      <c r="C349" s="84" t="s">
        <v>102</v>
      </c>
      <c r="D349" s="84" t="s">
        <v>5</v>
      </c>
      <c r="E349" s="85">
        <v>41674</v>
      </c>
      <c r="F349" s="85">
        <v>41674</v>
      </c>
      <c r="G349" s="85"/>
      <c r="H349" s="84" t="s">
        <v>1574</v>
      </c>
      <c r="I349" s="79">
        <v>127.6</v>
      </c>
      <c r="K349" s="79">
        <v>101.2</v>
      </c>
      <c r="L349" s="79" t="s">
        <v>633</v>
      </c>
      <c r="M349" s="79">
        <f t="shared" si="76"/>
        <v>124.50999999999999</v>
      </c>
      <c r="N349" s="79">
        <f t="shared" si="74"/>
        <v>98.79</v>
      </c>
      <c r="O349" s="79">
        <f t="shared" si="75"/>
        <v>25.719999999999985</v>
      </c>
      <c r="P349" s="79">
        <f t="shared" si="71"/>
        <v>0.26035023787832762</v>
      </c>
      <c r="Q349" s="79" t="s">
        <v>1575</v>
      </c>
      <c r="R349" s="79">
        <v>10.36</v>
      </c>
      <c r="S349" s="79">
        <v>50</v>
      </c>
      <c r="T349" s="79" t="s">
        <v>1576</v>
      </c>
      <c r="V349" s="79">
        <v>9.7899999999999991</v>
      </c>
      <c r="W349" s="79">
        <v>50</v>
      </c>
      <c r="X349" s="80">
        <v>41674</v>
      </c>
      <c r="Y349" s="80"/>
      <c r="Z349" s="79" t="s">
        <v>1577</v>
      </c>
      <c r="AA349" s="79">
        <v>5.3</v>
      </c>
      <c r="AB349" s="79">
        <v>25</v>
      </c>
      <c r="AC349" s="80">
        <v>41674</v>
      </c>
      <c r="AD349" s="80"/>
    </row>
    <row r="350" spans="3:31">
      <c r="C350" s="84" t="s">
        <v>102</v>
      </c>
      <c r="D350" s="84" t="s">
        <v>6</v>
      </c>
      <c r="E350" s="85">
        <v>41674</v>
      </c>
      <c r="F350" s="85">
        <v>41674</v>
      </c>
      <c r="G350" s="85"/>
      <c r="H350" s="84" t="s">
        <v>1578</v>
      </c>
      <c r="I350" s="79">
        <v>118.47</v>
      </c>
      <c r="K350" s="79">
        <v>92</v>
      </c>
      <c r="L350" s="79" t="s">
        <v>633</v>
      </c>
      <c r="M350" s="79">
        <f t="shared" si="76"/>
        <v>115.38</v>
      </c>
      <c r="N350" s="79">
        <f t="shared" si="74"/>
        <v>89.59</v>
      </c>
      <c r="O350" s="79">
        <f t="shared" si="75"/>
        <v>25.789999999999992</v>
      </c>
      <c r="P350" s="79">
        <f t="shared" si="71"/>
        <v>0.28786694943632091</v>
      </c>
      <c r="Q350" s="79" t="s">
        <v>1579</v>
      </c>
      <c r="R350" s="79">
        <v>9.44</v>
      </c>
      <c r="S350" s="79">
        <v>50</v>
      </c>
      <c r="T350" s="79" t="s">
        <v>1580</v>
      </c>
      <c r="V350" s="79">
        <v>9.36</v>
      </c>
      <c r="W350" s="79">
        <v>50</v>
      </c>
      <c r="X350" s="80">
        <v>41674</v>
      </c>
      <c r="Y350" s="80"/>
      <c r="Z350" s="79" t="s">
        <v>1581</v>
      </c>
      <c r="AA350" s="79">
        <v>5.03</v>
      </c>
      <c r="AB350" s="79">
        <v>25</v>
      </c>
      <c r="AC350" s="80">
        <v>41674</v>
      </c>
      <c r="AD350" s="80"/>
    </row>
    <row r="351" spans="3:31">
      <c r="C351" s="84" t="s">
        <v>102</v>
      </c>
      <c r="D351" s="84" t="s">
        <v>7</v>
      </c>
      <c r="E351" s="85">
        <v>41674</v>
      </c>
      <c r="F351" s="85">
        <v>41674</v>
      </c>
      <c r="G351" s="85"/>
      <c r="H351" s="84" t="s">
        <v>1582</v>
      </c>
      <c r="I351" s="79">
        <v>116.66</v>
      </c>
      <c r="K351" s="79">
        <v>91.6</v>
      </c>
      <c r="L351" s="79" t="s">
        <v>633</v>
      </c>
      <c r="M351" s="79">
        <f t="shared" si="76"/>
        <v>113.57</v>
      </c>
      <c r="N351" s="79">
        <f t="shared" si="74"/>
        <v>89.19</v>
      </c>
      <c r="O351" s="79">
        <f t="shared" si="75"/>
        <v>24.379999999999995</v>
      </c>
      <c r="P351" s="79">
        <f t="shared" si="71"/>
        <v>0.27334903016033185</v>
      </c>
      <c r="Q351" s="79" t="s">
        <v>1583</v>
      </c>
      <c r="R351" s="79">
        <v>9.27</v>
      </c>
      <c r="S351" s="79">
        <v>50</v>
      </c>
      <c r="T351" s="79" t="s">
        <v>1584</v>
      </c>
      <c r="V351" s="79">
        <v>9.51</v>
      </c>
      <c r="W351" s="79">
        <v>50</v>
      </c>
      <c r="X351" s="80">
        <v>41674</v>
      </c>
      <c r="Y351" s="80"/>
      <c r="Z351" s="79" t="s">
        <v>1585</v>
      </c>
      <c r="AA351" s="79">
        <v>5.17</v>
      </c>
      <c r="AB351" s="79">
        <v>25</v>
      </c>
      <c r="AC351" s="80">
        <v>41674</v>
      </c>
      <c r="AD351" s="80"/>
    </row>
    <row r="352" spans="3:31">
      <c r="C352" s="84" t="s">
        <v>102</v>
      </c>
      <c r="D352" s="84" t="s">
        <v>8</v>
      </c>
      <c r="E352" s="85">
        <v>41674</v>
      </c>
      <c r="F352" s="85">
        <v>41674</v>
      </c>
      <c r="G352" s="85"/>
      <c r="H352" s="84" t="s">
        <v>1586</v>
      </c>
      <c r="I352" s="79">
        <v>130.4</v>
      </c>
      <c r="K352" s="79">
        <v>102.9</v>
      </c>
      <c r="L352" s="79" t="s">
        <v>633</v>
      </c>
      <c r="M352" s="79">
        <f t="shared" si="76"/>
        <v>127.31</v>
      </c>
      <c r="N352" s="79">
        <f t="shared" si="74"/>
        <v>100.49000000000001</v>
      </c>
      <c r="O352" s="79">
        <f t="shared" si="75"/>
        <v>26.819999999999993</v>
      </c>
      <c r="P352" s="79">
        <f t="shared" si="71"/>
        <v>0.26689222808239615</v>
      </c>
      <c r="Q352" s="79" t="s">
        <v>1587</v>
      </c>
      <c r="R352" s="79">
        <v>10.33</v>
      </c>
      <c r="S352" s="79">
        <v>50</v>
      </c>
      <c r="T352" s="79" t="s">
        <v>1588</v>
      </c>
      <c r="V352" s="79">
        <v>10.09</v>
      </c>
      <c r="W352" s="79">
        <v>50</v>
      </c>
      <c r="X352" s="80">
        <v>41674</v>
      </c>
      <c r="Y352" s="80"/>
      <c r="Z352" s="79" t="s">
        <v>1589</v>
      </c>
      <c r="AA352" s="79">
        <v>4.6399999999999997</v>
      </c>
      <c r="AB352" s="79">
        <v>25</v>
      </c>
      <c r="AC352" s="80">
        <v>41674</v>
      </c>
      <c r="AD352" s="80"/>
    </row>
    <row r="353" spans="3:31">
      <c r="C353" s="84" t="s">
        <v>102</v>
      </c>
      <c r="D353" s="84" t="s">
        <v>9</v>
      </c>
      <c r="E353" s="85">
        <v>41674</v>
      </c>
      <c r="F353" s="85">
        <v>41674</v>
      </c>
      <c r="G353" s="85"/>
      <c r="H353" s="84" t="s">
        <v>1590</v>
      </c>
      <c r="I353" s="79" t="s">
        <v>1616</v>
      </c>
      <c r="K353" s="79" t="s">
        <v>1616</v>
      </c>
      <c r="L353" s="79" t="s">
        <v>1616</v>
      </c>
      <c r="M353" s="79" t="s">
        <v>1616</v>
      </c>
      <c r="N353" s="79" t="s">
        <v>1616</v>
      </c>
      <c r="O353" s="79" t="s">
        <v>1616</v>
      </c>
      <c r="P353" s="79" t="s">
        <v>1616</v>
      </c>
      <c r="Q353" s="79" t="s">
        <v>1591</v>
      </c>
      <c r="R353" s="79" t="s">
        <v>1616</v>
      </c>
      <c r="S353" s="79">
        <v>50</v>
      </c>
      <c r="T353" s="79" t="s">
        <v>1592</v>
      </c>
      <c r="V353" s="79" t="s">
        <v>1616</v>
      </c>
      <c r="W353" s="79">
        <v>50</v>
      </c>
      <c r="X353" s="80">
        <v>41674</v>
      </c>
      <c r="Y353" s="80"/>
      <c r="Z353" s="79" t="s">
        <v>1593</v>
      </c>
      <c r="AA353" s="79" t="s">
        <v>1616</v>
      </c>
      <c r="AB353" s="79">
        <v>25</v>
      </c>
      <c r="AC353" s="80">
        <v>41674</v>
      </c>
      <c r="AD353" s="80"/>
      <c r="AE353" s="79" t="s">
        <v>1398</v>
      </c>
    </row>
    <row r="354" spans="3:31">
      <c r="C354" s="84" t="s">
        <v>839</v>
      </c>
      <c r="D354" s="84" t="s">
        <v>1616</v>
      </c>
      <c r="E354" s="86" t="s">
        <v>26</v>
      </c>
      <c r="F354" s="85">
        <v>41674</v>
      </c>
      <c r="G354" s="85"/>
      <c r="H354" s="84" t="s">
        <v>1594</v>
      </c>
      <c r="I354" s="79" t="s">
        <v>1616</v>
      </c>
      <c r="K354" s="79" t="s">
        <v>1616</v>
      </c>
      <c r="L354" s="79" t="s">
        <v>1616</v>
      </c>
      <c r="M354" s="79" t="s">
        <v>1616</v>
      </c>
      <c r="N354" s="79" t="s">
        <v>1616</v>
      </c>
      <c r="O354" s="79" t="s">
        <v>1616</v>
      </c>
      <c r="P354" s="79" t="s">
        <v>1616</v>
      </c>
      <c r="Q354" s="79" t="s">
        <v>1594</v>
      </c>
      <c r="R354" s="79" t="s">
        <v>1616</v>
      </c>
      <c r="S354" s="79">
        <v>50</v>
      </c>
      <c r="T354" s="79" t="s">
        <v>1616</v>
      </c>
      <c r="V354" s="79" t="s">
        <v>1616</v>
      </c>
      <c r="W354" s="79" t="s">
        <v>1616</v>
      </c>
      <c r="X354" s="83" t="s">
        <v>26</v>
      </c>
      <c r="Y354" s="81" t="s">
        <v>26</v>
      </c>
      <c r="Z354" s="79" t="s">
        <v>1616</v>
      </c>
      <c r="AA354" s="79" t="s">
        <v>1616</v>
      </c>
      <c r="AB354" s="79" t="s">
        <v>1616</v>
      </c>
      <c r="AC354" s="83" t="s">
        <v>26</v>
      </c>
      <c r="AD354" s="81" t="s">
        <v>26</v>
      </c>
    </row>
    <row r="355" spans="3:31">
      <c r="C355" s="84" t="s">
        <v>839</v>
      </c>
      <c r="D355" s="84" t="s">
        <v>1616</v>
      </c>
      <c r="E355" s="86" t="s">
        <v>26</v>
      </c>
      <c r="F355" s="85">
        <v>41674</v>
      </c>
      <c r="G355" s="85"/>
      <c r="H355" s="84" t="s">
        <v>1594</v>
      </c>
      <c r="I355" s="79" t="s">
        <v>1616</v>
      </c>
      <c r="K355" s="79" t="s">
        <v>1616</v>
      </c>
      <c r="L355" s="79" t="s">
        <v>1616</v>
      </c>
      <c r="M355" s="79" t="s">
        <v>1616</v>
      </c>
      <c r="N355" s="79" t="s">
        <v>1616</v>
      </c>
      <c r="O355" s="79" t="s">
        <v>1616</v>
      </c>
      <c r="P355" s="79" t="s">
        <v>1616</v>
      </c>
      <c r="Q355" s="79" t="s">
        <v>1594</v>
      </c>
      <c r="R355" s="79" t="s">
        <v>1616</v>
      </c>
      <c r="S355" s="79">
        <v>50</v>
      </c>
      <c r="T355" s="79" t="s">
        <v>1616</v>
      </c>
      <c r="V355" s="79" t="s">
        <v>1616</v>
      </c>
      <c r="W355" s="79" t="s">
        <v>1616</v>
      </c>
      <c r="X355" s="83" t="s">
        <v>26</v>
      </c>
      <c r="Y355" s="81" t="s">
        <v>26</v>
      </c>
      <c r="Z355" s="79" t="s">
        <v>1616</v>
      </c>
      <c r="AA355" s="79" t="s">
        <v>1616</v>
      </c>
      <c r="AB355" s="79" t="s">
        <v>1616</v>
      </c>
      <c r="AC355" s="83" t="s">
        <v>26</v>
      </c>
      <c r="AD355" s="81" t="s">
        <v>26</v>
      </c>
    </row>
    <row r="356" spans="3:31">
      <c r="C356" s="84" t="s">
        <v>839</v>
      </c>
      <c r="D356" s="84" t="s">
        <v>1616</v>
      </c>
      <c r="E356" s="86" t="s">
        <v>26</v>
      </c>
      <c r="F356" s="85">
        <v>41674</v>
      </c>
      <c r="G356" s="85"/>
      <c r="H356" s="84" t="s">
        <v>1594</v>
      </c>
      <c r="I356" s="79" t="s">
        <v>1616</v>
      </c>
      <c r="K356" s="79" t="s">
        <v>1616</v>
      </c>
      <c r="L356" s="79" t="s">
        <v>1616</v>
      </c>
      <c r="M356" s="79" t="s">
        <v>1616</v>
      </c>
      <c r="N356" s="79" t="s">
        <v>1616</v>
      </c>
      <c r="O356" s="79" t="s">
        <v>1616</v>
      </c>
      <c r="P356" s="79" t="s">
        <v>1616</v>
      </c>
      <c r="Q356" s="79" t="s">
        <v>1594</v>
      </c>
      <c r="R356" s="79" t="s">
        <v>1616</v>
      </c>
      <c r="S356" s="79">
        <v>50</v>
      </c>
      <c r="T356" s="79" t="s">
        <v>1616</v>
      </c>
      <c r="V356" s="79" t="s">
        <v>1616</v>
      </c>
      <c r="W356" s="79" t="s">
        <v>1616</v>
      </c>
      <c r="X356" s="83" t="s">
        <v>26</v>
      </c>
      <c r="Y356" s="81" t="s">
        <v>26</v>
      </c>
      <c r="Z356" s="79" t="s">
        <v>1616</v>
      </c>
      <c r="AA356" s="79" t="s">
        <v>1616</v>
      </c>
      <c r="AB356" s="79" t="s">
        <v>1616</v>
      </c>
      <c r="AC356" s="83" t="s">
        <v>26</v>
      </c>
      <c r="AD356" s="81" t="s">
        <v>26</v>
      </c>
    </row>
    <row r="357" spans="3:31">
      <c r="E357" s="86"/>
      <c r="F357" s="86"/>
      <c r="G357" s="86"/>
      <c r="X357" s="81"/>
      <c r="Y357" s="81"/>
      <c r="AC357" s="81"/>
      <c r="AD357" s="81"/>
    </row>
    <row r="358" spans="3:31">
      <c r="C358" s="84" t="s">
        <v>51</v>
      </c>
      <c r="D358" s="84" t="s">
        <v>5</v>
      </c>
      <c r="E358" s="85">
        <v>41702</v>
      </c>
      <c r="F358" s="85">
        <v>41702</v>
      </c>
      <c r="G358" s="85"/>
      <c r="H358" s="84" t="s">
        <v>1595</v>
      </c>
      <c r="I358" s="79">
        <v>118.28</v>
      </c>
      <c r="K358" s="79">
        <v>94.5</v>
      </c>
      <c r="L358" s="79" t="s">
        <v>633</v>
      </c>
      <c r="M358" s="79">
        <f>I358-3.09</f>
        <v>115.19</v>
      </c>
      <c r="N358" s="79">
        <f t="shared" ref="N358:N361" si="77">K358-2.41</f>
        <v>92.09</v>
      </c>
      <c r="O358" s="79">
        <f t="shared" ref="O358:O361" si="78">M358-N358</f>
        <v>23.099999999999994</v>
      </c>
      <c r="P358" s="79">
        <f t="shared" si="71"/>
        <v>0.25084156803127367</v>
      </c>
      <c r="Q358" s="79" t="s">
        <v>1596</v>
      </c>
      <c r="R358" s="79">
        <v>9.7200000000000006</v>
      </c>
      <c r="S358" s="79">
        <v>50</v>
      </c>
      <c r="T358" s="79" t="s">
        <v>1597</v>
      </c>
      <c r="V358" s="79">
        <v>10.01</v>
      </c>
      <c r="W358" s="79">
        <v>50</v>
      </c>
      <c r="X358" s="80">
        <v>41702</v>
      </c>
      <c r="Y358" s="80"/>
      <c r="Z358" s="79" t="s">
        <v>1598</v>
      </c>
      <c r="AA358" s="79">
        <v>4.75</v>
      </c>
      <c r="AB358" s="79">
        <v>25</v>
      </c>
      <c r="AC358" s="80">
        <v>41702</v>
      </c>
      <c r="AD358" s="80"/>
    </row>
    <row r="359" spans="3:31">
      <c r="C359" s="84" t="s">
        <v>51</v>
      </c>
      <c r="D359" s="84" t="s">
        <v>6</v>
      </c>
      <c r="E359" s="85">
        <v>41702</v>
      </c>
      <c r="F359" s="85">
        <v>41702</v>
      </c>
      <c r="G359" s="85"/>
      <c r="H359" s="84" t="s">
        <v>1599</v>
      </c>
      <c r="I359" s="79">
        <v>114.15</v>
      </c>
      <c r="K359" s="79">
        <v>91.4</v>
      </c>
      <c r="L359" s="79" t="s">
        <v>633</v>
      </c>
      <c r="M359" s="79">
        <f>I359-3.09</f>
        <v>111.06</v>
      </c>
      <c r="N359" s="79">
        <f t="shared" si="77"/>
        <v>88.990000000000009</v>
      </c>
      <c r="O359" s="79">
        <f t="shared" si="78"/>
        <v>22.069999999999993</v>
      </c>
      <c r="P359" s="79">
        <f t="shared" si="71"/>
        <v>0.24800539386447906</v>
      </c>
      <c r="Q359" s="79" t="s">
        <v>1600</v>
      </c>
      <c r="R359" s="79">
        <v>9.64</v>
      </c>
      <c r="S359" s="79">
        <v>50</v>
      </c>
      <c r="T359" s="79" t="s">
        <v>1601</v>
      </c>
      <c r="V359" s="79">
        <v>9.7899999999999991</v>
      </c>
      <c r="W359" s="79">
        <v>50</v>
      </c>
      <c r="X359" s="80">
        <v>41702</v>
      </c>
      <c r="Y359" s="80"/>
      <c r="Z359" s="79" t="s">
        <v>1602</v>
      </c>
      <c r="AA359" s="79">
        <v>4.9400000000000004</v>
      </c>
      <c r="AB359" s="79">
        <v>25</v>
      </c>
      <c r="AC359" s="80">
        <v>41702</v>
      </c>
      <c r="AD359" s="80"/>
    </row>
    <row r="360" spans="3:31">
      <c r="C360" s="84" t="s">
        <v>51</v>
      </c>
      <c r="D360" s="84" t="s">
        <v>7</v>
      </c>
      <c r="E360" s="85">
        <v>41702</v>
      </c>
      <c r="F360" s="85">
        <v>41702</v>
      </c>
      <c r="G360" s="85"/>
      <c r="H360" s="84" t="s">
        <v>1603</v>
      </c>
      <c r="I360" s="79">
        <v>146.79</v>
      </c>
      <c r="K360" s="79">
        <v>115.6</v>
      </c>
      <c r="L360" s="79" t="s">
        <v>633</v>
      </c>
      <c r="M360" s="79">
        <f>I360-3.09</f>
        <v>143.69999999999999</v>
      </c>
      <c r="N360" s="79">
        <f t="shared" si="77"/>
        <v>113.19</v>
      </c>
      <c r="O360" s="79">
        <f t="shared" si="78"/>
        <v>30.509999999999991</v>
      </c>
      <c r="P360" s="79">
        <f t="shared" si="71"/>
        <v>0.26954677975086133</v>
      </c>
      <c r="Q360" s="79" t="s">
        <v>1604</v>
      </c>
      <c r="R360" s="79">
        <v>9.81</v>
      </c>
      <c r="S360" s="79">
        <v>50</v>
      </c>
      <c r="T360" s="79" t="s">
        <v>1605</v>
      </c>
      <c r="V360" s="79">
        <v>9.84</v>
      </c>
      <c r="W360" s="79">
        <v>50</v>
      </c>
      <c r="X360" s="80">
        <v>41702</v>
      </c>
      <c r="Y360" s="80"/>
      <c r="Z360" s="79" t="s">
        <v>1606</v>
      </c>
      <c r="AA360" s="79">
        <v>5.28</v>
      </c>
      <c r="AB360" s="79">
        <v>25</v>
      </c>
      <c r="AC360" s="80">
        <v>41702</v>
      </c>
      <c r="AD360" s="80"/>
    </row>
    <row r="361" spans="3:31">
      <c r="C361" s="84" t="s">
        <v>51</v>
      </c>
      <c r="D361" s="84" t="s">
        <v>8</v>
      </c>
      <c r="E361" s="85">
        <v>41702</v>
      </c>
      <c r="F361" s="85">
        <v>41702</v>
      </c>
      <c r="G361" s="85"/>
      <c r="H361" s="84" t="s">
        <v>1607</v>
      </c>
      <c r="I361" s="79">
        <v>132.37</v>
      </c>
      <c r="K361" s="79">
        <v>106.7</v>
      </c>
      <c r="L361" s="79" t="s">
        <v>633</v>
      </c>
      <c r="M361" s="79">
        <f>I361-3.09</f>
        <v>129.28</v>
      </c>
      <c r="N361" s="79">
        <f t="shared" si="77"/>
        <v>104.29</v>
      </c>
      <c r="O361" s="79">
        <f t="shared" si="78"/>
        <v>24.989999999999995</v>
      </c>
      <c r="P361" s="79">
        <f t="shared" si="71"/>
        <v>0.2396202895771406</v>
      </c>
      <c r="Q361" s="79" t="s">
        <v>1608</v>
      </c>
      <c r="R361" s="79">
        <v>9.67</v>
      </c>
      <c r="S361" s="79">
        <v>50</v>
      </c>
      <c r="T361" s="79" t="s">
        <v>1609</v>
      </c>
      <c r="V361" s="79">
        <v>10.130000000000001</v>
      </c>
      <c r="W361" s="79">
        <v>50</v>
      </c>
      <c r="X361" s="80">
        <v>41702</v>
      </c>
      <c r="Y361" s="80"/>
      <c r="Z361" s="79" t="s">
        <v>1610</v>
      </c>
      <c r="AA361" s="79">
        <v>5.26</v>
      </c>
      <c r="AB361" s="79">
        <v>25</v>
      </c>
      <c r="AC361" s="80">
        <v>41702</v>
      </c>
      <c r="AD361" s="80"/>
    </row>
    <row r="362" spans="3:31">
      <c r="C362" s="84" t="s">
        <v>51</v>
      </c>
      <c r="D362" s="84" t="s">
        <v>9</v>
      </c>
      <c r="E362" s="85">
        <v>41702</v>
      </c>
      <c r="F362" s="85">
        <v>41702</v>
      </c>
      <c r="G362" s="85"/>
      <c r="H362" s="84" t="s">
        <v>1611</v>
      </c>
      <c r="I362" s="79" t="s">
        <v>1616</v>
      </c>
      <c r="K362" s="79" t="s">
        <v>1616</v>
      </c>
      <c r="L362" s="79" t="s">
        <v>1616</v>
      </c>
      <c r="M362" s="79" t="s">
        <v>1616</v>
      </c>
      <c r="N362" s="79" t="s">
        <v>1616</v>
      </c>
      <c r="O362" s="79" t="s">
        <v>1616</v>
      </c>
      <c r="P362" s="79" t="s">
        <v>1616</v>
      </c>
      <c r="Q362" s="79" t="s">
        <v>1612</v>
      </c>
      <c r="R362" s="79" t="s">
        <v>1616</v>
      </c>
      <c r="S362" s="79">
        <v>50</v>
      </c>
      <c r="T362" s="79" t="s">
        <v>1613</v>
      </c>
      <c r="V362" s="79" t="s">
        <v>1616</v>
      </c>
      <c r="W362" s="79">
        <v>50</v>
      </c>
      <c r="X362" s="80">
        <v>41702</v>
      </c>
      <c r="Y362" s="80"/>
      <c r="Z362" s="79" t="s">
        <v>1614</v>
      </c>
      <c r="AA362" s="79" t="s">
        <v>1616</v>
      </c>
      <c r="AB362" s="79">
        <v>25</v>
      </c>
      <c r="AC362" s="80">
        <v>41702</v>
      </c>
      <c r="AD362" s="80"/>
      <c r="AE362" s="79" t="s">
        <v>1398</v>
      </c>
    </row>
    <row r="363" spans="3:31">
      <c r="C363" s="84" t="s">
        <v>839</v>
      </c>
      <c r="D363" s="84" t="s">
        <v>1616</v>
      </c>
      <c r="E363" s="86" t="s">
        <v>26</v>
      </c>
      <c r="F363" s="85">
        <v>41702</v>
      </c>
      <c r="G363" s="85"/>
      <c r="H363" s="84" t="s">
        <v>1615</v>
      </c>
      <c r="I363" s="79" t="s">
        <v>1616</v>
      </c>
      <c r="K363" s="79" t="s">
        <v>1616</v>
      </c>
      <c r="L363" s="79" t="s">
        <v>1616</v>
      </c>
      <c r="M363" s="79" t="s">
        <v>1616</v>
      </c>
      <c r="N363" s="79" t="s">
        <v>1616</v>
      </c>
      <c r="O363" s="79" t="s">
        <v>1616</v>
      </c>
      <c r="P363" s="79" t="s">
        <v>1616</v>
      </c>
      <c r="Q363" s="79" t="s">
        <v>1615</v>
      </c>
      <c r="R363" s="79" t="s">
        <v>1616</v>
      </c>
      <c r="S363" s="79">
        <v>50</v>
      </c>
      <c r="T363" s="79" t="s">
        <v>1616</v>
      </c>
      <c r="V363" s="79" t="s">
        <v>1616</v>
      </c>
      <c r="W363" s="79" t="s">
        <v>1616</v>
      </c>
      <c r="X363" s="83" t="s">
        <v>26</v>
      </c>
      <c r="Y363" s="81" t="s">
        <v>26</v>
      </c>
      <c r="Z363" s="79" t="s">
        <v>1616</v>
      </c>
      <c r="AA363" s="79" t="s">
        <v>1616</v>
      </c>
      <c r="AB363" s="79" t="s">
        <v>1616</v>
      </c>
      <c r="AC363" s="83" t="s">
        <v>26</v>
      </c>
      <c r="AD363" s="81" t="s">
        <v>26</v>
      </c>
    </row>
    <row r="364" spans="3:31">
      <c r="C364" s="84" t="s">
        <v>839</v>
      </c>
      <c r="D364" s="84" t="s">
        <v>1616</v>
      </c>
      <c r="E364" s="86" t="s">
        <v>26</v>
      </c>
      <c r="F364" s="85">
        <v>41702</v>
      </c>
      <c r="G364" s="85"/>
      <c r="H364" s="84" t="s">
        <v>1615</v>
      </c>
      <c r="I364" s="79" t="s">
        <v>1616</v>
      </c>
      <c r="K364" s="79" t="s">
        <v>1616</v>
      </c>
      <c r="L364" s="79" t="s">
        <v>1616</v>
      </c>
      <c r="M364" s="79" t="s">
        <v>1616</v>
      </c>
      <c r="N364" s="79" t="s">
        <v>1616</v>
      </c>
      <c r="O364" s="79" t="s">
        <v>1616</v>
      </c>
      <c r="P364" s="79" t="s">
        <v>1616</v>
      </c>
      <c r="Q364" s="79" t="s">
        <v>1615</v>
      </c>
      <c r="R364" s="79" t="s">
        <v>1616</v>
      </c>
      <c r="S364" s="79">
        <v>50</v>
      </c>
      <c r="T364" s="79" t="s">
        <v>1616</v>
      </c>
      <c r="V364" s="79" t="s">
        <v>1616</v>
      </c>
      <c r="W364" s="79" t="s">
        <v>1616</v>
      </c>
      <c r="X364" s="83" t="s">
        <v>26</v>
      </c>
      <c r="Y364" s="81" t="s">
        <v>26</v>
      </c>
      <c r="Z364" s="79" t="s">
        <v>1616</v>
      </c>
      <c r="AA364" s="79" t="s">
        <v>1616</v>
      </c>
      <c r="AB364" s="79" t="s">
        <v>1616</v>
      </c>
      <c r="AC364" s="83" t="s">
        <v>26</v>
      </c>
      <c r="AD364" s="81" t="s">
        <v>26</v>
      </c>
    </row>
    <row r="365" spans="3:31">
      <c r="C365" s="84" t="s">
        <v>839</v>
      </c>
      <c r="D365" s="84" t="s">
        <v>1616</v>
      </c>
      <c r="E365" s="86" t="s">
        <v>26</v>
      </c>
      <c r="F365" s="85">
        <v>41702</v>
      </c>
      <c r="G365" s="85"/>
      <c r="H365" s="84" t="s">
        <v>1615</v>
      </c>
      <c r="I365" s="79" t="s">
        <v>1616</v>
      </c>
      <c r="K365" s="79" t="s">
        <v>1616</v>
      </c>
      <c r="L365" s="79" t="s">
        <v>1616</v>
      </c>
      <c r="M365" s="79" t="s">
        <v>1616</v>
      </c>
      <c r="N365" s="79" t="s">
        <v>1616</v>
      </c>
      <c r="O365" s="79" t="s">
        <v>1616</v>
      </c>
      <c r="P365" s="79" t="s">
        <v>1616</v>
      </c>
      <c r="Q365" s="79" t="s">
        <v>1615</v>
      </c>
      <c r="R365" s="79" t="s">
        <v>1616</v>
      </c>
      <c r="S365" s="79">
        <v>50</v>
      </c>
      <c r="T365" s="79" t="s">
        <v>1616</v>
      </c>
      <c r="V365" s="79" t="s">
        <v>1616</v>
      </c>
      <c r="W365" s="79" t="s">
        <v>1616</v>
      </c>
      <c r="X365" s="83" t="s">
        <v>26</v>
      </c>
      <c r="Y365" s="81" t="s">
        <v>26</v>
      </c>
      <c r="Z365" s="79" t="s">
        <v>1616</v>
      </c>
      <c r="AA365" s="79" t="s">
        <v>1616</v>
      </c>
      <c r="AB365" s="79" t="s">
        <v>1616</v>
      </c>
      <c r="AC365" s="83" t="s">
        <v>26</v>
      </c>
      <c r="AD365" s="81" t="s">
        <v>26</v>
      </c>
    </row>
    <row r="366" spans="3:31">
      <c r="E366" s="86"/>
      <c r="F366" s="86"/>
      <c r="G366" s="86"/>
      <c r="X366" s="81"/>
      <c r="Y366" s="81"/>
      <c r="AC366" s="81"/>
      <c r="AD366" s="81"/>
    </row>
    <row r="367" spans="3:31">
      <c r="C367" s="84" t="s">
        <v>27</v>
      </c>
      <c r="D367" s="84" t="s">
        <v>5</v>
      </c>
      <c r="E367" s="85">
        <v>41584</v>
      </c>
      <c r="F367" s="85">
        <v>41584</v>
      </c>
      <c r="G367" s="85">
        <v>41614</v>
      </c>
      <c r="H367" s="84" t="s">
        <v>28</v>
      </c>
      <c r="I367" s="79">
        <v>62.11</v>
      </c>
      <c r="J367" s="79">
        <v>61</v>
      </c>
      <c r="K367" s="79">
        <v>52.4</v>
      </c>
      <c r="L367" s="79" t="s">
        <v>633</v>
      </c>
      <c r="M367" s="79">
        <f>I367-3.09</f>
        <v>59.019999999999996</v>
      </c>
      <c r="N367" s="79">
        <f t="shared" ref="N367" si="79">K367-2.41</f>
        <v>49.989999999999995</v>
      </c>
      <c r="O367" s="79">
        <f t="shared" ref="O367:O371" si="80">M367-N367</f>
        <v>9.0300000000000011</v>
      </c>
      <c r="P367" s="79">
        <f>(M367-N367)/(N367)</f>
        <v>0.18063612722544514</v>
      </c>
      <c r="Q367" s="79" t="s">
        <v>33</v>
      </c>
      <c r="R367" s="79">
        <v>10.14</v>
      </c>
      <c r="S367" s="79">
        <v>50</v>
      </c>
      <c r="T367" s="79" t="s">
        <v>38</v>
      </c>
      <c r="U367" s="79">
        <v>67.069999999999993</v>
      </c>
      <c r="V367" s="79">
        <v>10.220000000000001</v>
      </c>
      <c r="W367" s="79">
        <v>50</v>
      </c>
      <c r="X367" s="81" t="s">
        <v>119</v>
      </c>
      <c r="Y367" s="81" t="s">
        <v>186</v>
      </c>
      <c r="AC367" s="81"/>
      <c r="AD367" s="81"/>
    </row>
    <row r="368" spans="3:31">
      <c r="C368" s="84" t="s">
        <v>27</v>
      </c>
      <c r="D368" s="84" t="s">
        <v>6</v>
      </c>
      <c r="E368" s="85">
        <v>41584</v>
      </c>
      <c r="F368" s="85">
        <v>41584</v>
      </c>
      <c r="G368" s="85">
        <v>41614</v>
      </c>
      <c r="H368" s="84" t="s">
        <v>29</v>
      </c>
      <c r="I368" s="79">
        <v>73.459999999999994</v>
      </c>
      <c r="J368" s="79">
        <v>72.400000000000006</v>
      </c>
      <c r="K368" s="79">
        <v>61.1</v>
      </c>
      <c r="L368" s="79" t="s">
        <v>633</v>
      </c>
      <c r="M368" s="79">
        <f>I368-3.09</f>
        <v>70.36999999999999</v>
      </c>
      <c r="N368" s="79">
        <f>K368-2.41</f>
        <v>58.69</v>
      </c>
      <c r="O368" s="79">
        <f>M368-N368</f>
        <v>11.679999999999993</v>
      </c>
      <c r="P368" s="79">
        <f t="shared" ref="P368:P371" si="81">(M368-N368)/(N368)</f>
        <v>0.19901175668768092</v>
      </c>
      <c r="Q368" s="79" t="s">
        <v>34</v>
      </c>
      <c r="R368" s="79">
        <v>9.99</v>
      </c>
      <c r="S368" s="79">
        <v>50</v>
      </c>
      <c r="T368" s="79" t="s">
        <v>39</v>
      </c>
      <c r="U368" s="79">
        <v>43.01</v>
      </c>
      <c r="V368" s="79">
        <v>9.98</v>
      </c>
      <c r="W368" s="79">
        <v>50</v>
      </c>
      <c r="X368" s="81" t="s">
        <v>119</v>
      </c>
      <c r="Y368" s="81" t="s">
        <v>186</v>
      </c>
      <c r="AC368" s="81"/>
      <c r="AD368" s="81"/>
    </row>
    <row r="369" spans="3:30">
      <c r="C369" s="84" t="s">
        <v>27</v>
      </c>
      <c r="D369" s="84" t="s">
        <v>7</v>
      </c>
      <c r="E369" s="85">
        <v>41584</v>
      </c>
      <c r="F369" s="85">
        <v>41584</v>
      </c>
      <c r="G369" s="85">
        <v>41614</v>
      </c>
      <c r="H369" s="84" t="s">
        <v>30</v>
      </c>
      <c r="I369" s="79">
        <v>38.840000000000003</v>
      </c>
      <c r="J369" s="79">
        <v>38.1</v>
      </c>
      <c r="K369" s="79">
        <v>32</v>
      </c>
      <c r="L369" s="79" t="s">
        <v>633</v>
      </c>
      <c r="M369" s="79">
        <f>I369-3.09</f>
        <v>35.75</v>
      </c>
      <c r="N369" s="79">
        <f t="shared" ref="N369:N371" si="82">K369-2.41</f>
        <v>29.59</v>
      </c>
      <c r="O369" s="79">
        <f t="shared" si="80"/>
        <v>6.16</v>
      </c>
      <c r="P369" s="79">
        <f t="shared" si="81"/>
        <v>0.20817843866171004</v>
      </c>
      <c r="Q369" s="79" t="s">
        <v>35</v>
      </c>
      <c r="R369" s="79">
        <v>10.06</v>
      </c>
      <c r="S369" s="79">
        <v>50</v>
      </c>
      <c r="T369" s="79" t="s">
        <v>40</v>
      </c>
      <c r="U369" s="79">
        <v>55.84</v>
      </c>
      <c r="V369" s="79">
        <v>9.9700000000000006</v>
      </c>
      <c r="W369" s="79">
        <v>50</v>
      </c>
      <c r="X369" s="81" t="s">
        <v>119</v>
      </c>
      <c r="Y369" s="81" t="s">
        <v>186</v>
      </c>
      <c r="AC369" s="81"/>
      <c r="AD369" s="81"/>
    </row>
    <row r="370" spans="3:30">
      <c r="C370" s="84" t="s">
        <v>27</v>
      </c>
      <c r="D370" s="84" t="s">
        <v>8</v>
      </c>
      <c r="E370" s="85">
        <v>41584</v>
      </c>
      <c r="F370" s="85">
        <v>41584</v>
      </c>
      <c r="G370" s="85">
        <v>41614</v>
      </c>
      <c r="H370" s="84" t="s">
        <v>31</v>
      </c>
      <c r="I370" s="79">
        <v>33.97</v>
      </c>
      <c r="J370" s="79">
        <v>33.1</v>
      </c>
      <c r="K370" s="79">
        <v>27.1</v>
      </c>
      <c r="L370" s="79" t="s">
        <v>633</v>
      </c>
      <c r="M370" s="79">
        <f>I370-3.09</f>
        <v>30.88</v>
      </c>
      <c r="N370" s="79">
        <f t="shared" si="82"/>
        <v>24.69</v>
      </c>
      <c r="O370" s="79">
        <f t="shared" si="80"/>
        <v>6.1899999999999977</v>
      </c>
      <c r="P370" s="79">
        <f t="shared" si="81"/>
        <v>0.25070878898339399</v>
      </c>
      <c r="Q370" s="79" t="s">
        <v>36</v>
      </c>
      <c r="R370" s="79">
        <v>9.86</v>
      </c>
      <c r="S370" s="79">
        <v>50</v>
      </c>
      <c r="T370" s="79" t="s">
        <v>41</v>
      </c>
      <c r="U370" s="79">
        <v>28.94</v>
      </c>
      <c r="V370" s="79">
        <v>10.06</v>
      </c>
      <c r="W370" s="79">
        <v>50</v>
      </c>
      <c r="X370" s="81" t="s">
        <v>119</v>
      </c>
      <c r="Y370" s="81" t="s">
        <v>186</v>
      </c>
      <c r="AC370" s="81"/>
      <c r="AD370" s="81"/>
    </row>
    <row r="371" spans="3:30">
      <c r="C371" s="84" t="s">
        <v>27</v>
      </c>
      <c r="D371" s="84" t="s">
        <v>9</v>
      </c>
      <c r="E371" s="85">
        <v>41584</v>
      </c>
      <c r="F371" s="85">
        <v>41584</v>
      </c>
      <c r="G371" s="85">
        <v>41614</v>
      </c>
      <c r="H371" s="84" t="s">
        <v>32</v>
      </c>
      <c r="I371" s="79">
        <v>41.13</v>
      </c>
      <c r="J371" s="79">
        <v>40.1</v>
      </c>
      <c r="K371" s="79">
        <v>34.299999999999997</v>
      </c>
      <c r="L371" s="79" t="s">
        <v>633</v>
      </c>
      <c r="M371" s="79">
        <f>I371-3.09</f>
        <v>38.040000000000006</v>
      </c>
      <c r="N371" s="79">
        <f t="shared" si="82"/>
        <v>31.889999999999997</v>
      </c>
      <c r="O371" s="79">
        <f t="shared" si="80"/>
        <v>6.1500000000000092</v>
      </c>
      <c r="P371" s="79">
        <f t="shared" si="81"/>
        <v>0.19285042333019786</v>
      </c>
      <c r="Q371" s="79" t="s">
        <v>37</v>
      </c>
      <c r="R371" s="79">
        <v>9.9499999999999993</v>
      </c>
      <c r="S371" s="79">
        <v>50</v>
      </c>
      <c r="T371" s="79" t="s">
        <v>42</v>
      </c>
      <c r="U371" s="79">
        <v>56.26</v>
      </c>
      <c r="V371" s="79">
        <v>9.9600000000000009</v>
      </c>
      <c r="W371" s="79">
        <v>50</v>
      </c>
      <c r="X371" s="81" t="s">
        <v>119</v>
      </c>
      <c r="Y371" s="81" t="s">
        <v>186</v>
      </c>
      <c r="AC371" s="81"/>
      <c r="AD371" s="81"/>
    </row>
    <row r="372" spans="3:30">
      <c r="C372" s="84" t="s">
        <v>47</v>
      </c>
      <c r="D372" s="84" t="s">
        <v>1616</v>
      </c>
      <c r="E372" s="86" t="s">
        <v>26</v>
      </c>
      <c r="F372" s="85">
        <v>41584</v>
      </c>
      <c r="G372" s="85">
        <v>41614</v>
      </c>
      <c r="H372" s="84" t="s">
        <v>48</v>
      </c>
      <c r="I372" s="79" t="s">
        <v>1616</v>
      </c>
      <c r="J372" s="79" t="s">
        <v>1616</v>
      </c>
      <c r="K372" s="79" t="s">
        <v>1616</v>
      </c>
      <c r="L372" s="79" t="s">
        <v>1616</v>
      </c>
      <c r="M372" s="79" t="s">
        <v>1616</v>
      </c>
      <c r="N372" s="79" t="s">
        <v>1616</v>
      </c>
      <c r="O372" s="79" t="s">
        <v>1616</v>
      </c>
      <c r="P372" s="79" t="s">
        <v>1616</v>
      </c>
      <c r="Q372" s="79" t="s">
        <v>48</v>
      </c>
      <c r="R372" s="79" t="s">
        <v>1616</v>
      </c>
      <c r="S372" s="79">
        <v>50</v>
      </c>
      <c r="T372" s="79" t="s">
        <v>1616</v>
      </c>
      <c r="U372" s="79" t="s">
        <v>1616</v>
      </c>
      <c r="V372" s="79" t="s">
        <v>1616</v>
      </c>
      <c r="W372" s="79" t="s">
        <v>1616</v>
      </c>
      <c r="X372" s="83" t="s">
        <v>26</v>
      </c>
      <c r="Y372" s="81" t="s">
        <v>26</v>
      </c>
      <c r="AC372" s="81"/>
      <c r="AD372" s="81"/>
    </row>
    <row r="373" spans="3:30">
      <c r="C373" s="84" t="s">
        <v>47</v>
      </c>
      <c r="D373" s="84" t="s">
        <v>1616</v>
      </c>
      <c r="E373" s="86" t="s">
        <v>26</v>
      </c>
      <c r="F373" s="85">
        <v>41584</v>
      </c>
      <c r="G373" s="85">
        <v>41614</v>
      </c>
      <c r="H373" s="84" t="s">
        <v>48</v>
      </c>
      <c r="I373" s="79" t="s">
        <v>1616</v>
      </c>
      <c r="J373" s="79" t="s">
        <v>1616</v>
      </c>
      <c r="K373" s="79" t="s">
        <v>1616</v>
      </c>
      <c r="L373" s="79" t="s">
        <v>1616</v>
      </c>
      <c r="M373" s="79" t="s">
        <v>1616</v>
      </c>
      <c r="N373" s="79" t="s">
        <v>1616</v>
      </c>
      <c r="O373" s="79" t="s">
        <v>1616</v>
      </c>
      <c r="P373" s="79" t="s">
        <v>1616</v>
      </c>
      <c r="Q373" s="79" t="s">
        <v>48</v>
      </c>
      <c r="R373" s="79" t="s">
        <v>1616</v>
      </c>
      <c r="S373" s="79">
        <v>50</v>
      </c>
      <c r="T373" s="79" t="s">
        <v>1616</v>
      </c>
      <c r="U373" s="79" t="s">
        <v>1616</v>
      </c>
      <c r="V373" s="79" t="s">
        <v>1616</v>
      </c>
      <c r="W373" s="79" t="s">
        <v>1616</v>
      </c>
      <c r="X373" s="83" t="s">
        <v>26</v>
      </c>
      <c r="Y373" s="81" t="s">
        <v>26</v>
      </c>
      <c r="AC373" s="81"/>
      <c r="AD373" s="81"/>
    </row>
    <row r="374" spans="3:30">
      <c r="C374" s="84" t="s">
        <v>47</v>
      </c>
      <c r="D374" s="84" t="s">
        <v>1616</v>
      </c>
      <c r="E374" s="86" t="s">
        <v>26</v>
      </c>
      <c r="F374" s="85">
        <v>41584</v>
      </c>
      <c r="G374" s="85">
        <v>41614</v>
      </c>
      <c r="H374" s="84" t="s">
        <v>48</v>
      </c>
      <c r="I374" s="79" t="s">
        <v>1616</v>
      </c>
      <c r="J374" s="79" t="s">
        <v>1616</v>
      </c>
      <c r="K374" s="79" t="s">
        <v>1616</v>
      </c>
      <c r="L374" s="79" t="s">
        <v>1616</v>
      </c>
      <c r="M374" s="79" t="s">
        <v>1616</v>
      </c>
      <c r="N374" s="79" t="s">
        <v>1616</v>
      </c>
      <c r="O374" s="79" t="s">
        <v>1616</v>
      </c>
      <c r="P374" s="79" t="s">
        <v>1616</v>
      </c>
      <c r="Q374" s="79" t="s">
        <v>48</v>
      </c>
      <c r="R374" s="79" t="s">
        <v>1616</v>
      </c>
      <c r="S374" s="79">
        <v>50</v>
      </c>
      <c r="T374" s="79" t="s">
        <v>1616</v>
      </c>
      <c r="U374" s="79" t="s">
        <v>1616</v>
      </c>
      <c r="V374" s="79" t="s">
        <v>1616</v>
      </c>
      <c r="W374" s="79" t="s">
        <v>1616</v>
      </c>
      <c r="X374" s="83" t="s">
        <v>26</v>
      </c>
      <c r="Y374" s="81" t="s">
        <v>26</v>
      </c>
      <c r="AC374" s="81"/>
      <c r="AD374" s="81"/>
    </row>
    <row r="375" spans="3:30">
      <c r="E375" s="86"/>
      <c r="F375" s="86"/>
      <c r="G375" s="86"/>
      <c r="X375" s="81"/>
      <c r="Y375" s="81"/>
      <c r="AC375" s="81"/>
      <c r="AD375" s="81"/>
    </row>
    <row r="376" spans="3:30">
      <c r="C376" s="84" t="s">
        <v>50</v>
      </c>
      <c r="D376" s="84" t="s">
        <v>5</v>
      </c>
      <c r="E376" s="85" t="s">
        <v>52</v>
      </c>
      <c r="F376" s="85" t="s">
        <v>52</v>
      </c>
      <c r="G376" s="85" t="s">
        <v>84</v>
      </c>
      <c r="H376" s="84" t="s">
        <v>54</v>
      </c>
      <c r="I376" s="79">
        <v>124.7</v>
      </c>
      <c r="J376" s="79">
        <v>123.9</v>
      </c>
      <c r="K376" s="79">
        <v>111.9</v>
      </c>
      <c r="L376" s="79" t="s">
        <v>633</v>
      </c>
      <c r="M376" s="79">
        <f t="shared" ref="M376:M385" si="83">I376-3.09</f>
        <v>121.61</v>
      </c>
      <c r="N376" s="79">
        <f>K376-2.41</f>
        <v>109.49000000000001</v>
      </c>
      <c r="O376" s="79">
        <f t="shared" ref="O376:O385" si="84">M376-N376</f>
        <v>12.11999999999999</v>
      </c>
      <c r="P376" s="79">
        <f>(M376-N376)/(N376)</f>
        <v>0.110695040642981</v>
      </c>
      <c r="Q376" s="79" t="s">
        <v>55</v>
      </c>
      <c r="R376" s="79">
        <v>9.91</v>
      </c>
      <c r="S376" s="79">
        <v>50</v>
      </c>
      <c r="T376" s="79" t="s">
        <v>56</v>
      </c>
      <c r="U376" s="79">
        <v>57.29</v>
      </c>
      <c r="V376" s="79">
        <v>10.050000000000001</v>
      </c>
      <c r="W376" s="79">
        <v>50</v>
      </c>
      <c r="X376" s="80" t="s">
        <v>191</v>
      </c>
      <c r="Y376" s="80" t="s">
        <v>332</v>
      </c>
      <c r="AC376" s="81"/>
      <c r="AD376" s="81"/>
    </row>
    <row r="377" spans="3:30">
      <c r="C377" s="84" t="s">
        <v>50</v>
      </c>
      <c r="D377" s="84" t="s">
        <v>6</v>
      </c>
      <c r="E377" s="85" t="s">
        <v>52</v>
      </c>
      <c r="F377" s="85" t="s">
        <v>52</v>
      </c>
      <c r="G377" s="85" t="s">
        <v>84</v>
      </c>
      <c r="H377" s="84" t="s">
        <v>57</v>
      </c>
      <c r="I377" s="79">
        <v>127.81</v>
      </c>
      <c r="J377" s="79">
        <v>127.1</v>
      </c>
      <c r="K377" s="79">
        <v>115.4</v>
      </c>
      <c r="L377" s="79" t="s">
        <v>633</v>
      </c>
      <c r="M377" s="79">
        <f t="shared" si="83"/>
        <v>124.72</v>
      </c>
      <c r="N377" s="79">
        <f t="shared" ref="N377:N381" si="85">K377-2.41</f>
        <v>112.99000000000001</v>
      </c>
      <c r="O377" s="79">
        <f t="shared" si="84"/>
        <v>11.72999999999999</v>
      </c>
      <c r="P377" s="79">
        <f t="shared" ref="P377:P385" si="86">(M377-N377)/(N377)</f>
        <v>0.10381449685812894</v>
      </c>
      <c r="Q377" s="79" t="s">
        <v>58</v>
      </c>
      <c r="R377" s="79">
        <v>10.38</v>
      </c>
      <c r="S377" s="79">
        <v>50</v>
      </c>
      <c r="T377" s="79" t="s">
        <v>59</v>
      </c>
      <c r="U377" s="79">
        <v>53.85</v>
      </c>
      <c r="V377" s="79">
        <v>10.38</v>
      </c>
      <c r="W377" s="79">
        <v>50</v>
      </c>
      <c r="X377" s="80" t="s">
        <v>191</v>
      </c>
      <c r="Y377" s="80" t="s">
        <v>332</v>
      </c>
      <c r="AC377" s="81"/>
      <c r="AD377" s="81"/>
    </row>
    <row r="378" spans="3:30">
      <c r="C378" s="84" t="s">
        <v>50</v>
      </c>
      <c r="D378" s="84" t="s">
        <v>7</v>
      </c>
      <c r="E378" s="85" t="s">
        <v>52</v>
      </c>
      <c r="F378" s="85" t="s">
        <v>52</v>
      </c>
      <c r="G378" s="85" t="s">
        <v>84</v>
      </c>
      <c r="H378" s="84" t="s">
        <v>60</v>
      </c>
      <c r="I378" s="79">
        <v>114.15</v>
      </c>
      <c r="J378" s="79">
        <v>113.4</v>
      </c>
      <c r="K378" s="79">
        <v>103.8</v>
      </c>
      <c r="L378" s="79" t="s">
        <v>633</v>
      </c>
      <c r="M378" s="79">
        <f t="shared" si="83"/>
        <v>111.06</v>
      </c>
      <c r="N378" s="79">
        <f t="shared" si="85"/>
        <v>101.39</v>
      </c>
      <c r="O378" s="79">
        <f t="shared" si="84"/>
        <v>9.6700000000000017</v>
      </c>
      <c r="P378" s="79">
        <f t="shared" si="86"/>
        <v>9.5374297267975167E-2</v>
      </c>
      <c r="Q378" s="79" t="s">
        <v>61</v>
      </c>
      <c r="R378" s="79">
        <v>10.79</v>
      </c>
      <c r="S378" s="79">
        <v>50</v>
      </c>
      <c r="T378" s="79" t="s">
        <v>62</v>
      </c>
      <c r="U378" s="79">
        <v>54.7</v>
      </c>
      <c r="V378" s="79">
        <v>10.33</v>
      </c>
      <c r="W378" s="79">
        <v>50</v>
      </c>
      <c r="X378" s="80" t="s">
        <v>191</v>
      </c>
      <c r="Y378" s="80" t="s">
        <v>332</v>
      </c>
      <c r="AC378" s="81"/>
      <c r="AD378" s="81"/>
    </row>
    <row r="379" spans="3:30">
      <c r="C379" s="84" t="s">
        <v>50</v>
      </c>
      <c r="D379" s="84" t="s">
        <v>8</v>
      </c>
      <c r="E379" s="85" t="s">
        <v>52</v>
      </c>
      <c r="F379" s="85" t="s">
        <v>52</v>
      </c>
      <c r="G379" s="85" t="s">
        <v>84</v>
      </c>
      <c r="H379" s="84" t="s">
        <v>63</v>
      </c>
      <c r="I379" s="79">
        <v>126.27</v>
      </c>
      <c r="J379" s="79">
        <v>125.4</v>
      </c>
      <c r="K379" s="79">
        <v>111.6</v>
      </c>
      <c r="L379" s="79" t="s">
        <v>633</v>
      </c>
      <c r="M379" s="79">
        <f t="shared" si="83"/>
        <v>123.17999999999999</v>
      </c>
      <c r="N379" s="79">
        <f t="shared" si="85"/>
        <v>109.19</v>
      </c>
      <c r="O379" s="79">
        <f t="shared" si="84"/>
        <v>13.989999999999995</v>
      </c>
      <c r="P379" s="79">
        <f t="shared" si="86"/>
        <v>0.12812528619836977</v>
      </c>
      <c r="Q379" s="79" t="s">
        <v>64</v>
      </c>
      <c r="R379" s="79">
        <v>9.59</v>
      </c>
      <c r="S379" s="79">
        <v>50</v>
      </c>
      <c r="T379" s="79" t="s">
        <v>65</v>
      </c>
      <c r="U379" s="79">
        <v>57.31</v>
      </c>
      <c r="V379" s="79">
        <v>10.119999999999999</v>
      </c>
      <c r="W379" s="79">
        <v>50</v>
      </c>
      <c r="X379" s="80" t="s">
        <v>191</v>
      </c>
      <c r="Y379" s="80" t="s">
        <v>332</v>
      </c>
      <c r="AC379" s="81"/>
      <c r="AD379" s="81"/>
    </row>
    <row r="380" spans="3:30">
      <c r="C380" s="84" t="s">
        <v>50</v>
      </c>
      <c r="D380" s="84" t="s">
        <v>9</v>
      </c>
      <c r="E380" s="85" t="s">
        <v>52</v>
      </c>
      <c r="F380" s="85" t="s">
        <v>52</v>
      </c>
      <c r="G380" s="85" t="s">
        <v>84</v>
      </c>
      <c r="H380" s="84" t="s">
        <v>66</v>
      </c>
      <c r="I380" s="79">
        <v>167.24</v>
      </c>
      <c r="J380" s="79">
        <v>166.2</v>
      </c>
      <c r="K380" s="79">
        <v>153.69999999999999</v>
      </c>
      <c r="L380" s="79" t="s">
        <v>633</v>
      </c>
      <c r="M380" s="79">
        <f t="shared" si="83"/>
        <v>164.15</v>
      </c>
      <c r="N380" s="79">
        <f t="shared" si="85"/>
        <v>151.29</v>
      </c>
      <c r="O380" s="79">
        <f t="shared" si="84"/>
        <v>12.860000000000014</v>
      </c>
      <c r="P380" s="79">
        <f t="shared" si="86"/>
        <v>8.5002313437768623E-2</v>
      </c>
      <c r="Q380" s="79" t="s">
        <v>67</v>
      </c>
      <c r="R380" s="79">
        <v>10.039999999999999</v>
      </c>
      <c r="S380" s="79">
        <v>50</v>
      </c>
      <c r="T380" s="79" t="s">
        <v>68</v>
      </c>
      <c r="U380" s="79">
        <v>53.59</v>
      </c>
      <c r="V380" s="79">
        <v>9.9</v>
      </c>
      <c r="W380" s="79">
        <v>50</v>
      </c>
      <c r="X380" s="80" t="s">
        <v>191</v>
      </c>
      <c r="Y380" s="80" t="s">
        <v>332</v>
      </c>
      <c r="AC380" s="81"/>
      <c r="AD380" s="81"/>
    </row>
    <row r="381" spans="3:30">
      <c r="C381" s="84" t="s">
        <v>51</v>
      </c>
      <c r="D381" s="84" t="s">
        <v>5</v>
      </c>
      <c r="E381" s="85" t="s">
        <v>52</v>
      </c>
      <c r="F381" s="85" t="s">
        <v>52</v>
      </c>
      <c r="G381" s="85" t="s">
        <v>84</v>
      </c>
      <c r="H381" s="84" t="s">
        <v>69</v>
      </c>
      <c r="I381" s="79">
        <v>120.39</v>
      </c>
      <c r="J381" s="79">
        <v>119.5</v>
      </c>
      <c r="K381" s="79">
        <v>103</v>
      </c>
      <c r="L381" s="79" t="s">
        <v>633</v>
      </c>
      <c r="M381" s="79">
        <f t="shared" si="83"/>
        <v>117.3</v>
      </c>
      <c r="N381" s="79">
        <f t="shared" si="85"/>
        <v>100.59</v>
      </c>
      <c r="O381" s="79">
        <f t="shared" si="84"/>
        <v>16.709999999999994</v>
      </c>
      <c r="P381" s="79">
        <f t="shared" si="86"/>
        <v>0.1661198926334625</v>
      </c>
      <c r="Q381" s="79" t="s">
        <v>70</v>
      </c>
      <c r="R381" s="79">
        <v>10.35</v>
      </c>
      <c r="S381" s="79">
        <v>50</v>
      </c>
      <c r="T381" s="79" t="s">
        <v>71</v>
      </c>
      <c r="U381" s="79">
        <v>54.19</v>
      </c>
      <c r="V381" s="79">
        <v>10.06</v>
      </c>
      <c r="W381" s="79">
        <v>50</v>
      </c>
      <c r="X381" s="80" t="s">
        <v>191</v>
      </c>
      <c r="Y381" s="80" t="s">
        <v>332</v>
      </c>
      <c r="AC381" s="81"/>
      <c r="AD381" s="81"/>
    </row>
    <row r="382" spans="3:30">
      <c r="C382" s="84" t="s">
        <v>51</v>
      </c>
      <c r="D382" s="84" t="s">
        <v>6</v>
      </c>
      <c r="E382" s="85" t="s">
        <v>52</v>
      </c>
      <c r="F382" s="85" t="s">
        <v>52</v>
      </c>
      <c r="G382" s="85" t="s">
        <v>84</v>
      </c>
      <c r="H382" s="84" t="s">
        <v>72</v>
      </c>
      <c r="I382" s="79">
        <v>151.68</v>
      </c>
      <c r="J382" s="79">
        <v>150.80000000000001</v>
      </c>
      <c r="K382" s="79">
        <v>128.6</v>
      </c>
      <c r="L382" s="79" t="s">
        <v>633</v>
      </c>
      <c r="M382" s="79">
        <f t="shared" si="83"/>
        <v>148.59</v>
      </c>
      <c r="N382" s="79">
        <f>K382-2.41</f>
        <v>126.19</v>
      </c>
      <c r="O382" s="79">
        <f t="shared" si="84"/>
        <v>22.400000000000006</v>
      </c>
      <c r="P382" s="79">
        <f t="shared" si="86"/>
        <v>0.17751010381171253</v>
      </c>
      <c r="Q382" s="79" t="s">
        <v>73</v>
      </c>
      <c r="R382" s="79">
        <v>10.09</v>
      </c>
      <c r="S382" s="79">
        <v>50</v>
      </c>
      <c r="T382" s="79" t="s">
        <v>74</v>
      </c>
      <c r="U382" s="79">
        <v>50.6</v>
      </c>
      <c r="V382" s="79">
        <v>9.65</v>
      </c>
      <c r="W382" s="79">
        <v>50</v>
      </c>
      <c r="X382" s="80" t="s">
        <v>191</v>
      </c>
      <c r="Y382" s="80" t="s">
        <v>332</v>
      </c>
      <c r="AC382" s="81"/>
      <c r="AD382" s="81"/>
    </row>
    <row r="383" spans="3:30">
      <c r="C383" s="84" t="s">
        <v>51</v>
      </c>
      <c r="D383" s="84" t="s">
        <v>7</v>
      </c>
      <c r="E383" s="85" t="s">
        <v>52</v>
      </c>
      <c r="F383" s="85" t="s">
        <v>52</v>
      </c>
      <c r="G383" s="85" t="s">
        <v>84</v>
      </c>
      <c r="H383" s="84" t="s">
        <v>75</v>
      </c>
      <c r="I383" s="79">
        <v>158.97999999999999</v>
      </c>
      <c r="J383" s="79">
        <v>157.80000000000001</v>
      </c>
      <c r="K383" s="79">
        <v>135.9</v>
      </c>
      <c r="L383" s="79" t="s">
        <v>633</v>
      </c>
      <c r="M383" s="79">
        <f t="shared" si="83"/>
        <v>155.88999999999999</v>
      </c>
      <c r="N383" s="79">
        <f t="shared" ref="N383:N385" si="87">K383-2.41</f>
        <v>133.49</v>
      </c>
      <c r="O383" s="79">
        <f t="shared" si="84"/>
        <v>22.399999999999977</v>
      </c>
      <c r="P383" s="79">
        <f t="shared" si="86"/>
        <v>0.16780283167278429</v>
      </c>
      <c r="Q383" s="79" t="s">
        <v>76</v>
      </c>
      <c r="R383" s="79">
        <v>9.81</v>
      </c>
      <c r="S383" s="79">
        <v>50</v>
      </c>
      <c r="T383" s="79" t="s">
        <v>77</v>
      </c>
      <c r="U383" s="79">
        <v>51.35</v>
      </c>
      <c r="V383" s="79">
        <v>10.48</v>
      </c>
      <c r="W383" s="79">
        <v>50</v>
      </c>
      <c r="X383" s="80" t="s">
        <v>191</v>
      </c>
      <c r="Y383" s="80" t="s">
        <v>332</v>
      </c>
      <c r="AC383" s="81"/>
      <c r="AD383" s="81"/>
    </row>
    <row r="384" spans="3:30">
      <c r="C384" s="84" t="s">
        <v>51</v>
      </c>
      <c r="D384" s="84" t="s">
        <v>8</v>
      </c>
      <c r="E384" s="85" t="s">
        <v>52</v>
      </c>
      <c r="F384" s="85" t="s">
        <v>52</v>
      </c>
      <c r="G384" s="85" t="s">
        <v>84</v>
      </c>
      <c r="H384" s="84" t="s">
        <v>78</v>
      </c>
      <c r="I384" s="79">
        <v>164.35</v>
      </c>
      <c r="J384" s="79">
        <v>163.19999999999999</v>
      </c>
      <c r="K384" s="79">
        <v>138.1</v>
      </c>
      <c r="L384" s="79" t="s">
        <v>633</v>
      </c>
      <c r="M384" s="79">
        <f t="shared" si="83"/>
        <v>161.26</v>
      </c>
      <c r="N384" s="79">
        <f t="shared" si="87"/>
        <v>135.69</v>
      </c>
      <c r="O384" s="79">
        <f t="shared" si="84"/>
        <v>25.569999999999993</v>
      </c>
      <c r="P384" s="79">
        <f t="shared" si="86"/>
        <v>0.18844424791804845</v>
      </c>
      <c r="Q384" s="79" t="s">
        <v>79</v>
      </c>
      <c r="R384" s="79">
        <v>10.62</v>
      </c>
      <c r="S384" s="79">
        <v>50</v>
      </c>
      <c r="T384" s="79" t="s">
        <v>80</v>
      </c>
      <c r="U384" s="79">
        <v>54.54</v>
      </c>
      <c r="V384" s="79">
        <v>9.6300000000000008</v>
      </c>
      <c r="W384" s="79">
        <v>50</v>
      </c>
      <c r="X384" s="82" t="s">
        <v>191</v>
      </c>
      <c r="Y384" s="82" t="s">
        <v>332</v>
      </c>
      <c r="AC384" s="81"/>
      <c r="AD384" s="81"/>
    </row>
    <row r="385" spans="3:30">
      <c r="C385" s="84" t="s">
        <v>51</v>
      </c>
      <c r="D385" s="84" t="s">
        <v>9</v>
      </c>
      <c r="E385" s="85" t="s">
        <v>52</v>
      </c>
      <c r="F385" s="85" t="s">
        <v>52</v>
      </c>
      <c r="G385" s="85" t="s">
        <v>84</v>
      </c>
      <c r="H385" s="84" t="s">
        <v>81</v>
      </c>
      <c r="I385" s="79">
        <v>154.5</v>
      </c>
      <c r="J385" s="79">
        <v>153.5</v>
      </c>
      <c r="K385" s="79">
        <v>131.9</v>
      </c>
      <c r="L385" s="79" t="s">
        <v>633</v>
      </c>
      <c r="M385" s="79">
        <f t="shared" si="83"/>
        <v>151.41</v>
      </c>
      <c r="N385" s="79">
        <f t="shared" si="87"/>
        <v>129.49</v>
      </c>
      <c r="O385" s="79">
        <f t="shared" si="84"/>
        <v>21.919999999999987</v>
      </c>
      <c r="P385" s="79">
        <f t="shared" si="86"/>
        <v>0.16927948104100693</v>
      </c>
      <c r="Q385" s="79" t="s">
        <v>82</v>
      </c>
      <c r="R385" s="79">
        <v>10.63</v>
      </c>
      <c r="S385" s="79">
        <v>50</v>
      </c>
      <c r="T385" s="79" t="s">
        <v>83</v>
      </c>
      <c r="U385" s="79">
        <v>56.9</v>
      </c>
      <c r="V385" s="79">
        <v>10.07</v>
      </c>
      <c r="W385" s="79">
        <v>50</v>
      </c>
      <c r="X385" s="82" t="s">
        <v>191</v>
      </c>
      <c r="Y385" s="82" t="s">
        <v>332</v>
      </c>
      <c r="AC385" s="81"/>
      <c r="AD385" s="81"/>
    </row>
    <row r="386" spans="3:30">
      <c r="C386" s="84" t="s">
        <v>47</v>
      </c>
      <c r="D386" s="84" t="s">
        <v>1616</v>
      </c>
      <c r="E386" s="86" t="s">
        <v>26</v>
      </c>
      <c r="F386" s="85" t="s">
        <v>52</v>
      </c>
      <c r="G386" s="85" t="s">
        <v>84</v>
      </c>
      <c r="H386" s="84" t="s">
        <v>53</v>
      </c>
      <c r="I386" s="79" t="s">
        <v>1616</v>
      </c>
      <c r="J386" s="79" t="s">
        <v>1616</v>
      </c>
      <c r="K386" s="79" t="s">
        <v>1616</v>
      </c>
      <c r="L386" s="79" t="s">
        <v>1616</v>
      </c>
      <c r="M386" s="79" t="s">
        <v>1616</v>
      </c>
      <c r="N386" s="79" t="s">
        <v>1616</v>
      </c>
      <c r="O386" s="79" t="s">
        <v>1616</v>
      </c>
      <c r="P386" s="79" t="s">
        <v>1616</v>
      </c>
      <c r="Q386" s="79" t="s">
        <v>48</v>
      </c>
      <c r="R386" s="79" t="s">
        <v>1616</v>
      </c>
      <c r="S386" s="79">
        <v>50</v>
      </c>
      <c r="T386" s="79" t="s">
        <v>1616</v>
      </c>
      <c r="U386" s="79" t="s">
        <v>1616</v>
      </c>
      <c r="V386" s="79" t="s">
        <v>1616</v>
      </c>
      <c r="W386" s="79" t="s">
        <v>1616</v>
      </c>
      <c r="X386" s="83" t="s">
        <v>26</v>
      </c>
      <c r="Y386" s="81" t="s">
        <v>26</v>
      </c>
      <c r="AC386" s="81"/>
      <c r="AD386" s="81"/>
    </row>
    <row r="387" spans="3:30">
      <c r="C387" s="84" t="s">
        <v>47</v>
      </c>
      <c r="D387" s="84" t="s">
        <v>1616</v>
      </c>
      <c r="E387" s="86" t="s">
        <v>26</v>
      </c>
      <c r="F387" s="85" t="s">
        <v>52</v>
      </c>
      <c r="G387" s="85" t="s">
        <v>84</v>
      </c>
      <c r="H387" s="84" t="s">
        <v>53</v>
      </c>
      <c r="I387" s="79" t="s">
        <v>1616</v>
      </c>
      <c r="J387" s="79" t="s">
        <v>1616</v>
      </c>
      <c r="K387" s="79" t="s">
        <v>1616</v>
      </c>
      <c r="L387" s="79" t="s">
        <v>1616</v>
      </c>
      <c r="M387" s="79" t="s">
        <v>1616</v>
      </c>
      <c r="N387" s="79" t="s">
        <v>1616</v>
      </c>
      <c r="O387" s="79" t="s">
        <v>1616</v>
      </c>
      <c r="P387" s="79" t="s">
        <v>1616</v>
      </c>
      <c r="Q387" s="79" t="s">
        <v>48</v>
      </c>
      <c r="R387" s="79" t="s">
        <v>1616</v>
      </c>
      <c r="S387" s="79">
        <v>50</v>
      </c>
      <c r="T387" s="79" t="s">
        <v>1616</v>
      </c>
      <c r="U387" s="79" t="s">
        <v>1616</v>
      </c>
      <c r="V387" s="79" t="s">
        <v>1616</v>
      </c>
      <c r="W387" s="79" t="s">
        <v>1616</v>
      </c>
      <c r="X387" s="83" t="s">
        <v>26</v>
      </c>
      <c r="Y387" s="81" t="s">
        <v>26</v>
      </c>
      <c r="AC387" s="81"/>
      <c r="AD387" s="81"/>
    </row>
    <row r="388" spans="3:30">
      <c r="C388" s="84" t="s">
        <v>47</v>
      </c>
      <c r="D388" s="84" t="s">
        <v>1616</v>
      </c>
      <c r="E388" s="86" t="s">
        <v>26</v>
      </c>
      <c r="F388" s="85" t="s">
        <v>52</v>
      </c>
      <c r="G388" s="85" t="s">
        <v>84</v>
      </c>
      <c r="H388" s="84" t="s">
        <v>53</v>
      </c>
      <c r="I388" s="79" t="s">
        <v>1616</v>
      </c>
      <c r="J388" s="79" t="s">
        <v>1616</v>
      </c>
      <c r="K388" s="79" t="s">
        <v>1616</v>
      </c>
      <c r="L388" s="79" t="s">
        <v>1616</v>
      </c>
      <c r="M388" s="79" t="s">
        <v>1616</v>
      </c>
      <c r="N388" s="79" t="s">
        <v>1616</v>
      </c>
      <c r="O388" s="79" t="s">
        <v>1616</v>
      </c>
      <c r="P388" s="79" t="s">
        <v>1616</v>
      </c>
      <c r="Q388" s="79" t="s">
        <v>48</v>
      </c>
      <c r="R388" s="79" t="s">
        <v>1616</v>
      </c>
      <c r="S388" s="79">
        <v>50</v>
      </c>
      <c r="T388" s="79" t="s">
        <v>1616</v>
      </c>
      <c r="U388" s="79" t="s">
        <v>1616</v>
      </c>
      <c r="V388" s="79" t="s">
        <v>1616</v>
      </c>
      <c r="W388" s="79" t="s">
        <v>1616</v>
      </c>
      <c r="X388" s="83" t="s">
        <v>26</v>
      </c>
      <c r="Y388" s="81" t="s">
        <v>26</v>
      </c>
      <c r="AC388" s="81"/>
      <c r="AD388" s="81"/>
    </row>
    <row r="389" spans="3:30">
      <c r="E389" s="86"/>
      <c r="F389" s="86"/>
      <c r="G389" s="86"/>
      <c r="X389" s="81"/>
      <c r="Y389" s="81"/>
      <c r="AC389" s="81"/>
      <c r="AD389" s="81"/>
    </row>
    <row r="390" spans="3:30">
      <c r="C390" s="84" t="s">
        <v>86</v>
      </c>
      <c r="D390" s="84" t="s">
        <v>5</v>
      </c>
      <c r="E390" s="85" t="s">
        <v>84</v>
      </c>
      <c r="F390" s="85" t="s">
        <v>84</v>
      </c>
      <c r="G390" s="85" t="s">
        <v>168</v>
      </c>
      <c r="H390" s="84" t="s">
        <v>87</v>
      </c>
      <c r="I390" s="79">
        <v>166.71</v>
      </c>
      <c r="J390" s="79">
        <v>166</v>
      </c>
      <c r="K390" s="79">
        <v>146.19999999999999</v>
      </c>
      <c r="L390" s="79" t="s">
        <v>633</v>
      </c>
      <c r="M390" s="79">
        <f t="shared" ref="M390:M399" si="88">I390-3.09</f>
        <v>163.62</v>
      </c>
      <c r="N390" s="79">
        <f>K390-2.41</f>
        <v>143.79</v>
      </c>
      <c r="O390" s="79">
        <f t="shared" ref="O390:O399" si="89">M390-N390</f>
        <v>19.830000000000013</v>
      </c>
      <c r="P390" s="79">
        <f t="shared" ref="P390:P399" si="90">(M390-N390)/(N390)</f>
        <v>0.13790945128312132</v>
      </c>
      <c r="Q390" s="79" t="s">
        <v>88</v>
      </c>
      <c r="R390" s="79">
        <v>9.82</v>
      </c>
      <c r="S390" s="79">
        <v>50</v>
      </c>
      <c r="T390" s="79" t="s">
        <v>89</v>
      </c>
      <c r="U390" s="79">
        <v>51.65</v>
      </c>
      <c r="V390" s="79">
        <v>9.8800000000000008</v>
      </c>
      <c r="W390" s="79">
        <v>50</v>
      </c>
      <c r="X390" s="80" t="s">
        <v>332</v>
      </c>
      <c r="Y390" s="80" t="s">
        <v>333</v>
      </c>
      <c r="AC390" s="81"/>
      <c r="AD390" s="81"/>
    </row>
    <row r="391" spans="3:30">
      <c r="C391" s="84" t="s">
        <v>86</v>
      </c>
      <c r="D391" s="84" t="s">
        <v>6</v>
      </c>
      <c r="E391" s="85" t="s">
        <v>84</v>
      </c>
      <c r="F391" s="85" t="s">
        <v>84</v>
      </c>
      <c r="G391" s="85" t="s">
        <v>168</v>
      </c>
      <c r="H391" s="84" t="s">
        <v>90</v>
      </c>
      <c r="I391" s="79">
        <v>151.96</v>
      </c>
      <c r="J391" s="79">
        <v>151.30000000000001</v>
      </c>
      <c r="K391" s="79">
        <v>127.6</v>
      </c>
      <c r="L391" s="79" t="s">
        <v>633</v>
      </c>
      <c r="M391" s="79">
        <f t="shared" si="88"/>
        <v>148.87</v>
      </c>
      <c r="N391" s="79">
        <f t="shared" ref="N391:N395" si="91">K391-2.41</f>
        <v>125.19</v>
      </c>
      <c r="O391" s="79">
        <f t="shared" si="89"/>
        <v>23.680000000000007</v>
      </c>
      <c r="P391" s="79">
        <f t="shared" si="90"/>
        <v>0.18915248821790884</v>
      </c>
      <c r="Q391" s="79" t="s">
        <v>91</v>
      </c>
      <c r="R391" s="79">
        <v>10.33</v>
      </c>
      <c r="S391" s="79">
        <v>50</v>
      </c>
      <c r="T391" s="79" t="s">
        <v>92</v>
      </c>
      <c r="U391" s="79">
        <v>51.36</v>
      </c>
      <c r="V391" s="79">
        <v>10.75</v>
      </c>
      <c r="W391" s="79">
        <v>50</v>
      </c>
      <c r="X391" s="80" t="s">
        <v>332</v>
      </c>
      <c r="Y391" s="80" t="s">
        <v>333</v>
      </c>
      <c r="AC391" s="81"/>
      <c r="AD391" s="81"/>
    </row>
    <row r="392" spans="3:30">
      <c r="C392" s="84" t="s">
        <v>86</v>
      </c>
      <c r="D392" s="84" t="s">
        <v>7</v>
      </c>
      <c r="E392" s="85" t="s">
        <v>84</v>
      </c>
      <c r="F392" s="85" t="s">
        <v>84</v>
      </c>
      <c r="G392" s="85" t="s">
        <v>168</v>
      </c>
      <c r="H392" s="84" t="s">
        <v>93</v>
      </c>
      <c r="I392" s="79">
        <v>195.23</v>
      </c>
      <c r="J392" s="79">
        <v>194.6</v>
      </c>
      <c r="K392" s="79">
        <v>168.2</v>
      </c>
      <c r="L392" s="79" t="s">
        <v>633</v>
      </c>
      <c r="M392" s="79">
        <f t="shared" si="88"/>
        <v>192.14</v>
      </c>
      <c r="N392" s="79">
        <f t="shared" si="91"/>
        <v>165.79</v>
      </c>
      <c r="O392" s="79">
        <f t="shared" si="89"/>
        <v>26.349999999999994</v>
      </c>
      <c r="P392" s="79">
        <f t="shared" si="90"/>
        <v>0.15893600337776703</v>
      </c>
      <c r="Q392" s="79" t="s">
        <v>94</v>
      </c>
      <c r="R392" s="79">
        <v>10.57</v>
      </c>
      <c r="S392" s="79">
        <v>50</v>
      </c>
      <c r="T392" s="79" t="s">
        <v>95</v>
      </c>
      <c r="U392" s="79">
        <v>53.49</v>
      </c>
      <c r="V392" s="79">
        <v>10.3</v>
      </c>
      <c r="W392" s="79">
        <v>50</v>
      </c>
      <c r="X392" s="80" t="s">
        <v>332</v>
      </c>
      <c r="Y392" s="80" t="s">
        <v>333</v>
      </c>
      <c r="AC392" s="81"/>
      <c r="AD392" s="81"/>
    </row>
    <row r="393" spans="3:30">
      <c r="C393" s="84" t="s">
        <v>86</v>
      </c>
      <c r="D393" s="84" t="s">
        <v>8</v>
      </c>
      <c r="E393" s="85" t="s">
        <v>84</v>
      </c>
      <c r="F393" s="85" t="s">
        <v>84</v>
      </c>
      <c r="G393" s="85" t="s">
        <v>168</v>
      </c>
      <c r="H393" s="84" t="s">
        <v>96</v>
      </c>
      <c r="I393" s="79">
        <v>152.19</v>
      </c>
      <c r="J393" s="79">
        <v>151.6</v>
      </c>
      <c r="K393" s="79">
        <v>129.5</v>
      </c>
      <c r="L393" s="79" t="s">
        <v>633</v>
      </c>
      <c r="M393" s="79">
        <f t="shared" si="88"/>
        <v>149.1</v>
      </c>
      <c r="N393" s="79">
        <f t="shared" si="91"/>
        <v>127.09</v>
      </c>
      <c r="O393" s="79">
        <f t="shared" si="89"/>
        <v>22.009999999999991</v>
      </c>
      <c r="P393" s="79">
        <f t="shared" si="90"/>
        <v>0.17318435754189937</v>
      </c>
      <c r="Q393" s="79" t="s">
        <v>97</v>
      </c>
      <c r="R393" s="79">
        <v>9.56</v>
      </c>
      <c r="S393" s="79">
        <v>50</v>
      </c>
      <c r="T393" s="79" t="s">
        <v>98</v>
      </c>
      <c r="U393" s="79">
        <v>60.49</v>
      </c>
      <c r="V393" s="79">
        <v>10.93</v>
      </c>
      <c r="W393" s="79">
        <v>50</v>
      </c>
      <c r="X393" s="80" t="s">
        <v>332</v>
      </c>
      <c r="Y393" s="80" t="s">
        <v>333</v>
      </c>
      <c r="AC393" s="81"/>
      <c r="AD393" s="81"/>
    </row>
    <row r="394" spans="3:30">
      <c r="C394" s="84" t="s">
        <v>86</v>
      </c>
      <c r="D394" s="84" t="s">
        <v>9</v>
      </c>
      <c r="E394" s="85" t="s">
        <v>84</v>
      </c>
      <c r="F394" s="85" t="s">
        <v>84</v>
      </c>
      <c r="G394" s="85" t="s">
        <v>168</v>
      </c>
      <c r="H394" s="84" t="s">
        <v>99</v>
      </c>
      <c r="I394" s="79">
        <v>147.66999999999999</v>
      </c>
      <c r="J394" s="79">
        <v>147</v>
      </c>
      <c r="K394" s="79">
        <v>128.30000000000001</v>
      </c>
      <c r="L394" s="79" t="s">
        <v>633</v>
      </c>
      <c r="M394" s="79">
        <f t="shared" si="88"/>
        <v>144.57999999999998</v>
      </c>
      <c r="N394" s="79">
        <f t="shared" si="91"/>
        <v>125.89000000000001</v>
      </c>
      <c r="O394" s="79">
        <f t="shared" si="89"/>
        <v>18.689999999999969</v>
      </c>
      <c r="P394" s="79">
        <f>(M394-N394)/(N394)</f>
        <v>0.14846294383985995</v>
      </c>
      <c r="Q394" s="79" t="s">
        <v>100</v>
      </c>
      <c r="R394" s="79">
        <v>10.26</v>
      </c>
      <c r="S394" s="79">
        <v>50</v>
      </c>
      <c r="T394" s="79" t="s">
        <v>101</v>
      </c>
      <c r="U394" s="79">
        <v>54.83</v>
      </c>
      <c r="V394" s="79">
        <v>10.24</v>
      </c>
      <c r="W394" s="79">
        <v>50</v>
      </c>
      <c r="X394" s="80" t="s">
        <v>332</v>
      </c>
      <c r="Y394" s="80" t="s">
        <v>333</v>
      </c>
      <c r="AC394" s="81"/>
      <c r="AD394" s="81"/>
    </row>
    <row r="395" spans="3:30">
      <c r="C395" s="84" t="s">
        <v>102</v>
      </c>
      <c r="D395" s="84" t="s">
        <v>5</v>
      </c>
      <c r="E395" s="85" t="s">
        <v>84</v>
      </c>
      <c r="F395" s="85" t="s">
        <v>84</v>
      </c>
      <c r="G395" s="85" t="s">
        <v>168</v>
      </c>
      <c r="H395" s="84" t="s">
        <v>103</v>
      </c>
      <c r="I395" s="79">
        <v>153.76</v>
      </c>
      <c r="J395" s="79">
        <v>152.9</v>
      </c>
      <c r="K395" s="79">
        <v>130</v>
      </c>
      <c r="L395" s="79" t="s">
        <v>633</v>
      </c>
      <c r="M395" s="79">
        <f t="shared" si="88"/>
        <v>150.66999999999999</v>
      </c>
      <c r="N395" s="79">
        <f t="shared" si="91"/>
        <v>127.59</v>
      </c>
      <c r="O395" s="79">
        <f t="shared" si="89"/>
        <v>23.079999999999984</v>
      </c>
      <c r="P395" s="79">
        <f t="shared" si="90"/>
        <v>0.18089191942942223</v>
      </c>
      <c r="Q395" s="79" t="s">
        <v>104</v>
      </c>
      <c r="R395" s="79">
        <v>10.7</v>
      </c>
      <c r="S395" s="79">
        <v>50</v>
      </c>
      <c r="T395" s="79" t="s">
        <v>105</v>
      </c>
      <c r="U395" s="79">
        <v>55.57</v>
      </c>
      <c r="V395" s="79">
        <v>10.56</v>
      </c>
      <c r="W395" s="79">
        <v>50</v>
      </c>
      <c r="X395" s="80" t="s">
        <v>332</v>
      </c>
      <c r="Y395" s="80" t="s">
        <v>333</v>
      </c>
      <c r="AC395" s="81"/>
      <c r="AD395" s="81"/>
    </row>
    <row r="396" spans="3:30">
      <c r="C396" s="84" t="s">
        <v>102</v>
      </c>
      <c r="D396" s="84" t="s">
        <v>6</v>
      </c>
      <c r="E396" s="85" t="s">
        <v>84</v>
      </c>
      <c r="F396" s="85" t="s">
        <v>84</v>
      </c>
      <c r="G396" s="85" t="s">
        <v>168</v>
      </c>
      <c r="H396" s="84" t="s">
        <v>106</v>
      </c>
      <c r="I396" s="79">
        <v>149.96</v>
      </c>
      <c r="J396" s="79">
        <v>149.19999999999999</v>
      </c>
      <c r="K396" s="79">
        <v>126.3</v>
      </c>
      <c r="L396" s="79" t="s">
        <v>633</v>
      </c>
      <c r="M396" s="79">
        <f t="shared" si="88"/>
        <v>146.87</v>
      </c>
      <c r="N396" s="79">
        <f>K396-2.41</f>
        <v>123.89</v>
      </c>
      <c r="O396" s="79">
        <f t="shared" si="89"/>
        <v>22.980000000000004</v>
      </c>
      <c r="P396" s="79">
        <f t="shared" si="90"/>
        <v>0.18548712567600295</v>
      </c>
      <c r="Q396" s="79" t="s">
        <v>107</v>
      </c>
      <c r="R396" s="79">
        <v>9.8800000000000008</v>
      </c>
      <c r="S396" s="79">
        <v>50</v>
      </c>
      <c r="T396" s="79" t="s">
        <v>108</v>
      </c>
      <c r="U396" s="79">
        <v>58.07</v>
      </c>
      <c r="V396" s="79">
        <v>10.71</v>
      </c>
      <c r="W396" s="79">
        <v>50</v>
      </c>
      <c r="X396" s="80" t="s">
        <v>332</v>
      </c>
      <c r="Y396" s="80" t="s">
        <v>333</v>
      </c>
      <c r="AC396" s="81"/>
      <c r="AD396" s="81"/>
    </row>
    <row r="397" spans="3:30">
      <c r="C397" s="84" t="s">
        <v>102</v>
      </c>
      <c r="D397" s="84" t="s">
        <v>7</v>
      </c>
      <c r="E397" s="85" t="s">
        <v>84</v>
      </c>
      <c r="F397" s="85" t="s">
        <v>84</v>
      </c>
      <c r="G397" s="85" t="s">
        <v>168</v>
      </c>
      <c r="H397" s="84" t="s">
        <v>109</v>
      </c>
      <c r="I397" s="79">
        <v>180.22</v>
      </c>
      <c r="J397" s="79">
        <v>179.3</v>
      </c>
      <c r="K397" s="79">
        <v>153.19999999999999</v>
      </c>
      <c r="L397" s="79" t="s">
        <v>633</v>
      </c>
      <c r="M397" s="79">
        <f t="shared" si="88"/>
        <v>177.13</v>
      </c>
      <c r="N397" s="79">
        <f t="shared" ref="N397:N399" si="92">K397-2.41</f>
        <v>150.79</v>
      </c>
      <c r="O397" s="79">
        <f t="shared" si="89"/>
        <v>26.340000000000003</v>
      </c>
      <c r="P397" s="79">
        <f t="shared" si="90"/>
        <v>0.17468001856887064</v>
      </c>
      <c r="Q397" s="79" t="s">
        <v>110</v>
      </c>
      <c r="R397" s="79">
        <v>10.24</v>
      </c>
      <c r="S397" s="79">
        <v>50</v>
      </c>
      <c r="T397" s="79" t="s">
        <v>111</v>
      </c>
      <c r="U397" s="79">
        <v>49.86</v>
      </c>
      <c r="V397" s="79">
        <v>9.74</v>
      </c>
      <c r="W397" s="79">
        <v>50</v>
      </c>
      <c r="X397" s="80" t="s">
        <v>332</v>
      </c>
      <c r="Y397" s="80" t="s">
        <v>333</v>
      </c>
      <c r="AC397" s="81"/>
      <c r="AD397" s="81"/>
    </row>
    <row r="398" spans="3:30">
      <c r="C398" s="84" t="s">
        <v>102</v>
      </c>
      <c r="D398" s="84" t="s">
        <v>8</v>
      </c>
      <c r="E398" s="85" t="s">
        <v>84</v>
      </c>
      <c r="F398" s="85" t="s">
        <v>84</v>
      </c>
      <c r="G398" s="85" t="s">
        <v>168</v>
      </c>
      <c r="H398" s="84" t="s">
        <v>112</v>
      </c>
      <c r="I398" s="79">
        <v>172.38</v>
      </c>
      <c r="J398" s="79">
        <v>171.6</v>
      </c>
      <c r="K398" s="79">
        <v>146.9</v>
      </c>
      <c r="L398" s="79" t="s">
        <v>633</v>
      </c>
      <c r="M398" s="79">
        <f t="shared" si="88"/>
        <v>169.29</v>
      </c>
      <c r="N398" s="79">
        <f t="shared" si="92"/>
        <v>144.49</v>
      </c>
      <c r="O398" s="79">
        <f t="shared" si="89"/>
        <v>24.799999999999983</v>
      </c>
      <c r="P398" s="79">
        <f t="shared" si="90"/>
        <v>0.17163817565229414</v>
      </c>
      <c r="Q398" s="79" t="s">
        <v>113</v>
      </c>
      <c r="R398" s="79">
        <v>10.02</v>
      </c>
      <c r="S398" s="79">
        <v>50</v>
      </c>
      <c r="T398" s="79" t="s">
        <v>114</v>
      </c>
      <c r="U398" s="79">
        <v>52.29</v>
      </c>
      <c r="V398" s="79">
        <v>9.8000000000000007</v>
      </c>
      <c r="W398" s="79">
        <v>50</v>
      </c>
      <c r="X398" s="82" t="s">
        <v>332</v>
      </c>
      <c r="Y398" s="82" t="s">
        <v>333</v>
      </c>
      <c r="AC398" s="81"/>
      <c r="AD398" s="81"/>
    </row>
    <row r="399" spans="3:30">
      <c r="C399" s="84" t="s">
        <v>102</v>
      </c>
      <c r="D399" s="84" t="s">
        <v>9</v>
      </c>
      <c r="E399" s="85" t="s">
        <v>84</v>
      </c>
      <c r="F399" s="85" t="s">
        <v>84</v>
      </c>
      <c r="G399" s="85" t="s">
        <v>168</v>
      </c>
      <c r="H399" s="84" t="s">
        <v>115</v>
      </c>
      <c r="I399" s="79">
        <v>163.08000000000001</v>
      </c>
      <c r="J399" s="79">
        <v>162.19999999999999</v>
      </c>
      <c r="K399" s="79">
        <v>140.30000000000001</v>
      </c>
      <c r="L399" s="79" t="s">
        <v>633</v>
      </c>
      <c r="M399" s="79">
        <f t="shared" si="88"/>
        <v>159.99</v>
      </c>
      <c r="N399" s="79">
        <f t="shared" si="92"/>
        <v>137.89000000000001</v>
      </c>
      <c r="O399" s="79">
        <f t="shared" si="89"/>
        <v>22.099999999999994</v>
      </c>
      <c r="P399" s="79">
        <f t="shared" si="90"/>
        <v>0.16027268112263393</v>
      </c>
      <c r="Q399" s="79" t="s">
        <v>116</v>
      </c>
      <c r="R399" s="79">
        <v>10.29</v>
      </c>
      <c r="S399" s="79">
        <v>50</v>
      </c>
      <c r="T399" s="79" t="s">
        <v>117</v>
      </c>
      <c r="U399" s="79">
        <v>49.27</v>
      </c>
      <c r="V399" s="79">
        <v>10.199999999999999</v>
      </c>
      <c r="W399" s="79">
        <v>50</v>
      </c>
      <c r="X399" s="82" t="s">
        <v>332</v>
      </c>
      <c r="Y399" s="82" t="s">
        <v>333</v>
      </c>
      <c r="AC399" s="81"/>
      <c r="AD399" s="81"/>
    </row>
    <row r="400" spans="3:30">
      <c r="C400" s="84" t="s">
        <v>47</v>
      </c>
      <c r="D400" s="84" t="s">
        <v>1616</v>
      </c>
      <c r="E400" s="86" t="s">
        <v>26</v>
      </c>
      <c r="F400" s="85" t="s">
        <v>84</v>
      </c>
      <c r="G400" s="85" t="s">
        <v>168</v>
      </c>
      <c r="H400" s="84" t="s">
        <v>85</v>
      </c>
      <c r="I400" s="79" t="s">
        <v>1616</v>
      </c>
      <c r="J400" s="79" t="s">
        <v>1616</v>
      </c>
      <c r="K400" s="79" t="s">
        <v>1616</v>
      </c>
      <c r="L400" s="79" t="s">
        <v>1616</v>
      </c>
      <c r="M400" s="79" t="s">
        <v>1616</v>
      </c>
      <c r="N400" s="79" t="s">
        <v>1616</v>
      </c>
      <c r="O400" s="79" t="s">
        <v>1616</v>
      </c>
      <c r="P400" s="79" t="s">
        <v>1616</v>
      </c>
      <c r="Q400" s="79" t="s">
        <v>85</v>
      </c>
      <c r="R400" s="79" t="s">
        <v>1616</v>
      </c>
      <c r="S400" s="79">
        <v>50</v>
      </c>
      <c r="T400" s="79" t="s">
        <v>1616</v>
      </c>
      <c r="U400" s="79" t="s">
        <v>1616</v>
      </c>
      <c r="V400" s="79" t="s">
        <v>1616</v>
      </c>
      <c r="W400" s="79" t="s">
        <v>1616</v>
      </c>
      <c r="X400" s="83" t="s">
        <v>26</v>
      </c>
      <c r="Y400" s="81" t="s">
        <v>26</v>
      </c>
      <c r="AC400" s="81"/>
      <c r="AD400" s="81"/>
    </row>
    <row r="401" spans="3:30">
      <c r="C401" s="84" t="s">
        <v>47</v>
      </c>
      <c r="D401" s="84" t="s">
        <v>1616</v>
      </c>
      <c r="E401" s="86" t="s">
        <v>26</v>
      </c>
      <c r="F401" s="85" t="s">
        <v>84</v>
      </c>
      <c r="G401" s="85" t="s">
        <v>168</v>
      </c>
      <c r="H401" s="84" t="s">
        <v>85</v>
      </c>
      <c r="I401" s="79" t="s">
        <v>1616</v>
      </c>
      <c r="J401" s="79" t="s">
        <v>1616</v>
      </c>
      <c r="K401" s="79" t="s">
        <v>1616</v>
      </c>
      <c r="L401" s="79" t="s">
        <v>1616</v>
      </c>
      <c r="M401" s="79" t="s">
        <v>1616</v>
      </c>
      <c r="N401" s="79" t="s">
        <v>1616</v>
      </c>
      <c r="O401" s="79" t="s">
        <v>1616</v>
      </c>
      <c r="P401" s="79" t="s">
        <v>1616</v>
      </c>
      <c r="Q401" s="79" t="s">
        <v>85</v>
      </c>
      <c r="R401" s="79" t="s">
        <v>1616</v>
      </c>
      <c r="S401" s="79">
        <v>50</v>
      </c>
      <c r="T401" s="79" t="s">
        <v>1616</v>
      </c>
      <c r="U401" s="79" t="s">
        <v>1616</v>
      </c>
      <c r="V401" s="79" t="s">
        <v>1616</v>
      </c>
      <c r="W401" s="79" t="s">
        <v>1616</v>
      </c>
      <c r="X401" s="83" t="s">
        <v>26</v>
      </c>
      <c r="Y401" s="81" t="s">
        <v>26</v>
      </c>
      <c r="AC401" s="81"/>
      <c r="AD401" s="81"/>
    </row>
    <row r="402" spans="3:30">
      <c r="C402" s="84" t="s">
        <v>47</v>
      </c>
      <c r="D402" s="84" t="s">
        <v>1616</v>
      </c>
      <c r="E402" s="86" t="s">
        <v>26</v>
      </c>
      <c r="F402" s="85" t="s">
        <v>84</v>
      </c>
      <c r="G402" s="85" t="s">
        <v>168</v>
      </c>
      <c r="H402" s="84" t="s">
        <v>85</v>
      </c>
      <c r="I402" s="79" t="s">
        <v>1616</v>
      </c>
      <c r="J402" s="79" t="s">
        <v>1616</v>
      </c>
      <c r="K402" s="79" t="s">
        <v>1616</v>
      </c>
      <c r="L402" s="79" t="s">
        <v>1616</v>
      </c>
      <c r="M402" s="79" t="s">
        <v>1616</v>
      </c>
      <c r="N402" s="79" t="s">
        <v>1616</v>
      </c>
      <c r="O402" s="79" t="s">
        <v>1616</v>
      </c>
      <c r="P402" s="79" t="s">
        <v>1616</v>
      </c>
      <c r="Q402" s="79" t="s">
        <v>85</v>
      </c>
      <c r="R402" s="79" t="s">
        <v>1616</v>
      </c>
      <c r="S402" s="79">
        <v>50</v>
      </c>
      <c r="T402" s="79" t="s">
        <v>1616</v>
      </c>
      <c r="U402" s="79" t="s">
        <v>1616</v>
      </c>
      <c r="V402" s="79" t="s">
        <v>1616</v>
      </c>
      <c r="W402" s="79" t="s">
        <v>1616</v>
      </c>
      <c r="X402" s="83" t="s">
        <v>26</v>
      </c>
      <c r="Y402" s="81" t="s">
        <v>26</v>
      </c>
      <c r="AC402" s="81"/>
      <c r="AD402" s="81"/>
    </row>
    <row r="403" spans="3:30">
      <c r="E403" s="86"/>
      <c r="F403" s="86"/>
      <c r="G403" s="86"/>
      <c r="X403" s="81"/>
      <c r="Y403" s="81"/>
      <c r="AC403" s="81"/>
      <c r="AD403" s="81"/>
    </row>
    <row r="404" spans="3:30">
      <c r="C404" s="84" t="s">
        <v>118</v>
      </c>
      <c r="D404" s="84" t="s">
        <v>5</v>
      </c>
      <c r="E404" s="85" t="s">
        <v>119</v>
      </c>
      <c r="F404" s="85" t="s">
        <v>119</v>
      </c>
      <c r="G404" s="85" t="s">
        <v>186</v>
      </c>
      <c r="H404" s="84" t="s">
        <v>120</v>
      </c>
      <c r="I404" s="79">
        <v>88.58</v>
      </c>
      <c r="J404" s="79">
        <v>87.4</v>
      </c>
      <c r="K404" s="79">
        <v>76</v>
      </c>
      <c r="L404" s="79" t="s">
        <v>633</v>
      </c>
      <c r="M404" s="79">
        <f t="shared" ref="M404:M418" si="93">I404-3.09</f>
        <v>85.49</v>
      </c>
      <c r="N404" s="79">
        <f>K404-2.41</f>
        <v>73.59</v>
      </c>
      <c r="O404" s="79">
        <f t="shared" ref="O404:O418" si="94">M404-N404</f>
        <v>11.899999999999991</v>
      </c>
      <c r="P404" s="79">
        <f>(M404-N404)/(N404)</f>
        <v>0.16170675363500464</v>
      </c>
      <c r="Q404" s="79" t="s">
        <v>121</v>
      </c>
      <c r="R404" s="79">
        <v>10.06</v>
      </c>
      <c r="S404" s="79">
        <v>50</v>
      </c>
      <c r="T404" s="79" t="s">
        <v>122</v>
      </c>
      <c r="U404" s="79">
        <v>9.92</v>
      </c>
      <c r="V404" s="79">
        <v>9.92</v>
      </c>
      <c r="W404" s="79">
        <v>50</v>
      </c>
      <c r="X404" s="80" t="s">
        <v>238</v>
      </c>
      <c r="Y404" s="80" t="s">
        <v>337</v>
      </c>
      <c r="AC404" s="81"/>
      <c r="AD404" s="81"/>
    </row>
    <row r="405" spans="3:30">
      <c r="C405" s="84" t="s">
        <v>118</v>
      </c>
      <c r="D405" s="84" t="s">
        <v>6</v>
      </c>
      <c r="E405" s="85" t="s">
        <v>119</v>
      </c>
      <c r="F405" s="85" t="s">
        <v>119</v>
      </c>
      <c r="G405" s="85" t="s">
        <v>186</v>
      </c>
      <c r="H405" s="84" t="s">
        <v>123</v>
      </c>
      <c r="I405" s="79">
        <v>110.23</v>
      </c>
      <c r="J405" s="79">
        <v>109.1</v>
      </c>
      <c r="K405" s="79">
        <v>93.9</v>
      </c>
      <c r="L405" s="79" t="s">
        <v>633</v>
      </c>
      <c r="M405" s="79">
        <f t="shared" si="93"/>
        <v>107.14</v>
      </c>
      <c r="N405" s="79">
        <f t="shared" ref="N405:N413" si="95">K405-2.41</f>
        <v>91.490000000000009</v>
      </c>
      <c r="O405" s="79">
        <f t="shared" si="94"/>
        <v>15.649999999999991</v>
      </c>
      <c r="P405" s="79">
        <f t="shared" ref="P405:P418" si="96">(M405-N405)/(N405)</f>
        <v>0.17105694611432931</v>
      </c>
      <c r="Q405" s="79" t="s">
        <v>124</v>
      </c>
      <c r="R405" s="79">
        <v>10.96</v>
      </c>
      <c r="S405" s="79">
        <v>50</v>
      </c>
      <c r="T405" s="79" t="s">
        <v>125</v>
      </c>
      <c r="U405" s="79">
        <v>10.26</v>
      </c>
      <c r="V405" s="79">
        <v>10.26</v>
      </c>
      <c r="W405" s="79">
        <v>50</v>
      </c>
      <c r="X405" s="80" t="s">
        <v>238</v>
      </c>
      <c r="Y405" s="80" t="s">
        <v>337</v>
      </c>
      <c r="AC405" s="81"/>
      <c r="AD405" s="81"/>
    </row>
    <row r="406" spans="3:30">
      <c r="C406" s="84" t="s">
        <v>118</v>
      </c>
      <c r="D406" s="84" t="s">
        <v>7</v>
      </c>
      <c r="E406" s="85" t="s">
        <v>119</v>
      </c>
      <c r="F406" s="85" t="s">
        <v>119</v>
      </c>
      <c r="G406" s="85" t="s">
        <v>186</v>
      </c>
      <c r="H406" s="84" t="s">
        <v>126</v>
      </c>
      <c r="I406" s="79">
        <v>126.4</v>
      </c>
      <c r="J406" s="79">
        <v>125</v>
      </c>
      <c r="K406" s="79">
        <v>109</v>
      </c>
      <c r="L406" s="79" t="s">
        <v>633</v>
      </c>
      <c r="M406" s="79">
        <f t="shared" si="93"/>
        <v>123.31</v>
      </c>
      <c r="N406" s="79">
        <f t="shared" si="95"/>
        <v>106.59</v>
      </c>
      <c r="O406" s="79">
        <f t="shared" si="94"/>
        <v>16.72</v>
      </c>
      <c r="P406" s="79">
        <f t="shared" si="96"/>
        <v>0.15686274509803921</v>
      </c>
      <c r="Q406" s="79" t="s">
        <v>127</v>
      </c>
      <c r="R406" s="79">
        <v>9.9499999999999993</v>
      </c>
      <c r="S406" s="79">
        <v>50</v>
      </c>
      <c r="T406" s="79" t="s">
        <v>128</v>
      </c>
      <c r="U406" s="79">
        <v>10.37</v>
      </c>
      <c r="V406" s="79">
        <v>10.37</v>
      </c>
      <c r="W406" s="79">
        <v>50</v>
      </c>
      <c r="X406" s="80" t="s">
        <v>238</v>
      </c>
      <c r="Y406" s="80" t="s">
        <v>337</v>
      </c>
      <c r="AC406" s="81"/>
      <c r="AD406" s="81"/>
    </row>
    <row r="407" spans="3:30">
      <c r="C407" s="84" t="s">
        <v>118</v>
      </c>
      <c r="D407" s="84" t="s">
        <v>8</v>
      </c>
      <c r="E407" s="85" t="s">
        <v>119</v>
      </c>
      <c r="F407" s="85" t="s">
        <v>119</v>
      </c>
      <c r="G407" s="85" t="s">
        <v>186</v>
      </c>
      <c r="H407" s="84" t="s">
        <v>129</v>
      </c>
      <c r="I407" s="79">
        <v>111.69</v>
      </c>
      <c r="J407" s="79">
        <v>110.4</v>
      </c>
      <c r="K407" s="79">
        <v>95.3</v>
      </c>
      <c r="L407" s="79" t="s">
        <v>633</v>
      </c>
      <c r="M407" s="79">
        <f t="shared" si="93"/>
        <v>108.6</v>
      </c>
      <c r="N407" s="79">
        <f t="shared" si="95"/>
        <v>92.89</v>
      </c>
      <c r="O407" s="79">
        <f t="shared" si="94"/>
        <v>15.709999999999994</v>
      </c>
      <c r="P407" s="79">
        <f t="shared" si="96"/>
        <v>0.16912477123479377</v>
      </c>
      <c r="Q407" s="79" t="s">
        <v>130</v>
      </c>
      <c r="R407" s="79">
        <v>10.24</v>
      </c>
      <c r="S407" s="79">
        <v>50</v>
      </c>
      <c r="T407" s="79" t="s">
        <v>131</v>
      </c>
      <c r="U407" s="79">
        <v>10.19</v>
      </c>
      <c r="V407" s="79">
        <v>10.19</v>
      </c>
      <c r="W407" s="79">
        <v>50</v>
      </c>
      <c r="X407" s="80" t="s">
        <v>238</v>
      </c>
      <c r="Y407" s="80" t="s">
        <v>337</v>
      </c>
      <c r="AC407" s="81"/>
      <c r="AD407" s="81"/>
    </row>
    <row r="408" spans="3:30">
      <c r="C408" s="84" t="s">
        <v>118</v>
      </c>
      <c r="D408" s="84" t="s">
        <v>9</v>
      </c>
      <c r="E408" s="85" t="s">
        <v>119</v>
      </c>
      <c r="F408" s="85" t="s">
        <v>119</v>
      </c>
      <c r="G408" s="85" t="s">
        <v>186</v>
      </c>
      <c r="H408" s="84" t="s">
        <v>132</v>
      </c>
      <c r="I408" s="79">
        <v>112.38</v>
      </c>
      <c r="J408" s="79">
        <v>111.2</v>
      </c>
      <c r="K408" s="79">
        <v>95.5</v>
      </c>
      <c r="L408" s="79" t="s">
        <v>633</v>
      </c>
      <c r="M408" s="79">
        <f t="shared" si="93"/>
        <v>109.28999999999999</v>
      </c>
      <c r="N408" s="79">
        <f t="shared" si="95"/>
        <v>93.09</v>
      </c>
      <c r="O408" s="79">
        <f t="shared" si="94"/>
        <v>16.199999999999989</v>
      </c>
      <c r="P408" s="79">
        <f t="shared" si="96"/>
        <v>0.17402513696422803</v>
      </c>
      <c r="Q408" s="79" t="s">
        <v>133</v>
      </c>
      <c r="R408" s="79">
        <v>10.07</v>
      </c>
      <c r="S408" s="79">
        <v>50</v>
      </c>
      <c r="T408" s="79" t="s">
        <v>134</v>
      </c>
      <c r="U408" s="79">
        <v>9.98</v>
      </c>
      <c r="V408" s="79">
        <v>9.98</v>
      </c>
      <c r="W408" s="79">
        <v>50</v>
      </c>
      <c r="X408" s="80" t="s">
        <v>238</v>
      </c>
      <c r="Y408" s="80" t="s">
        <v>337</v>
      </c>
      <c r="AC408" s="81"/>
      <c r="AD408" s="81"/>
    </row>
    <row r="409" spans="3:30">
      <c r="C409" s="84" t="s">
        <v>135</v>
      </c>
      <c r="D409" s="84" t="s">
        <v>5</v>
      </c>
      <c r="E409" s="85" t="s">
        <v>119</v>
      </c>
      <c r="F409" s="85" t="s">
        <v>119</v>
      </c>
      <c r="G409" s="85" t="s">
        <v>186</v>
      </c>
      <c r="H409" s="84" t="s">
        <v>136</v>
      </c>
      <c r="I409" s="79">
        <v>134.15</v>
      </c>
      <c r="J409" s="79">
        <v>132.69999999999999</v>
      </c>
      <c r="K409" s="79">
        <v>118.7</v>
      </c>
      <c r="L409" s="79" t="s">
        <v>633</v>
      </c>
      <c r="M409" s="79">
        <f t="shared" si="93"/>
        <v>131.06</v>
      </c>
      <c r="N409" s="79">
        <f t="shared" si="95"/>
        <v>116.29</v>
      </c>
      <c r="O409" s="79">
        <f t="shared" si="94"/>
        <v>14.769999999999996</v>
      </c>
      <c r="P409" s="79">
        <f t="shared" si="96"/>
        <v>0.12701006105426085</v>
      </c>
      <c r="Q409" s="79" t="s">
        <v>137</v>
      </c>
      <c r="R409" s="79">
        <v>9.99</v>
      </c>
      <c r="S409" s="79">
        <v>50</v>
      </c>
      <c r="T409" s="79" t="s">
        <v>138</v>
      </c>
      <c r="U409" s="79">
        <v>10.29</v>
      </c>
      <c r="V409" s="79">
        <v>10.29</v>
      </c>
      <c r="W409" s="79">
        <v>50</v>
      </c>
      <c r="X409" s="80" t="s">
        <v>238</v>
      </c>
      <c r="Y409" s="80" t="s">
        <v>337</v>
      </c>
      <c r="AC409" s="81"/>
      <c r="AD409" s="81"/>
    </row>
    <row r="410" spans="3:30">
      <c r="C410" s="84" t="s">
        <v>135</v>
      </c>
      <c r="D410" s="84" t="s">
        <v>6</v>
      </c>
      <c r="E410" s="85" t="s">
        <v>119</v>
      </c>
      <c r="F410" s="85" t="s">
        <v>119</v>
      </c>
      <c r="G410" s="85" t="s">
        <v>186</v>
      </c>
      <c r="H410" s="84" t="s">
        <v>139</v>
      </c>
      <c r="I410" s="79">
        <v>186.23</v>
      </c>
      <c r="J410" s="79">
        <v>184.5</v>
      </c>
      <c r="K410" s="79">
        <v>164.1</v>
      </c>
      <c r="L410" s="79" t="s">
        <v>633</v>
      </c>
      <c r="M410" s="79">
        <f t="shared" si="93"/>
        <v>183.14</v>
      </c>
      <c r="N410" s="79">
        <f t="shared" si="95"/>
        <v>161.69</v>
      </c>
      <c r="O410" s="79">
        <f t="shared" si="94"/>
        <v>21.449999999999989</v>
      </c>
      <c r="P410" s="79">
        <f>(M410-N410)/(N410)</f>
        <v>0.13266126538437745</v>
      </c>
      <c r="Q410" s="79" t="s">
        <v>140</v>
      </c>
      <c r="R410" s="79">
        <v>10.039999999999999</v>
      </c>
      <c r="S410" s="79">
        <v>50</v>
      </c>
      <c r="T410" s="79" t="s">
        <v>141</v>
      </c>
      <c r="U410" s="79">
        <v>10.15</v>
      </c>
      <c r="V410" s="79">
        <v>10.15</v>
      </c>
      <c r="W410" s="79">
        <v>50</v>
      </c>
      <c r="X410" s="80" t="s">
        <v>238</v>
      </c>
      <c r="Y410" s="80" t="s">
        <v>337</v>
      </c>
      <c r="AC410" s="81"/>
      <c r="AD410" s="81"/>
    </row>
    <row r="411" spans="3:30">
      <c r="C411" s="84" t="s">
        <v>135</v>
      </c>
      <c r="D411" s="84" t="s">
        <v>7</v>
      </c>
      <c r="E411" s="85" t="s">
        <v>119</v>
      </c>
      <c r="F411" s="85" t="s">
        <v>119</v>
      </c>
      <c r="G411" s="85" t="s">
        <v>186</v>
      </c>
      <c r="H411" s="84" t="s">
        <v>142</v>
      </c>
      <c r="I411" s="79">
        <v>171.52</v>
      </c>
      <c r="J411" s="79">
        <v>170.1</v>
      </c>
      <c r="K411" s="79">
        <v>152.19999999999999</v>
      </c>
      <c r="L411" s="79" t="s">
        <v>633</v>
      </c>
      <c r="M411" s="79">
        <f t="shared" si="93"/>
        <v>168.43</v>
      </c>
      <c r="N411" s="79">
        <f t="shared" si="95"/>
        <v>149.79</v>
      </c>
      <c r="O411" s="79">
        <f t="shared" si="94"/>
        <v>18.640000000000015</v>
      </c>
      <c r="P411" s="79">
        <f t="shared" si="96"/>
        <v>0.12444088390413256</v>
      </c>
      <c r="Q411" s="79" t="s">
        <v>143</v>
      </c>
      <c r="R411" s="79">
        <v>9.9600000000000009</v>
      </c>
      <c r="S411" s="79">
        <v>50</v>
      </c>
      <c r="T411" s="79" t="s">
        <v>144</v>
      </c>
      <c r="U411" s="79">
        <v>9.92</v>
      </c>
      <c r="V411" s="79">
        <v>9.92</v>
      </c>
      <c r="W411" s="79">
        <v>50</v>
      </c>
      <c r="X411" s="80" t="s">
        <v>238</v>
      </c>
      <c r="Y411" s="80" t="s">
        <v>337</v>
      </c>
      <c r="AC411" s="81"/>
      <c r="AD411" s="81"/>
    </row>
    <row r="412" spans="3:30">
      <c r="C412" s="84" t="s">
        <v>135</v>
      </c>
      <c r="D412" s="84" t="s">
        <v>8</v>
      </c>
      <c r="E412" s="85" t="s">
        <v>119</v>
      </c>
      <c r="F412" s="85" t="s">
        <v>119</v>
      </c>
      <c r="G412" s="85" t="s">
        <v>186</v>
      </c>
      <c r="H412" s="84" t="s">
        <v>145</v>
      </c>
      <c r="I412" s="79">
        <v>171.001</v>
      </c>
      <c r="J412" s="79">
        <v>169.4</v>
      </c>
      <c r="K412" s="79">
        <v>151.4</v>
      </c>
      <c r="L412" s="79" t="s">
        <v>633</v>
      </c>
      <c r="M412" s="79">
        <f t="shared" si="93"/>
        <v>167.911</v>
      </c>
      <c r="N412" s="79">
        <f t="shared" si="95"/>
        <v>148.99</v>
      </c>
      <c r="O412" s="79">
        <f t="shared" si="94"/>
        <v>18.920999999999992</v>
      </c>
      <c r="P412" s="79">
        <f t="shared" si="96"/>
        <v>0.1269951003423048</v>
      </c>
      <c r="Q412" s="79" t="s">
        <v>146</v>
      </c>
      <c r="R412" s="79">
        <v>9.92</v>
      </c>
      <c r="S412" s="79">
        <v>50</v>
      </c>
      <c r="T412" s="79" t="s">
        <v>147</v>
      </c>
      <c r="U412" s="79">
        <v>10.119999999999999</v>
      </c>
      <c r="V412" s="79">
        <v>10.119999999999999</v>
      </c>
      <c r="W412" s="79">
        <v>50</v>
      </c>
      <c r="X412" s="80" t="s">
        <v>238</v>
      </c>
      <c r="Y412" s="80" t="s">
        <v>337</v>
      </c>
      <c r="AC412" s="81"/>
      <c r="AD412" s="81"/>
    </row>
    <row r="413" spans="3:30">
      <c r="C413" s="84" t="s">
        <v>135</v>
      </c>
      <c r="D413" s="84" t="s">
        <v>9</v>
      </c>
      <c r="E413" s="85" t="s">
        <v>119</v>
      </c>
      <c r="F413" s="85" t="s">
        <v>119</v>
      </c>
      <c r="G413" s="85" t="s">
        <v>186</v>
      </c>
      <c r="H413" s="84" t="s">
        <v>148</v>
      </c>
      <c r="I413" s="79">
        <v>168.37</v>
      </c>
      <c r="J413" s="79">
        <v>167</v>
      </c>
      <c r="K413" s="79">
        <v>148.19999999999999</v>
      </c>
      <c r="L413" s="79" t="s">
        <v>633</v>
      </c>
      <c r="M413" s="79">
        <f t="shared" si="93"/>
        <v>165.28</v>
      </c>
      <c r="N413" s="79">
        <f t="shared" si="95"/>
        <v>145.79</v>
      </c>
      <c r="O413" s="79">
        <f t="shared" si="94"/>
        <v>19.490000000000009</v>
      </c>
      <c r="P413" s="79">
        <f t="shared" si="96"/>
        <v>0.1336854379587078</v>
      </c>
      <c r="Q413" s="79" t="s">
        <v>149</v>
      </c>
      <c r="R413" s="79">
        <v>9.9600000000000009</v>
      </c>
      <c r="S413" s="79">
        <v>50</v>
      </c>
      <c r="T413" s="79" t="s">
        <v>150</v>
      </c>
      <c r="U413" s="79">
        <v>10.16</v>
      </c>
      <c r="V413" s="79">
        <v>10.16</v>
      </c>
      <c r="W413" s="79">
        <v>50</v>
      </c>
      <c r="X413" s="80" t="s">
        <v>238</v>
      </c>
      <c r="Y413" s="80" t="s">
        <v>337</v>
      </c>
      <c r="AC413" s="81"/>
      <c r="AD413" s="81"/>
    </row>
    <row r="414" spans="3:30">
      <c r="C414" s="84" t="s">
        <v>151</v>
      </c>
      <c r="D414" s="84" t="s">
        <v>5</v>
      </c>
      <c r="E414" s="85" t="s">
        <v>119</v>
      </c>
      <c r="F414" s="85" t="s">
        <v>119</v>
      </c>
      <c r="G414" s="85" t="s">
        <v>186</v>
      </c>
      <c r="H414" s="84" t="s">
        <v>152</v>
      </c>
      <c r="I414" s="79">
        <v>140.57</v>
      </c>
      <c r="J414" s="79">
        <v>139.19999999999999</v>
      </c>
      <c r="K414" s="79">
        <v>129</v>
      </c>
      <c r="L414" s="79" t="s">
        <v>633</v>
      </c>
      <c r="M414" s="79">
        <f t="shared" si="93"/>
        <v>137.47999999999999</v>
      </c>
      <c r="N414" s="79">
        <f>K414-2.41</f>
        <v>126.59</v>
      </c>
      <c r="O414" s="79">
        <f t="shared" si="94"/>
        <v>10.889999999999986</v>
      </c>
      <c r="P414" s="79">
        <f t="shared" si="96"/>
        <v>8.6025752429101709E-2</v>
      </c>
      <c r="Q414" s="79" t="s">
        <v>153</v>
      </c>
      <c r="R414" s="79">
        <v>10.220000000000001</v>
      </c>
      <c r="S414" s="79">
        <v>50</v>
      </c>
      <c r="T414" s="79" t="s">
        <v>154</v>
      </c>
      <c r="U414" s="79">
        <v>10.14</v>
      </c>
      <c r="V414" s="79">
        <v>10.14</v>
      </c>
      <c r="W414" s="79">
        <v>50</v>
      </c>
      <c r="X414" s="80" t="s">
        <v>238</v>
      </c>
      <c r="Y414" s="80" t="s">
        <v>337</v>
      </c>
      <c r="AC414" s="81"/>
      <c r="AD414" s="81"/>
    </row>
    <row r="415" spans="3:30">
      <c r="C415" s="84" t="s">
        <v>151</v>
      </c>
      <c r="D415" s="84" t="s">
        <v>6</v>
      </c>
      <c r="E415" s="85" t="s">
        <v>119</v>
      </c>
      <c r="F415" s="85" t="s">
        <v>119</v>
      </c>
      <c r="G415" s="85" t="s">
        <v>186</v>
      </c>
      <c r="H415" s="84" t="s">
        <v>155</v>
      </c>
      <c r="I415" s="79">
        <v>165.87</v>
      </c>
      <c r="J415" s="79">
        <v>164.4</v>
      </c>
      <c r="K415" s="79">
        <v>152.5</v>
      </c>
      <c r="L415" s="79" t="s">
        <v>633</v>
      </c>
      <c r="M415" s="79">
        <f t="shared" si="93"/>
        <v>162.78</v>
      </c>
      <c r="N415" s="79">
        <f t="shared" ref="N415:N418" si="97">K415-2.41</f>
        <v>150.09</v>
      </c>
      <c r="O415" s="79">
        <f t="shared" si="94"/>
        <v>12.689999999999998</v>
      </c>
      <c r="P415" s="79">
        <f t="shared" si="96"/>
        <v>8.4549270437737342E-2</v>
      </c>
      <c r="Q415" s="79" t="s">
        <v>156</v>
      </c>
      <c r="R415" s="79">
        <v>10.25</v>
      </c>
      <c r="S415" s="79">
        <v>50</v>
      </c>
      <c r="T415" s="79" t="s">
        <v>157</v>
      </c>
      <c r="U415" s="79">
        <v>10.130000000000001</v>
      </c>
      <c r="V415" s="79">
        <v>10.130000000000001</v>
      </c>
      <c r="W415" s="79">
        <v>50</v>
      </c>
      <c r="X415" s="80" t="s">
        <v>238</v>
      </c>
      <c r="Y415" s="80" t="s">
        <v>337</v>
      </c>
      <c r="AC415" s="81"/>
      <c r="AD415" s="81"/>
    </row>
    <row r="416" spans="3:30">
      <c r="C416" s="84" t="s">
        <v>151</v>
      </c>
      <c r="D416" s="84" t="s">
        <v>7</v>
      </c>
      <c r="E416" s="85" t="s">
        <v>119</v>
      </c>
      <c r="F416" s="85" t="s">
        <v>119</v>
      </c>
      <c r="G416" s="85" t="s">
        <v>186</v>
      </c>
      <c r="H416" s="84" t="s">
        <v>158</v>
      </c>
      <c r="I416" s="79">
        <v>188.95</v>
      </c>
      <c r="J416" s="79">
        <v>187.4</v>
      </c>
      <c r="K416" s="79">
        <v>174.6</v>
      </c>
      <c r="L416" s="79" t="s">
        <v>633</v>
      </c>
      <c r="M416" s="79">
        <f t="shared" si="93"/>
        <v>185.85999999999999</v>
      </c>
      <c r="N416" s="79">
        <f t="shared" si="97"/>
        <v>172.19</v>
      </c>
      <c r="O416" s="79">
        <f t="shared" si="94"/>
        <v>13.669999999999987</v>
      </c>
      <c r="P416" s="79">
        <f t="shared" si="96"/>
        <v>7.9389046982983838E-2</v>
      </c>
      <c r="Q416" s="79" t="s">
        <v>159</v>
      </c>
      <c r="R416" s="79">
        <v>10.17</v>
      </c>
      <c r="S416" s="79">
        <v>50</v>
      </c>
      <c r="T416" s="79" t="s">
        <v>160</v>
      </c>
      <c r="U416" s="79">
        <v>10.35</v>
      </c>
      <c r="V416" s="79">
        <v>10.35</v>
      </c>
      <c r="W416" s="79">
        <v>50</v>
      </c>
      <c r="X416" s="80" t="s">
        <v>238</v>
      </c>
      <c r="Y416" s="80" t="s">
        <v>337</v>
      </c>
      <c r="AC416" s="81"/>
      <c r="AD416" s="81"/>
    </row>
    <row r="417" spans="3:30">
      <c r="C417" s="84" t="s">
        <v>151</v>
      </c>
      <c r="D417" s="84" t="s">
        <v>8</v>
      </c>
      <c r="E417" s="85" t="s">
        <v>119</v>
      </c>
      <c r="F417" s="85" t="s">
        <v>119</v>
      </c>
      <c r="G417" s="85" t="s">
        <v>186</v>
      </c>
      <c r="H417" s="84" t="s">
        <v>161</v>
      </c>
      <c r="I417" s="79">
        <v>192.53</v>
      </c>
      <c r="J417" s="79">
        <v>190.9</v>
      </c>
      <c r="K417" s="79">
        <v>178.1</v>
      </c>
      <c r="L417" s="79" t="s">
        <v>633</v>
      </c>
      <c r="M417" s="79">
        <f t="shared" si="93"/>
        <v>189.44</v>
      </c>
      <c r="N417" s="79">
        <f t="shared" si="97"/>
        <v>175.69</v>
      </c>
      <c r="O417" s="79">
        <f t="shared" si="94"/>
        <v>13.75</v>
      </c>
      <c r="P417" s="79">
        <f t="shared" si="96"/>
        <v>7.8262849336900225E-2</v>
      </c>
      <c r="Q417" s="79" t="s">
        <v>162</v>
      </c>
      <c r="R417" s="79">
        <v>10.15</v>
      </c>
      <c r="S417" s="79">
        <v>50</v>
      </c>
      <c r="T417" s="79" t="s">
        <v>163</v>
      </c>
      <c r="U417" s="79">
        <v>9.99</v>
      </c>
      <c r="V417" s="79">
        <v>9.99</v>
      </c>
      <c r="W417" s="79">
        <v>50</v>
      </c>
      <c r="X417" s="80" t="s">
        <v>238</v>
      </c>
      <c r="Y417" s="80" t="s">
        <v>337</v>
      </c>
      <c r="AC417" s="81"/>
      <c r="AD417" s="81"/>
    </row>
    <row r="418" spans="3:30">
      <c r="C418" s="84" t="s">
        <v>151</v>
      </c>
      <c r="D418" s="84" t="s">
        <v>9</v>
      </c>
      <c r="E418" s="85" t="s">
        <v>119</v>
      </c>
      <c r="F418" s="85" t="s">
        <v>119</v>
      </c>
      <c r="G418" s="85" t="s">
        <v>186</v>
      </c>
      <c r="H418" s="84" t="s">
        <v>164</v>
      </c>
      <c r="I418" s="79">
        <v>147.1</v>
      </c>
      <c r="J418" s="79">
        <v>145.69999999999999</v>
      </c>
      <c r="K418" s="79">
        <v>135.4</v>
      </c>
      <c r="L418" s="79" t="s">
        <v>633</v>
      </c>
      <c r="M418" s="79">
        <f t="shared" si="93"/>
        <v>144.01</v>
      </c>
      <c r="N418" s="79">
        <f t="shared" si="97"/>
        <v>132.99</v>
      </c>
      <c r="O418" s="79">
        <f t="shared" si="94"/>
        <v>11.019999999999982</v>
      </c>
      <c r="P418" s="79">
        <f t="shared" si="96"/>
        <v>8.2863373185953687E-2</v>
      </c>
      <c r="Q418" s="79" t="s">
        <v>165</v>
      </c>
      <c r="R418" s="79">
        <v>10.11</v>
      </c>
      <c r="S418" s="79">
        <v>50</v>
      </c>
      <c r="T418" s="79" t="s">
        <v>166</v>
      </c>
      <c r="U418" s="79">
        <v>10.07</v>
      </c>
      <c r="V418" s="79">
        <v>10.07</v>
      </c>
      <c r="W418" s="79">
        <v>50</v>
      </c>
      <c r="X418" s="80" t="s">
        <v>238</v>
      </c>
      <c r="Y418" s="80" t="s">
        <v>337</v>
      </c>
      <c r="AC418" s="81"/>
      <c r="AD418" s="81"/>
    </row>
    <row r="419" spans="3:30">
      <c r="C419" s="84" t="s">
        <v>47</v>
      </c>
      <c r="D419" s="84" t="s">
        <v>1616</v>
      </c>
      <c r="E419" s="86" t="s">
        <v>26</v>
      </c>
      <c r="F419" s="85" t="s">
        <v>119</v>
      </c>
      <c r="G419" s="85" t="s">
        <v>186</v>
      </c>
      <c r="H419" s="84" t="s">
        <v>167</v>
      </c>
      <c r="I419" s="79" t="s">
        <v>1616</v>
      </c>
      <c r="J419" s="79" t="s">
        <v>1616</v>
      </c>
      <c r="K419" s="79" t="s">
        <v>1616</v>
      </c>
      <c r="L419" s="79" t="s">
        <v>1616</v>
      </c>
      <c r="M419" s="79" t="s">
        <v>1616</v>
      </c>
      <c r="N419" s="79" t="s">
        <v>1616</v>
      </c>
      <c r="O419" s="79" t="s">
        <v>1616</v>
      </c>
      <c r="P419" s="79" t="s">
        <v>1616</v>
      </c>
      <c r="Q419" s="79" t="s">
        <v>167</v>
      </c>
      <c r="R419" s="79" t="s">
        <v>1616</v>
      </c>
      <c r="S419" s="79">
        <v>50</v>
      </c>
      <c r="T419" s="79" t="s">
        <v>1616</v>
      </c>
      <c r="U419" s="79" t="s">
        <v>1616</v>
      </c>
      <c r="V419" s="79" t="s">
        <v>1616</v>
      </c>
      <c r="W419" s="79" t="s">
        <v>1616</v>
      </c>
      <c r="X419" s="83" t="s">
        <v>26</v>
      </c>
      <c r="Y419" s="83" t="s">
        <v>26</v>
      </c>
      <c r="AC419" s="81"/>
      <c r="AD419" s="81"/>
    </row>
    <row r="420" spans="3:30">
      <c r="C420" s="84" t="s">
        <v>47</v>
      </c>
      <c r="D420" s="84" t="s">
        <v>1616</v>
      </c>
      <c r="E420" s="86" t="s">
        <v>26</v>
      </c>
      <c r="F420" s="85" t="s">
        <v>119</v>
      </c>
      <c r="G420" s="85" t="s">
        <v>186</v>
      </c>
      <c r="H420" s="84" t="s">
        <v>167</v>
      </c>
      <c r="I420" s="79" t="s">
        <v>1616</v>
      </c>
      <c r="J420" s="79" t="s">
        <v>1616</v>
      </c>
      <c r="K420" s="79" t="s">
        <v>1616</v>
      </c>
      <c r="L420" s="79" t="s">
        <v>1616</v>
      </c>
      <c r="M420" s="79" t="s">
        <v>1616</v>
      </c>
      <c r="N420" s="79" t="s">
        <v>1616</v>
      </c>
      <c r="O420" s="79" t="s">
        <v>1616</v>
      </c>
      <c r="P420" s="79" t="s">
        <v>1616</v>
      </c>
      <c r="Q420" s="79" t="s">
        <v>167</v>
      </c>
      <c r="R420" s="79" t="s">
        <v>1616</v>
      </c>
      <c r="S420" s="79">
        <v>50</v>
      </c>
      <c r="T420" s="79" t="s">
        <v>1616</v>
      </c>
      <c r="U420" s="79" t="s">
        <v>1616</v>
      </c>
      <c r="V420" s="79" t="s">
        <v>1616</v>
      </c>
      <c r="W420" s="79" t="s">
        <v>1616</v>
      </c>
      <c r="X420" s="83" t="s">
        <v>26</v>
      </c>
      <c r="Y420" s="83" t="s">
        <v>26</v>
      </c>
      <c r="AC420" s="81"/>
      <c r="AD420" s="81"/>
    </row>
    <row r="421" spans="3:30">
      <c r="C421" s="84" t="s">
        <v>47</v>
      </c>
      <c r="D421" s="84" t="s">
        <v>1616</v>
      </c>
      <c r="E421" s="86" t="s">
        <v>26</v>
      </c>
      <c r="F421" s="85" t="s">
        <v>119</v>
      </c>
      <c r="G421" s="85" t="s">
        <v>186</v>
      </c>
      <c r="H421" s="84" t="s">
        <v>167</v>
      </c>
      <c r="I421" s="79" t="s">
        <v>1616</v>
      </c>
      <c r="J421" s="79" t="s">
        <v>1616</v>
      </c>
      <c r="K421" s="79" t="s">
        <v>1616</v>
      </c>
      <c r="L421" s="79" t="s">
        <v>1616</v>
      </c>
      <c r="M421" s="79" t="s">
        <v>1616</v>
      </c>
      <c r="N421" s="79" t="s">
        <v>1616</v>
      </c>
      <c r="O421" s="79" t="s">
        <v>1616</v>
      </c>
      <c r="P421" s="79" t="s">
        <v>1616</v>
      </c>
      <c r="Q421" s="79" t="s">
        <v>167</v>
      </c>
      <c r="R421" s="79" t="s">
        <v>1616</v>
      </c>
      <c r="S421" s="79">
        <v>50</v>
      </c>
      <c r="T421" s="79" t="s">
        <v>1616</v>
      </c>
      <c r="U421" s="79" t="s">
        <v>1616</v>
      </c>
      <c r="V421" s="79" t="s">
        <v>1616</v>
      </c>
      <c r="W421" s="79" t="s">
        <v>1616</v>
      </c>
      <c r="X421" s="83" t="s">
        <v>26</v>
      </c>
      <c r="Y421" s="83" t="s">
        <v>26</v>
      </c>
      <c r="AC421" s="81"/>
      <c r="AD421" s="81"/>
    </row>
    <row r="422" spans="3:30">
      <c r="E422" s="86"/>
      <c r="F422" s="86"/>
      <c r="G422" s="86"/>
      <c r="X422" s="81"/>
      <c r="Y422" s="81"/>
      <c r="AC422" s="81"/>
      <c r="AD422" s="81"/>
    </row>
    <row r="423" spans="3:30">
      <c r="C423" s="84" t="s">
        <v>169</v>
      </c>
      <c r="D423" s="84" t="s">
        <v>5</v>
      </c>
      <c r="E423" s="85" t="s">
        <v>186</v>
      </c>
      <c r="F423" s="85" t="s">
        <v>186</v>
      </c>
      <c r="G423" s="85" t="s">
        <v>191</v>
      </c>
      <c r="H423" s="84" t="s">
        <v>170</v>
      </c>
      <c r="I423" s="79">
        <v>153.57</v>
      </c>
      <c r="J423" s="79">
        <v>152.19999999999999</v>
      </c>
      <c r="K423" s="79">
        <v>131.1</v>
      </c>
      <c r="L423" s="79" t="s">
        <v>633</v>
      </c>
      <c r="M423" s="79">
        <f>I423-3.09</f>
        <v>150.47999999999999</v>
      </c>
      <c r="N423" s="79">
        <f>K423-2.41</f>
        <v>128.69</v>
      </c>
      <c r="O423" s="79">
        <f t="shared" ref="O423:O427" si="98">M423-N423</f>
        <v>21.789999999999992</v>
      </c>
      <c r="P423" s="79">
        <f t="shared" ref="P423:P427" si="99">(M423-N423)/(N423)</f>
        <v>0.16932162561193559</v>
      </c>
      <c r="Q423" s="79" t="s">
        <v>171</v>
      </c>
      <c r="R423" s="79">
        <v>9.7200000000000006</v>
      </c>
      <c r="S423" s="79">
        <v>50</v>
      </c>
      <c r="T423" s="79" t="s">
        <v>172</v>
      </c>
      <c r="U423" s="79">
        <v>10.73</v>
      </c>
      <c r="V423" s="79">
        <v>10.73</v>
      </c>
      <c r="W423" s="79">
        <v>50</v>
      </c>
      <c r="X423" s="80" t="s">
        <v>337</v>
      </c>
      <c r="Y423" s="81"/>
      <c r="AC423" s="81"/>
      <c r="AD423" s="81"/>
    </row>
    <row r="424" spans="3:30">
      <c r="C424" s="84" t="s">
        <v>169</v>
      </c>
      <c r="D424" s="84" t="s">
        <v>6</v>
      </c>
      <c r="E424" s="85" t="s">
        <v>186</v>
      </c>
      <c r="F424" s="85" t="s">
        <v>186</v>
      </c>
      <c r="G424" s="85" t="s">
        <v>191</v>
      </c>
      <c r="H424" s="84" t="s">
        <v>173</v>
      </c>
      <c r="I424" s="79">
        <v>183.36</v>
      </c>
      <c r="J424" s="79">
        <v>181.8</v>
      </c>
      <c r="K424" s="79">
        <v>154.19999999999999</v>
      </c>
      <c r="L424" s="79" t="s">
        <v>633</v>
      </c>
      <c r="M424" s="79">
        <f>I424-3.09</f>
        <v>180.27</v>
      </c>
      <c r="N424" s="79">
        <f t="shared" ref="N424:N427" si="100">K424-2.41</f>
        <v>151.79</v>
      </c>
      <c r="O424" s="79">
        <f t="shared" si="98"/>
        <v>28.480000000000018</v>
      </c>
      <c r="P424" s="79">
        <f t="shared" si="99"/>
        <v>0.18762764345477317</v>
      </c>
      <c r="Q424" s="79" t="s">
        <v>174</v>
      </c>
      <c r="R424" s="79">
        <v>10.039999999999999</v>
      </c>
      <c r="S424" s="79">
        <v>50</v>
      </c>
      <c r="T424" s="79" t="s">
        <v>175</v>
      </c>
      <c r="U424" s="79">
        <v>9.8800000000000008</v>
      </c>
      <c r="V424" s="79">
        <v>9.8800000000000008</v>
      </c>
      <c r="W424" s="79">
        <v>50</v>
      </c>
      <c r="X424" s="80" t="s">
        <v>337</v>
      </c>
      <c r="Y424" s="81"/>
      <c r="AC424" s="81"/>
      <c r="AD424" s="81"/>
    </row>
    <row r="425" spans="3:30">
      <c r="C425" s="84" t="s">
        <v>169</v>
      </c>
      <c r="D425" s="84" t="s">
        <v>7</v>
      </c>
      <c r="E425" s="85" t="s">
        <v>186</v>
      </c>
      <c r="F425" s="85" t="s">
        <v>186</v>
      </c>
      <c r="G425" s="85" t="s">
        <v>191</v>
      </c>
      <c r="H425" s="84" t="s">
        <v>176</v>
      </c>
      <c r="I425" s="79">
        <v>156.80000000000001</v>
      </c>
      <c r="J425" s="79">
        <v>155.1</v>
      </c>
      <c r="K425" s="79">
        <v>130.19999999999999</v>
      </c>
      <c r="L425" s="79" t="s">
        <v>633</v>
      </c>
      <c r="M425" s="79">
        <f>I425-3.09</f>
        <v>153.71</v>
      </c>
      <c r="N425" s="79">
        <f t="shared" si="100"/>
        <v>127.78999999999999</v>
      </c>
      <c r="O425" s="79">
        <f t="shared" si="98"/>
        <v>25.920000000000016</v>
      </c>
      <c r="P425" s="79">
        <f>(M425-N425)/(N425)</f>
        <v>0.20283277251741152</v>
      </c>
      <c r="Q425" s="79" t="s">
        <v>177</v>
      </c>
      <c r="R425" s="79">
        <v>10.5</v>
      </c>
      <c r="S425" s="79">
        <v>50</v>
      </c>
      <c r="T425" s="79" t="s">
        <v>178</v>
      </c>
      <c r="U425" s="79">
        <v>9.65</v>
      </c>
      <c r="V425" s="79">
        <v>9.65</v>
      </c>
      <c r="W425" s="79">
        <v>50</v>
      </c>
      <c r="X425" s="80" t="s">
        <v>337</v>
      </c>
      <c r="Y425" s="81"/>
      <c r="AC425" s="81"/>
      <c r="AD425" s="81"/>
    </row>
    <row r="426" spans="3:30">
      <c r="C426" s="84" t="s">
        <v>169</v>
      </c>
      <c r="D426" s="84" t="s">
        <v>8</v>
      </c>
      <c r="E426" s="85" t="s">
        <v>186</v>
      </c>
      <c r="F426" s="85" t="s">
        <v>186</v>
      </c>
      <c r="G426" s="85" t="s">
        <v>191</v>
      </c>
      <c r="H426" s="84" t="s">
        <v>179</v>
      </c>
      <c r="I426" s="79">
        <v>138.12</v>
      </c>
      <c r="J426" s="79">
        <v>137</v>
      </c>
      <c r="K426" s="79">
        <v>118.3</v>
      </c>
      <c r="L426" s="79" t="s">
        <v>633</v>
      </c>
      <c r="M426" s="79">
        <f>I426-3.09</f>
        <v>135.03</v>
      </c>
      <c r="N426" s="79">
        <f t="shared" si="100"/>
        <v>115.89</v>
      </c>
      <c r="O426" s="79">
        <f t="shared" si="98"/>
        <v>19.14</v>
      </c>
      <c r="P426" s="79">
        <f t="shared" si="99"/>
        <v>0.16515661403054621</v>
      </c>
      <c r="Q426" s="79" t="s">
        <v>180</v>
      </c>
      <c r="R426" s="79">
        <v>10.36</v>
      </c>
      <c r="S426" s="79">
        <v>50</v>
      </c>
      <c r="T426" s="79" t="s">
        <v>181</v>
      </c>
      <c r="U426" s="79">
        <v>10.66</v>
      </c>
      <c r="V426" s="79">
        <v>10.66</v>
      </c>
      <c r="W426" s="79">
        <v>50</v>
      </c>
      <c r="X426" s="80" t="s">
        <v>337</v>
      </c>
      <c r="Y426" s="81"/>
      <c r="AC426" s="81"/>
      <c r="AD426" s="81"/>
    </row>
    <row r="427" spans="3:30">
      <c r="C427" s="84" t="s">
        <v>169</v>
      </c>
      <c r="D427" s="84" t="s">
        <v>9</v>
      </c>
      <c r="E427" s="85" t="s">
        <v>186</v>
      </c>
      <c r="F427" s="85" t="s">
        <v>186</v>
      </c>
      <c r="G427" s="85" t="s">
        <v>191</v>
      </c>
      <c r="H427" s="84" t="s">
        <v>182</v>
      </c>
      <c r="I427" s="79">
        <v>189.001</v>
      </c>
      <c r="J427" s="79">
        <v>187.6</v>
      </c>
      <c r="K427" s="79">
        <v>161.1</v>
      </c>
      <c r="L427" s="79" t="s">
        <v>633</v>
      </c>
      <c r="M427" s="79">
        <f>I427-3.09</f>
        <v>185.911</v>
      </c>
      <c r="N427" s="79">
        <f t="shared" si="100"/>
        <v>158.69</v>
      </c>
      <c r="O427" s="79">
        <f t="shared" si="98"/>
        <v>27.221000000000004</v>
      </c>
      <c r="P427" s="79">
        <f t="shared" si="99"/>
        <v>0.17153569853172856</v>
      </c>
      <c r="Q427" s="79" t="s">
        <v>183</v>
      </c>
      <c r="R427" s="79">
        <v>9.76</v>
      </c>
      <c r="S427" s="79">
        <v>50</v>
      </c>
      <c r="T427" s="79" t="s">
        <v>184</v>
      </c>
      <c r="U427" s="79">
        <v>10.14</v>
      </c>
      <c r="V427" s="79">
        <v>10.14</v>
      </c>
      <c r="W427" s="79">
        <v>50</v>
      </c>
      <c r="X427" s="80" t="s">
        <v>337</v>
      </c>
      <c r="Y427" s="81"/>
      <c r="AC427" s="81"/>
      <c r="AD427" s="81"/>
    </row>
    <row r="428" spans="3:30">
      <c r="C428" s="84" t="s">
        <v>47</v>
      </c>
      <c r="D428" s="84" t="s">
        <v>1616</v>
      </c>
      <c r="E428" s="86" t="s">
        <v>26</v>
      </c>
      <c r="F428" s="85" t="s">
        <v>186</v>
      </c>
      <c r="G428" s="85" t="s">
        <v>191</v>
      </c>
      <c r="H428" s="84" t="s">
        <v>185</v>
      </c>
      <c r="I428" s="79" t="s">
        <v>1616</v>
      </c>
      <c r="J428" s="79" t="s">
        <v>1616</v>
      </c>
      <c r="K428" s="79" t="s">
        <v>1616</v>
      </c>
      <c r="L428" s="79" t="s">
        <v>1616</v>
      </c>
      <c r="M428" s="79" t="s">
        <v>1616</v>
      </c>
      <c r="N428" s="79" t="s">
        <v>1616</v>
      </c>
      <c r="O428" s="79" t="s">
        <v>1616</v>
      </c>
      <c r="P428" s="79" t="s">
        <v>1616</v>
      </c>
      <c r="Q428" s="79" t="s">
        <v>185</v>
      </c>
      <c r="R428" s="79" t="s">
        <v>1616</v>
      </c>
      <c r="S428" s="79">
        <v>50</v>
      </c>
      <c r="T428" s="79" t="s">
        <v>1616</v>
      </c>
      <c r="U428" s="79" t="s">
        <v>1616</v>
      </c>
      <c r="V428" s="79" t="s">
        <v>1616</v>
      </c>
      <c r="W428" s="79" t="s">
        <v>1616</v>
      </c>
      <c r="X428" s="83" t="s">
        <v>26</v>
      </c>
      <c r="Y428" s="81"/>
      <c r="AC428" s="81"/>
      <c r="AD428" s="81"/>
    </row>
    <row r="429" spans="3:30">
      <c r="C429" s="84" t="s">
        <v>47</v>
      </c>
      <c r="D429" s="84" t="s">
        <v>1616</v>
      </c>
      <c r="E429" s="86" t="s">
        <v>26</v>
      </c>
      <c r="F429" s="85" t="s">
        <v>186</v>
      </c>
      <c r="G429" s="85" t="s">
        <v>191</v>
      </c>
      <c r="H429" s="84" t="s">
        <v>185</v>
      </c>
      <c r="I429" s="79" t="s">
        <v>1616</v>
      </c>
      <c r="J429" s="79" t="s">
        <v>1616</v>
      </c>
      <c r="K429" s="79" t="s">
        <v>1616</v>
      </c>
      <c r="L429" s="79" t="s">
        <v>1616</v>
      </c>
      <c r="M429" s="79" t="s">
        <v>1616</v>
      </c>
      <c r="N429" s="79" t="s">
        <v>1616</v>
      </c>
      <c r="O429" s="79" t="s">
        <v>1616</v>
      </c>
      <c r="P429" s="79" t="s">
        <v>1616</v>
      </c>
      <c r="Q429" s="79" t="s">
        <v>185</v>
      </c>
      <c r="R429" s="79" t="s">
        <v>1616</v>
      </c>
      <c r="S429" s="79">
        <v>50</v>
      </c>
      <c r="T429" s="79" t="s">
        <v>1616</v>
      </c>
      <c r="U429" s="79" t="s">
        <v>1616</v>
      </c>
      <c r="V429" s="79" t="s">
        <v>1616</v>
      </c>
      <c r="W429" s="79" t="s">
        <v>1616</v>
      </c>
      <c r="X429" s="83" t="s">
        <v>26</v>
      </c>
      <c r="Y429" s="81"/>
      <c r="AC429" s="81"/>
      <c r="AD429" s="81"/>
    </row>
    <row r="430" spans="3:30">
      <c r="C430" s="84" t="s">
        <v>47</v>
      </c>
      <c r="D430" s="84" t="s">
        <v>1616</v>
      </c>
      <c r="E430" s="86" t="s">
        <v>26</v>
      </c>
      <c r="F430" s="85" t="s">
        <v>186</v>
      </c>
      <c r="G430" s="85" t="s">
        <v>191</v>
      </c>
      <c r="H430" s="84" t="s">
        <v>185</v>
      </c>
      <c r="I430" s="79" t="s">
        <v>1616</v>
      </c>
      <c r="J430" s="79" t="s">
        <v>1616</v>
      </c>
      <c r="K430" s="79" t="s">
        <v>1616</v>
      </c>
      <c r="L430" s="79" t="s">
        <v>1616</v>
      </c>
      <c r="M430" s="79" t="s">
        <v>1616</v>
      </c>
      <c r="N430" s="79" t="s">
        <v>1616</v>
      </c>
      <c r="O430" s="79" t="s">
        <v>1616</v>
      </c>
      <c r="P430" s="79" t="s">
        <v>1616</v>
      </c>
      <c r="Q430" s="79" t="s">
        <v>185</v>
      </c>
      <c r="R430" s="79" t="s">
        <v>1616</v>
      </c>
      <c r="S430" s="79">
        <v>50</v>
      </c>
      <c r="T430" s="79" t="s">
        <v>1616</v>
      </c>
      <c r="U430" s="79" t="s">
        <v>1616</v>
      </c>
      <c r="V430" s="79" t="s">
        <v>1616</v>
      </c>
      <c r="W430" s="79" t="s">
        <v>1616</v>
      </c>
      <c r="X430" s="83" t="s">
        <v>26</v>
      </c>
      <c r="Y430" s="81"/>
      <c r="AC430" s="81"/>
      <c r="AD430" s="81"/>
    </row>
    <row r="431" spans="3:30">
      <c r="E431" s="86"/>
      <c r="F431" s="86"/>
      <c r="G431" s="86"/>
      <c r="X431" s="81"/>
      <c r="Y431" s="81"/>
      <c r="AC431" s="81"/>
      <c r="AD431" s="81"/>
    </row>
    <row r="432" spans="3:30">
      <c r="C432" s="84" t="s">
        <v>86</v>
      </c>
      <c r="D432" s="84" t="s">
        <v>5</v>
      </c>
      <c r="E432" s="85" t="s">
        <v>191</v>
      </c>
      <c r="F432" s="85" t="s">
        <v>191</v>
      </c>
      <c r="G432" s="85"/>
      <c r="H432" s="84" t="s">
        <v>192</v>
      </c>
      <c r="I432" s="79">
        <v>192.34</v>
      </c>
      <c r="J432" s="79">
        <v>191</v>
      </c>
      <c r="K432" s="79">
        <v>168.6</v>
      </c>
      <c r="L432" s="79" t="s">
        <v>633</v>
      </c>
      <c r="M432" s="79">
        <f t="shared" ref="M432:M446" si="101">I432-3.09</f>
        <v>189.25</v>
      </c>
      <c r="N432" s="79">
        <f>K432-2.41</f>
        <v>166.19</v>
      </c>
      <c r="O432" s="79">
        <f>M432-N432</f>
        <v>23.060000000000002</v>
      </c>
      <c r="P432" s="79">
        <f t="shared" ref="P432:P446" si="102">(M432-N432)/(N432)</f>
        <v>0.1387568445754859</v>
      </c>
      <c r="Q432" s="79" t="s">
        <v>193</v>
      </c>
      <c r="R432" s="79">
        <v>9.8800000000000008</v>
      </c>
      <c r="S432" s="79">
        <v>50</v>
      </c>
      <c r="T432" s="79" t="s">
        <v>194</v>
      </c>
      <c r="U432" s="79">
        <v>10.14</v>
      </c>
      <c r="V432" s="79">
        <v>10.14</v>
      </c>
      <c r="W432" s="79">
        <v>50</v>
      </c>
      <c r="X432" s="81"/>
      <c r="Y432" s="81"/>
      <c r="AC432" s="81"/>
      <c r="AD432" s="81"/>
    </row>
    <row r="433" spans="3:30">
      <c r="C433" s="84" t="s">
        <v>86</v>
      </c>
      <c r="D433" s="84" t="s">
        <v>6</v>
      </c>
      <c r="E433" s="85" t="s">
        <v>191</v>
      </c>
      <c r="F433" s="85" t="s">
        <v>191</v>
      </c>
      <c r="G433" s="85"/>
      <c r="H433" s="84" t="s">
        <v>195</v>
      </c>
      <c r="I433" s="79">
        <v>167.17</v>
      </c>
      <c r="J433" s="79">
        <v>166</v>
      </c>
      <c r="K433" s="79">
        <v>147.5</v>
      </c>
      <c r="L433" s="79" t="s">
        <v>633</v>
      </c>
      <c r="M433" s="79">
        <f t="shared" si="101"/>
        <v>164.07999999999998</v>
      </c>
      <c r="N433" s="79">
        <f t="shared" ref="N433:N439" si="103">K433-2.41</f>
        <v>145.09</v>
      </c>
      <c r="O433" s="79">
        <f>M433-N433</f>
        <v>18.989999999999981</v>
      </c>
      <c r="P433" s="79">
        <f t="shared" si="102"/>
        <v>0.13088427872355077</v>
      </c>
      <c r="Q433" s="79" t="s">
        <v>196</v>
      </c>
      <c r="R433" s="79">
        <v>9.86</v>
      </c>
      <c r="S433" s="79">
        <v>50</v>
      </c>
      <c r="T433" s="79" t="s">
        <v>197</v>
      </c>
      <c r="U433" s="79">
        <v>10.220000000000001</v>
      </c>
      <c r="V433" s="79">
        <v>10.220000000000001</v>
      </c>
      <c r="W433" s="79">
        <v>50</v>
      </c>
      <c r="X433" s="81"/>
      <c r="Y433" s="81"/>
      <c r="AC433" s="81"/>
      <c r="AD433" s="81"/>
    </row>
    <row r="434" spans="3:30">
      <c r="C434" s="84" t="s">
        <v>86</v>
      </c>
      <c r="D434" s="84" t="s">
        <v>7</v>
      </c>
      <c r="E434" s="85" t="s">
        <v>191</v>
      </c>
      <c r="F434" s="85" t="s">
        <v>191</v>
      </c>
      <c r="G434" s="85"/>
      <c r="H434" s="84" t="s">
        <v>198</v>
      </c>
      <c r="I434" s="79">
        <v>137.86000000000001</v>
      </c>
      <c r="J434" s="79">
        <v>136.80000000000001</v>
      </c>
      <c r="K434" s="79">
        <v>120.5</v>
      </c>
      <c r="L434" s="79" t="s">
        <v>633</v>
      </c>
      <c r="M434" s="79">
        <f t="shared" si="101"/>
        <v>134.77000000000001</v>
      </c>
      <c r="N434" s="79">
        <f t="shared" si="103"/>
        <v>118.09</v>
      </c>
      <c r="O434" s="79">
        <f t="shared" ref="O434:O439" si="104">M434-N434</f>
        <v>16.680000000000007</v>
      </c>
      <c r="P434" s="79">
        <f>(M434-N434)/(N434)</f>
        <v>0.14124820052502335</v>
      </c>
      <c r="Q434" s="79" t="s">
        <v>199</v>
      </c>
      <c r="R434" s="79">
        <v>10.19</v>
      </c>
      <c r="S434" s="79">
        <v>50</v>
      </c>
      <c r="T434" s="79" t="s">
        <v>200</v>
      </c>
      <c r="U434" s="79">
        <v>10.31</v>
      </c>
      <c r="V434" s="79">
        <v>10.31</v>
      </c>
      <c r="W434" s="79">
        <v>50</v>
      </c>
      <c r="X434" s="81"/>
      <c r="Y434" s="81"/>
      <c r="AC434" s="81"/>
      <c r="AD434" s="81"/>
    </row>
    <row r="435" spans="3:30">
      <c r="C435" s="84" t="s">
        <v>86</v>
      </c>
      <c r="D435" s="84" t="s">
        <v>8</v>
      </c>
      <c r="E435" s="85" t="s">
        <v>191</v>
      </c>
      <c r="F435" s="85" t="s">
        <v>191</v>
      </c>
      <c r="G435" s="85"/>
      <c r="H435" s="84" t="s">
        <v>201</v>
      </c>
      <c r="I435" s="79">
        <v>176.22</v>
      </c>
      <c r="J435" s="79">
        <v>174.9</v>
      </c>
      <c r="K435" s="79">
        <v>155</v>
      </c>
      <c r="L435" s="79" t="s">
        <v>633</v>
      </c>
      <c r="M435" s="79">
        <f t="shared" si="101"/>
        <v>173.13</v>
      </c>
      <c r="N435" s="79">
        <f t="shared" si="103"/>
        <v>152.59</v>
      </c>
      <c r="O435" s="79">
        <f t="shared" si="104"/>
        <v>20.539999999999992</v>
      </c>
      <c r="P435" s="79">
        <f t="shared" si="102"/>
        <v>0.13460908316403428</v>
      </c>
      <c r="Q435" s="79" t="s">
        <v>202</v>
      </c>
      <c r="R435" s="79">
        <v>10.11</v>
      </c>
      <c r="S435" s="79">
        <v>50</v>
      </c>
      <c r="T435" s="79" t="s">
        <v>203</v>
      </c>
      <c r="U435" s="79">
        <v>10.02</v>
      </c>
      <c r="V435" s="79">
        <v>10.02</v>
      </c>
      <c r="W435" s="79">
        <v>50</v>
      </c>
      <c r="X435" s="81"/>
      <c r="Y435" s="81"/>
      <c r="AC435" s="81"/>
      <c r="AD435" s="81"/>
    </row>
    <row r="436" spans="3:30">
      <c r="C436" s="84" t="s">
        <v>86</v>
      </c>
      <c r="D436" s="84" t="s">
        <v>9</v>
      </c>
      <c r="E436" s="85" t="s">
        <v>191</v>
      </c>
      <c r="F436" s="85" t="s">
        <v>191</v>
      </c>
      <c r="G436" s="85"/>
      <c r="H436" s="84" t="s">
        <v>204</v>
      </c>
      <c r="I436" s="79">
        <v>198.22</v>
      </c>
      <c r="J436" s="79">
        <v>197</v>
      </c>
      <c r="K436" s="79">
        <v>174.1</v>
      </c>
      <c r="L436" s="79" t="s">
        <v>633</v>
      </c>
      <c r="M436" s="79">
        <f t="shared" si="101"/>
        <v>195.13</v>
      </c>
      <c r="N436" s="79">
        <f t="shared" si="103"/>
        <v>171.69</v>
      </c>
      <c r="O436" s="79">
        <f t="shared" si="104"/>
        <v>23.439999999999998</v>
      </c>
      <c r="P436" s="79">
        <f t="shared" si="102"/>
        <v>0.13652513250626128</v>
      </c>
      <c r="Q436" s="79" t="s">
        <v>205</v>
      </c>
      <c r="R436" s="79">
        <v>10.33</v>
      </c>
      <c r="S436" s="79">
        <v>50</v>
      </c>
      <c r="T436" s="79" t="s">
        <v>206</v>
      </c>
      <c r="U436" s="79">
        <v>10.01</v>
      </c>
      <c r="V436" s="79">
        <v>10.01</v>
      </c>
      <c r="W436" s="79">
        <v>50</v>
      </c>
      <c r="X436" s="81"/>
      <c r="Y436" s="81"/>
      <c r="AC436" s="81"/>
      <c r="AD436" s="81"/>
    </row>
    <row r="437" spans="3:30">
      <c r="C437" s="84" t="s">
        <v>50</v>
      </c>
      <c r="D437" s="84" t="s">
        <v>5</v>
      </c>
      <c r="E437" s="85" t="s">
        <v>191</v>
      </c>
      <c r="F437" s="85" t="s">
        <v>191</v>
      </c>
      <c r="G437" s="85"/>
      <c r="H437" s="84" t="s">
        <v>207</v>
      </c>
      <c r="I437" s="79">
        <v>169.56</v>
      </c>
      <c r="J437" s="79">
        <v>168.4</v>
      </c>
      <c r="K437" s="79">
        <v>154.5</v>
      </c>
      <c r="L437" s="79" t="s">
        <v>633</v>
      </c>
      <c r="M437" s="79">
        <f t="shared" si="101"/>
        <v>166.47</v>
      </c>
      <c r="N437" s="79">
        <f t="shared" si="103"/>
        <v>152.09</v>
      </c>
      <c r="O437" s="79">
        <f t="shared" si="104"/>
        <v>14.379999999999995</v>
      </c>
      <c r="P437" s="79">
        <f t="shared" si="102"/>
        <v>9.4549280031560226E-2</v>
      </c>
      <c r="Q437" s="79" t="s">
        <v>208</v>
      </c>
      <c r="R437" s="79">
        <v>10.28</v>
      </c>
      <c r="S437" s="79">
        <v>50</v>
      </c>
      <c r="T437" s="79" t="s">
        <v>209</v>
      </c>
      <c r="U437" s="79">
        <v>10.23</v>
      </c>
      <c r="V437" s="79">
        <v>10.23</v>
      </c>
      <c r="W437" s="79">
        <v>50</v>
      </c>
      <c r="X437" s="81"/>
      <c r="Y437" s="81"/>
      <c r="AC437" s="81"/>
      <c r="AD437" s="81"/>
    </row>
    <row r="438" spans="3:30">
      <c r="C438" s="84" t="s">
        <v>50</v>
      </c>
      <c r="D438" s="84" t="s">
        <v>6</v>
      </c>
      <c r="E438" s="85" t="s">
        <v>191</v>
      </c>
      <c r="F438" s="85" t="s">
        <v>191</v>
      </c>
      <c r="G438" s="85"/>
      <c r="H438" s="84" t="s">
        <v>210</v>
      </c>
      <c r="I438" s="79">
        <v>192.21</v>
      </c>
      <c r="J438" s="79">
        <v>190.8</v>
      </c>
      <c r="K438" s="79">
        <v>174.5</v>
      </c>
      <c r="L438" s="79" t="s">
        <v>633</v>
      </c>
      <c r="M438" s="79">
        <f t="shared" si="101"/>
        <v>189.12</v>
      </c>
      <c r="N438" s="79">
        <f t="shared" si="103"/>
        <v>172.09</v>
      </c>
      <c r="O438" s="79">
        <f t="shared" si="104"/>
        <v>17.03</v>
      </c>
      <c r="P438" s="79">
        <f t="shared" si="102"/>
        <v>9.8959846591899589E-2</v>
      </c>
      <c r="Q438" s="79" t="s">
        <v>211</v>
      </c>
      <c r="R438" s="79">
        <v>10.23</v>
      </c>
      <c r="S438" s="79">
        <v>50</v>
      </c>
      <c r="T438" s="79" t="s">
        <v>212</v>
      </c>
      <c r="U438" s="79">
        <v>10.19</v>
      </c>
      <c r="V438" s="79">
        <v>10.19</v>
      </c>
      <c r="W438" s="79">
        <v>50</v>
      </c>
      <c r="X438" s="81"/>
      <c r="Y438" s="81"/>
      <c r="AC438" s="81"/>
      <c r="AD438" s="81"/>
    </row>
    <row r="439" spans="3:30">
      <c r="C439" s="84" t="s">
        <v>50</v>
      </c>
      <c r="D439" s="84" t="s">
        <v>7</v>
      </c>
      <c r="E439" s="85" t="s">
        <v>191</v>
      </c>
      <c r="F439" s="85" t="s">
        <v>191</v>
      </c>
      <c r="G439" s="85"/>
      <c r="H439" s="84" t="s">
        <v>213</v>
      </c>
      <c r="I439" s="79">
        <v>184.36</v>
      </c>
      <c r="J439" s="79">
        <v>183</v>
      </c>
      <c r="K439" s="79">
        <v>167.8</v>
      </c>
      <c r="L439" s="79" t="s">
        <v>633</v>
      </c>
      <c r="M439" s="79">
        <f t="shared" si="101"/>
        <v>181.27</v>
      </c>
      <c r="N439" s="79">
        <f t="shared" si="103"/>
        <v>165.39000000000001</v>
      </c>
      <c r="O439" s="79">
        <f t="shared" si="104"/>
        <v>15.879999999999995</v>
      </c>
      <c r="P439" s="79">
        <f t="shared" si="102"/>
        <v>9.6015478565814105E-2</v>
      </c>
      <c r="Q439" s="79" t="s">
        <v>214</v>
      </c>
      <c r="R439" s="79">
        <v>10.220000000000001</v>
      </c>
      <c r="S439" s="79">
        <v>50</v>
      </c>
      <c r="T439" s="79" t="s">
        <v>215</v>
      </c>
      <c r="U439" s="79">
        <v>9.99</v>
      </c>
      <c r="V439" s="79">
        <v>9.99</v>
      </c>
      <c r="W439" s="79">
        <v>50</v>
      </c>
      <c r="X439" s="81"/>
      <c r="Y439" s="81"/>
      <c r="AC439" s="81"/>
      <c r="AD439" s="81"/>
    </row>
    <row r="440" spans="3:30">
      <c r="C440" s="84" t="s">
        <v>50</v>
      </c>
      <c r="D440" s="84" t="s">
        <v>8</v>
      </c>
      <c r="E440" s="85" t="s">
        <v>191</v>
      </c>
      <c r="F440" s="85" t="s">
        <v>191</v>
      </c>
      <c r="G440" s="85"/>
      <c r="H440" s="84" t="s">
        <v>216</v>
      </c>
      <c r="I440" s="79">
        <v>182.61</v>
      </c>
      <c r="J440" s="79">
        <v>181.3</v>
      </c>
      <c r="K440" s="79">
        <v>167.3</v>
      </c>
      <c r="L440" s="79" t="s">
        <v>633</v>
      </c>
      <c r="M440" s="79">
        <f t="shared" si="101"/>
        <v>179.52</v>
      </c>
      <c r="N440" s="79">
        <f>K440-2.41</f>
        <v>164.89000000000001</v>
      </c>
      <c r="O440" s="79">
        <f>M440-N440</f>
        <v>14.629999999999995</v>
      </c>
      <c r="P440" s="79">
        <f t="shared" si="102"/>
        <v>8.8725817211474281E-2</v>
      </c>
      <c r="Q440" s="79" t="s">
        <v>217</v>
      </c>
      <c r="R440" s="79">
        <v>10.06</v>
      </c>
      <c r="S440" s="79">
        <v>50</v>
      </c>
      <c r="T440" s="79" t="s">
        <v>218</v>
      </c>
      <c r="U440" s="79">
        <v>10.1</v>
      </c>
      <c r="V440" s="79">
        <v>10.1</v>
      </c>
      <c r="W440" s="79">
        <v>50</v>
      </c>
      <c r="X440" s="81"/>
      <c r="Y440" s="81"/>
      <c r="AC440" s="81"/>
      <c r="AD440" s="81"/>
    </row>
    <row r="441" spans="3:30">
      <c r="C441" s="84" t="s">
        <v>50</v>
      </c>
      <c r="D441" s="84" t="s">
        <v>9</v>
      </c>
      <c r="E441" s="85" t="s">
        <v>191</v>
      </c>
      <c r="F441" s="85" t="s">
        <v>191</v>
      </c>
      <c r="G441" s="85"/>
      <c r="H441" s="84" t="s">
        <v>219</v>
      </c>
      <c r="I441" s="79">
        <v>197.91</v>
      </c>
      <c r="J441" s="79">
        <v>196.6</v>
      </c>
      <c r="K441" s="79">
        <v>179.5</v>
      </c>
      <c r="L441" s="79" t="s">
        <v>633</v>
      </c>
      <c r="M441" s="79">
        <f t="shared" si="101"/>
        <v>194.82</v>
      </c>
      <c r="N441" s="79">
        <f t="shared" ref="N441:N446" si="105">K441-2.41</f>
        <v>177.09</v>
      </c>
      <c r="O441" s="79">
        <f t="shared" ref="O441:O446" si="106">M441-N441</f>
        <v>17.72999999999999</v>
      </c>
      <c r="P441" s="79">
        <f t="shared" si="102"/>
        <v>0.10011858377096386</v>
      </c>
      <c r="Q441" s="79" t="s">
        <v>220</v>
      </c>
      <c r="R441" s="79">
        <v>9.9700000000000006</v>
      </c>
      <c r="S441" s="79">
        <v>50</v>
      </c>
      <c r="T441" s="79" t="s">
        <v>221</v>
      </c>
      <c r="U441" s="79">
        <v>9.98</v>
      </c>
      <c r="V441" s="79">
        <v>9.98</v>
      </c>
      <c r="W441" s="79">
        <v>50</v>
      </c>
      <c r="X441" s="81"/>
      <c r="Y441" s="81"/>
      <c r="AC441" s="81"/>
      <c r="AD441" s="81"/>
    </row>
    <row r="442" spans="3:30">
      <c r="C442" s="84" t="s">
        <v>51</v>
      </c>
      <c r="D442" s="84" t="s">
        <v>5</v>
      </c>
      <c r="E442" s="85" t="s">
        <v>191</v>
      </c>
      <c r="F442" s="85" t="s">
        <v>191</v>
      </c>
      <c r="G442" s="85"/>
      <c r="H442" s="84" t="s">
        <v>222</v>
      </c>
      <c r="I442" s="79">
        <v>165.73</v>
      </c>
      <c r="J442" s="79">
        <v>164.5</v>
      </c>
      <c r="K442" s="79">
        <v>140.80000000000001</v>
      </c>
      <c r="L442" s="79" t="s">
        <v>633</v>
      </c>
      <c r="M442" s="79">
        <f t="shared" si="101"/>
        <v>162.63999999999999</v>
      </c>
      <c r="N442" s="79">
        <f t="shared" si="105"/>
        <v>138.39000000000001</v>
      </c>
      <c r="O442" s="79">
        <f t="shared" si="106"/>
        <v>24.249999999999972</v>
      </c>
      <c r="P442" s="79">
        <f t="shared" si="102"/>
        <v>0.17522942409133585</v>
      </c>
      <c r="Q442" s="79" t="s">
        <v>223</v>
      </c>
      <c r="R442" s="79">
        <v>10.06</v>
      </c>
      <c r="S442" s="79">
        <v>50</v>
      </c>
      <c r="T442" s="79" t="s">
        <v>224</v>
      </c>
      <c r="U442" s="79">
        <v>9.9</v>
      </c>
      <c r="V442" s="79">
        <v>9.9</v>
      </c>
      <c r="W442" s="79">
        <v>50</v>
      </c>
      <c r="X442" s="81"/>
      <c r="Y442" s="81"/>
      <c r="AC442" s="81"/>
      <c r="AD442" s="81"/>
    </row>
    <row r="443" spans="3:30">
      <c r="C443" s="84" t="s">
        <v>51</v>
      </c>
      <c r="D443" s="84" t="s">
        <v>6</v>
      </c>
      <c r="E443" s="85" t="s">
        <v>191</v>
      </c>
      <c r="F443" s="85" t="s">
        <v>191</v>
      </c>
      <c r="G443" s="85"/>
      <c r="H443" s="84" t="s">
        <v>225</v>
      </c>
      <c r="I443" s="79">
        <v>143.69</v>
      </c>
      <c r="J443" s="79">
        <v>142.69999999999999</v>
      </c>
      <c r="K443" s="79">
        <v>123.3</v>
      </c>
      <c r="L443" s="79" t="s">
        <v>633</v>
      </c>
      <c r="M443" s="79">
        <f t="shared" si="101"/>
        <v>140.6</v>
      </c>
      <c r="N443" s="79">
        <f t="shared" si="105"/>
        <v>120.89</v>
      </c>
      <c r="O443" s="79">
        <f t="shared" si="106"/>
        <v>19.709999999999994</v>
      </c>
      <c r="P443" s="79">
        <f t="shared" si="102"/>
        <v>0.16304078087517573</v>
      </c>
      <c r="Q443" s="79" t="s">
        <v>226</v>
      </c>
      <c r="R443" s="79">
        <v>10.09</v>
      </c>
      <c r="S443" s="79">
        <v>50</v>
      </c>
      <c r="T443" s="79" t="s">
        <v>227</v>
      </c>
      <c r="U443" s="79">
        <v>10.19</v>
      </c>
      <c r="V443" s="79">
        <v>10.19</v>
      </c>
      <c r="W443" s="79">
        <v>50</v>
      </c>
      <c r="X443" s="81"/>
      <c r="Y443" s="81"/>
      <c r="AC443" s="81"/>
      <c r="AD443" s="81"/>
    </row>
    <row r="444" spans="3:30">
      <c r="C444" s="84" t="s">
        <v>51</v>
      </c>
      <c r="D444" s="84" t="s">
        <v>7</v>
      </c>
      <c r="E444" s="85" t="s">
        <v>191</v>
      </c>
      <c r="F444" s="85" t="s">
        <v>191</v>
      </c>
      <c r="G444" s="85"/>
      <c r="H444" s="84" t="s">
        <v>228</v>
      </c>
      <c r="I444" s="79">
        <v>158.53</v>
      </c>
      <c r="J444" s="79">
        <v>157.5</v>
      </c>
      <c r="K444" s="79">
        <v>134.1</v>
      </c>
      <c r="L444" s="79" t="s">
        <v>633</v>
      </c>
      <c r="M444" s="79">
        <f t="shared" si="101"/>
        <v>155.44</v>
      </c>
      <c r="N444" s="79">
        <f t="shared" si="105"/>
        <v>131.69</v>
      </c>
      <c r="O444" s="79">
        <f t="shared" si="106"/>
        <v>23.75</v>
      </c>
      <c r="P444" s="79">
        <f t="shared" si="102"/>
        <v>0.18034778646822083</v>
      </c>
      <c r="Q444" s="79" t="s">
        <v>229</v>
      </c>
      <c r="R444" s="79">
        <v>10.029999999999999</v>
      </c>
      <c r="S444" s="79">
        <v>50</v>
      </c>
      <c r="T444" s="79" t="s">
        <v>230</v>
      </c>
      <c r="U444" s="79">
        <v>10.11</v>
      </c>
      <c r="V444" s="79">
        <v>10.11</v>
      </c>
      <c r="W444" s="79">
        <v>50</v>
      </c>
      <c r="X444" s="81"/>
      <c r="Y444" s="81"/>
      <c r="AC444" s="81"/>
      <c r="AD444" s="81"/>
    </row>
    <row r="445" spans="3:30">
      <c r="C445" s="84" t="s">
        <v>51</v>
      </c>
      <c r="D445" s="84" t="s">
        <v>8</v>
      </c>
      <c r="E445" s="85" t="s">
        <v>191</v>
      </c>
      <c r="F445" s="85" t="s">
        <v>191</v>
      </c>
      <c r="G445" s="85"/>
      <c r="H445" s="84" t="s">
        <v>231</v>
      </c>
      <c r="I445" s="79">
        <v>166.2</v>
      </c>
      <c r="J445" s="79">
        <v>165</v>
      </c>
      <c r="K445" s="79">
        <v>139.9</v>
      </c>
      <c r="L445" s="79" t="s">
        <v>633</v>
      </c>
      <c r="M445" s="79">
        <f t="shared" si="101"/>
        <v>163.10999999999999</v>
      </c>
      <c r="N445" s="79">
        <f t="shared" si="105"/>
        <v>137.49</v>
      </c>
      <c r="O445" s="79">
        <f t="shared" si="106"/>
        <v>25.619999999999976</v>
      </c>
      <c r="P445" s="79">
        <f t="shared" si="102"/>
        <v>0.18634082478725708</v>
      </c>
      <c r="Q445" s="79" t="s">
        <v>232</v>
      </c>
      <c r="R445" s="79">
        <v>10.1</v>
      </c>
      <c r="S445" s="79">
        <v>50</v>
      </c>
      <c r="T445" s="79" t="s">
        <v>233</v>
      </c>
      <c r="U445" s="79">
        <v>10.02</v>
      </c>
      <c r="V445" s="79">
        <v>10.02</v>
      </c>
      <c r="W445" s="79">
        <v>50</v>
      </c>
      <c r="X445" s="81"/>
      <c r="Y445" s="81"/>
      <c r="AC445" s="81"/>
      <c r="AD445" s="81"/>
    </row>
    <row r="446" spans="3:30">
      <c r="C446" s="84" t="s">
        <v>51</v>
      </c>
      <c r="D446" s="84" t="s">
        <v>9</v>
      </c>
      <c r="E446" s="85" t="s">
        <v>191</v>
      </c>
      <c r="F446" s="85" t="s">
        <v>191</v>
      </c>
      <c r="G446" s="85"/>
      <c r="H446" s="84" t="s">
        <v>234</v>
      </c>
      <c r="I446" s="79">
        <v>149.69</v>
      </c>
      <c r="J446" s="79">
        <v>148.5</v>
      </c>
      <c r="K446" s="79">
        <v>124.6</v>
      </c>
      <c r="L446" s="79" t="s">
        <v>633</v>
      </c>
      <c r="M446" s="79">
        <f t="shared" si="101"/>
        <v>146.6</v>
      </c>
      <c r="N446" s="79">
        <f t="shared" si="105"/>
        <v>122.19</v>
      </c>
      <c r="O446" s="79">
        <f t="shared" si="106"/>
        <v>24.409999999999997</v>
      </c>
      <c r="P446" s="79">
        <f t="shared" si="102"/>
        <v>0.1997708486782879</v>
      </c>
      <c r="Q446" s="79" t="s">
        <v>235</v>
      </c>
      <c r="R446" s="79">
        <v>10</v>
      </c>
      <c r="S446" s="79">
        <v>50</v>
      </c>
      <c r="T446" s="79" t="s">
        <v>236</v>
      </c>
      <c r="U446" s="79">
        <v>10.14</v>
      </c>
      <c r="V446" s="79">
        <v>10.14</v>
      </c>
      <c r="W446" s="79">
        <v>50</v>
      </c>
      <c r="X446" s="81"/>
      <c r="Y446" s="81"/>
      <c r="AC446" s="81"/>
      <c r="AD446" s="81"/>
    </row>
    <row r="447" spans="3:30">
      <c r="C447" s="84" t="s">
        <v>47</v>
      </c>
      <c r="D447" s="84" t="s">
        <v>1616</v>
      </c>
      <c r="E447" s="86" t="s">
        <v>26</v>
      </c>
      <c r="F447" s="85" t="s">
        <v>191</v>
      </c>
      <c r="G447" s="85"/>
      <c r="H447" s="84" t="s">
        <v>237</v>
      </c>
      <c r="I447" s="79">
        <v>200.49</v>
      </c>
      <c r="J447" s="79" t="s">
        <v>1616</v>
      </c>
      <c r="K447" s="79" t="s">
        <v>1616</v>
      </c>
      <c r="L447" s="79" t="s">
        <v>1616</v>
      </c>
      <c r="M447" s="79" t="s">
        <v>1616</v>
      </c>
      <c r="N447" s="79" t="s">
        <v>1616</v>
      </c>
      <c r="O447" s="79" t="s">
        <v>1616</v>
      </c>
      <c r="P447" s="79" t="s">
        <v>1616</v>
      </c>
      <c r="Q447" s="79" t="s">
        <v>237</v>
      </c>
      <c r="R447" s="79" t="s">
        <v>1616</v>
      </c>
      <c r="S447" s="79">
        <v>50</v>
      </c>
      <c r="T447" s="79" t="s">
        <v>1616</v>
      </c>
      <c r="U447" s="79" t="s">
        <v>1616</v>
      </c>
      <c r="V447" s="79" t="s">
        <v>1616</v>
      </c>
      <c r="W447" s="79" t="s">
        <v>1616</v>
      </c>
      <c r="X447" s="81"/>
      <c r="Y447" s="81"/>
      <c r="AC447" s="81"/>
      <c r="AD447" s="81"/>
    </row>
    <row r="448" spans="3:30">
      <c r="C448" s="84" t="s">
        <v>47</v>
      </c>
      <c r="D448" s="84" t="s">
        <v>1616</v>
      </c>
      <c r="E448" s="86" t="s">
        <v>26</v>
      </c>
      <c r="F448" s="85" t="s">
        <v>191</v>
      </c>
      <c r="G448" s="85"/>
      <c r="H448" s="84" t="s">
        <v>237</v>
      </c>
      <c r="I448" s="79" t="s">
        <v>1616</v>
      </c>
      <c r="J448" s="79" t="s">
        <v>1616</v>
      </c>
      <c r="K448" s="79" t="s">
        <v>1616</v>
      </c>
      <c r="L448" s="79" t="s">
        <v>1616</v>
      </c>
      <c r="M448" s="79" t="s">
        <v>1616</v>
      </c>
      <c r="N448" s="79" t="s">
        <v>1616</v>
      </c>
      <c r="O448" s="79" t="s">
        <v>1616</v>
      </c>
      <c r="P448" s="79" t="s">
        <v>1616</v>
      </c>
      <c r="Q448" s="79" t="s">
        <v>237</v>
      </c>
      <c r="R448" s="79" t="s">
        <v>1616</v>
      </c>
      <c r="S448" s="79">
        <v>50</v>
      </c>
      <c r="T448" s="79" t="s">
        <v>1616</v>
      </c>
      <c r="U448" s="79" t="s">
        <v>1616</v>
      </c>
      <c r="V448" s="79" t="s">
        <v>1616</v>
      </c>
      <c r="W448" s="79" t="s">
        <v>1616</v>
      </c>
      <c r="X448" s="81"/>
      <c r="Y448" s="81"/>
      <c r="AC448" s="81"/>
      <c r="AD448" s="81"/>
    </row>
    <row r="449" spans="3:30">
      <c r="C449" s="84" t="s">
        <v>47</v>
      </c>
      <c r="D449" s="84" t="s">
        <v>1616</v>
      </c>
      <c r="E449" s="86" t="s">
        <v>26</v>
      </c>
      <c r="F449" s="85" t="s">
        <v>191</v>
      </c>
      <c r="G449" s="85"/>
      <c r="H449" s="84" t="s">
        <v>237</v>
      </c>
      <c r="I449" s="79" t="s">
        <v>1616</v>
      </c>
      <c r="J449" s="79" t="s">
        <v>1616</v>
      </c>
      <c r="K449" s="79" t="s">
        <v>1616</v>
      </c>
      <c r="L449" s="79" t="s">
        <v>1616</v>
      </c>
      <c r="M449" s="79" t="s">
        <v>1616</v>
      </c>
      <c r="N449" s="79" t="s">
        <v>1616</v>
      </c>
      <c r="O449" s="79" t="s">
        <v>1616</v>
      </c>
      <c r="P449" s="79" t="s">
        <v>1616</v>
      </c>
      <c r="Q449" s="79" t="s">
        <v>237</v>
      </c>
      <c r="R449" s="79" t="s">
        <v>1616</v>
      </c>
      <c r="S449" s="79">
        <v>50</v>
      </c>
      <c r="T449" s="79" t="s">
        <v>1616</v>
      </c>
      <c r="U449" s="79" t="s">
        <v>1616</v>
      </c>
      <c r="V449" s="79" t="s">
        <v>1616</v>
      </c>
      <c r="W449" s="79" t="s">
        <v>1616</v>
      </c>
      <c r="X449" s="81"/>
      <c r="Y449" s="81"/>
      <c r="AC449" s="81"/>
      <c r="AD449" s="81"/>
    </row>
    <row r="450" spans="3:30">
      <c r="E450" s="86"/>
      <c r="F450" s="86"/>
      <c r="G450" s="86"/>
      <c r="X450" s="81"/>
      <c r="Y450" s="81"/>
      <c r="AC450" s="81"/>
      <c r="AD450" s="81"/>
    </row>
    <row r="451" spans="3:30">
      <c r="C451" s="84" t="s">
        <v>50</v>
      </c>
      <c r="D451" s="84" t="s">
        <v>5</v>
      </c>
      <c r="E451" s="85" t="s">
        <v>238</v>
      </c>
      <c r="F451" s="85" t="s">
        <v>238</v>
      </c>
      <c r="G451" s="85"/>
      <c r="H451" s="84" t="s">
        <v>254</v>
      </c>
      <c r="I451" s="79">
        <v>170.54</v>
      </c>
      <c r="J451" s="79">
        <v>169.5</v>
      </c>
      <c r="K451" s="79">
        <v>148.30000000000001</v>
      </c>
      <c r="L451" s="79" t="s">
        <v>633</v>
      </c>
      <c r="M451" s="79">
        <f t="shared" ref="M451:M465" si="107">I451-3.09</f>
        <v>167.45</v>
      </c>
      <c r="N451" s="79">
        <f>K451-2.41</f>
        <v>145.89000000000001</v>
      </c>
      <c r="O451" s="79">
        <f>M451-N451</f>
        <v>21.559999999999974</v>
      </c>
      <c r="P451" s="79">
        <f>(M451-N451)/(N451)</f>
        <v>0.14778257591335919</v>
      </c>
      <c r="Q451" s="79" t="s">
        <v>255</v>
      </c>
      <c r="R451" s="79">
        <v>10.63</v>
      </c>
      <c r="S451" s="79">
        <v>50</v>
      </c>
      <c r="T451" s="79" t="s">
        <v>256</v>
      </c>
      <c r="U451" s="79">
        <v>10.5</v>
      </c>
      <c r="V451" s="79">
        <v>10.5</v>
      </c>
      <c r="W451" s="79">
        <v>50</v>
      </c>
      <c r="X451" s="81"/>
      <c r="Y451" s="81"/>
      <c r="AC451" s="81"/>
      <c r="AD451" s="81"/>
    </row>
    <row r="452" spans="3:30">
      <c r="C452" s="84" t="s">
        <v>50</v>
      </c>
      <c r="D452" s="84" t="s">
        <v>6</v>
      </c>
      <c r="E452" s="85" t="s">
        <v>238</v>
      </c>
      <c r="F452" s="85" t="s">
        <v>238</v>
      </c>
      <c r="G452" s="85"/>
      <c r="H452" s="84" t="s">
        <v>257</v>
      </c>
      <c r="I452" s="79">
        <v>151.63</v>
      </c>
      <c r="J452" s="79">
        <v>150.5</v>
      </c>
      <c r="K452" s="79">
        <v>129.1</v>
      </c>
      <c r="L452" s="79" t="s">
        <v>633</v>
      </c>
      <c r="M452" s="79">
        <f t="shared" si="107"/>
        <v>148.54</v>
      </c>
      <c r="N452" s="79">
        <f t="shared" ref="N452:N458" si="108">K452-2.41</f>
        <v>126.69</v>
      </c>
      <c r="O452" s="79">
        <f>M452-N452</f>
        <v>21.849999999999994</v>
      </c>
      <c r="P452" s="79">
        <f>(M452-N452)/(N452)</f>
        <v>0.17246822953666427</v>
      </c>
      <c r="Q452" s="79" t="s">
        <v>258</v>
      </c>
      <c r="R452" s="79">
        <v>10.54</v>
      </c>
      <c r="S452" s="79">
        <v>50</v>
      </c>
      <c r="T452" s="79" t="s">
        <v>259</v>
      </c>
      <c r="U452" s="79">
        <v>10.050000000000001</v>
      </c>
      <c r="V452" s="79">
        <v>10.050000000000001</v>
      </c>
      <c r="W452" s="79">
        <v>50</v>
      </c>
      <c r="X452" s="81"/>
      <c r="Y452" s="81"/>
      <c r="AC452" s="81"/>
      <c r="AD452" s="81"/>
    </row>
    <row r="453" spans="3:30">
      <c r="C453" s="84" t="s">
        <v>50</v>
      </c>
      <c r="D453" s="84" t="s">
        <v>7</v>
      </c>
      <c r="E453" s="85" t="s">
        <v>238</v>
      </c>
      <c r="F453" s="85" t="s">
        <v>238</v>
      </c>
      <c r="G453" s="85"/>
      <c r="H453" s="84" t="s">
        <v>260</v>
      </c>
      <c r="I453" s="79">
        <v>92.55</v>
      </c>
      <c r="J453" s="79">
        <v>91.7</v>
      </c>
      <c r="K453" s="79">
        <v>79.8</v>
      </c>
      <c r="L453" s="79" t="s">
        <v>633</v>
      </c>
      <c r="M453" s="79">
        <f t="shared" si="107"/>
        <v>89.46</v>
      </c>
      <c r="N453" s="79">
        <f t="shared" si="108"/>
        <v>77.39</v>
      </c>
      <c r="O453" s="79">
        <f t="shared" ref="O453:O458" si="109">M453-N453</f>
        <v>12.069999999999993</v>
      </c>
      <c r="P453" s="79">
        <f t="shared" ref="P453:P465" si="110">(M453-N453)/(N453)</f>
        <v>0.15596330275229348</v>
      </c>
      <c r="Q453" s="79" t="s">
        <v>261</v>
      </c>
      <c r="R453" s="79">
        <v>10.55</v>
      </c>
      <c r="S453" s="79">
        <v>50</v>
      </c>
      <c r="T453" s="79" t="s">
        <v>262</v>
      </c>
      <c r="U453" s="79">
        <v>10.02</v>
      </c>
      <c r="V453" s="79">
        <v>10.02</v>
      </c>
      <c r="W453" s="79">
        <v>50</v>
      </c>
      <c r="X453" s="81"/>
      <c r="Y453" s="81"/>
      <c r="AC453" s="81"/>
      <c r="AD453" s="81"/>
    </row>
    <row r="454" spans="3:30">
      <c r="C454" s="84" t="s">
        <v>50</v>
      </c>
      <c r="D454" s="84" t="s">
        <v>8</v>
      </c>
      <c r="E454" s="85" t="s">
        <v>238</v>
      </c>
      <c r="F454" s="85" t="s">
        <v>238</v>
      </c>
      <c r="G454" s="85"/>
      <c r="H454" s="84" t="s">
        <v>263</v>
      </c>
      <c r="I454" s="79">
        <v>118.79</v>
      </c>
      <c r="J454" s="79">
        <v>117.8</v>
      </c>
      <c r="K454" s="79">
        <v>102.2</v>
      </c>
      <c r="L454" s="79" t="s">
        <v>633</v>
      </c>
      <c r="M454" s="79">
        <f t="shared" si="107"/>
        <v>115.7</v>
      </c>
      <c r="N454" s="79">
        <f t="shared" si="108"/>
        <v>99.79</v>
      </c>
      <c r="O454" s="79">
        <f t="shared" si="109"/>
        <v>15.909999999999997</v>
      </c>
      <c r="P454" s="79">
        <f t="shared" si="110"/>
        <v>0.15943481310752575</v>
      </c>
      <c r="Q454" s="79" t="s">
        <v>264</v>
      </c>
      <c r="R454" s="79">
        <v>9.5500000000000007</v>
      </c>
      <c r="S454" s="79">
        <v>50</v>
      </c>
      <c r="T454" s="79" t="s">
        <v>265</v>
      </c>
      <c r="U454" s="79">
        <v>10.62</v>
      </c>
      <c r="V454" s="79">
        <v>10.62</v>
      </c>
      <c r="W454" s="79">
        <v>50</v>
      </c>
      <c r="X454" s="81"/>
      <c r="Y454" s="81"/>
      <c r="AC454" s="81"/>
      <c r="AD454" s="81"/>
    </row>
    <row r="455" spans="3:30">
      <c r="C455" s="84" t="s">
        <v>50</v>
      </c>
      <c r="D455" s="84" t="s">
        <v>9</v>
      </c>
      <c r="E455" s="85" t="s">
        <v>238</v>
      </c>
      <c r="F455" s="85" t="s">
        <v>238</v>
      </c>
      <c r="G455" s="85"/>
      <c r="H455" s="84" t="s">
        <v>266</v>
      </c>
      <c r="I455" s="79">
        <v>151.5</v>
      </c>
      <c r="J455" s="79">
        <v>150.6</v>
      </c>
      <c r="K455" s="79">
        <v>131</v>
      </c>
      <c r="L455" s="79" t="s">
        <v>633</v>
      </c>
      <c r="M455" s="79">
        <f t="shared" si="107"/>
        <v>148.41</v>
      </c>
      <c r="N455" s="79">
        <f t="shared" si="108"/>
        <v>128.59</v>
      </c>
      <c r="O455" s="79">
        <f t="shared" si="109"/>
        <v>19.819999999999993</v>
      </c>
      <c r="P455" s="79">
        <f t="shared" si="110"/>
        <v>0.15413329185784269</v>
      </c>
      <c r="Q455" s="79" t="s">
        <v>267</v>
      </c>
      <c r="R455" s="79">
        <v>9.2799999999999994</v>
      </c>
      <c r="S455" s="79">
        <v>50</v>
      </c>
      <c r="T455" s="79" t="s">
        <v>268</v>
      </c>
      <c r="U455" s="79">
        <v>9.4600000000000009</v>
      </c>
      <c r="V455" s="79">
        <v>9.4600000000000009</v>
      </c>
      <c r="W455" s="79">
        <v>50</v>
      </c>
      <c r="X455" s="81"/>
      <c r="Y455" s="81"/>
      <c r="AC455" s="81"/>
      <c r="AD455" s="81"/>
    </row>
    <row r="456" spans="3:30">
      <c r="C456" s="84" t="s">
        <v>86</v>
      </c>
      <c r="D456" s="84" t="s">
        <v>5</v>
      </c>
      <c r="E456" s="85" t="s">
        <v>238</v>
      </c>
      <c r="F456" s="85" t="s">
        <v>238</v>
      </c>
      <c r="G456" s="85"/>
      <c r="H456" s="84" t="s">
        <v>239</v>
      </c>
      <c r="I456" s="79">
        <v>119.51</v>
      </c>
      <c r="J456" s="79">
        <v>118.6</v>
      </c>
      <c r="K456" s="79">
        <v>103.9</v>
      </c>
      <c r="L456" s="79" t="s">
        <v>633</v>
      </c>
      <c r="M456" s="79">
        <f t="shared" si="107"/>
        <v>116.42</v>
      </c>
      <c r="N456" s="79">
        <f t="shared" si="108"/>
        <v>101.49000000000001</v>
      </c>
      <c r="O456" s="79">
        <f t="shared" si="109"/>
        <v>14.929999999999993</v>
      </c>
      <c r="P456" s="79">
        <f t="shared" si="110"/>
        <v>0.14710808946694248</v>
      </c>
      <c r="Q456" s="79" t="s">
        <v>240</v>
      </c>
      <c r="R456" s="79">
        <v>9.81</v>
      </c>
      <c r="S456" s="79">
        <v>50</v>
      </c>
      <c r="T456" s="79" t="s">
        <v>241</v>
      </c>
      <c r="U456" s="79">
        <v>10.3</v>
      </c>
      <c r="V456" s="79">
        <v>10.3</v>
      </c>
      <c r="W456" s="79">
        <v>50</v>
      </c>
      <c r="X456" s="81"/>
      <c r="Y456" s="81"/>
      <c r="AC456" s="81"/>
      <c r="AD456" s="81"/>
    </row>
    <row r="457" spans="3:30">
      <c r="C457" s="84" t="s">
        <v>86</v>
      </c>
      <c r="D457" s="84" t="s">
        <v>6</v>
      </c>
      <c r="E457" s="85" t="s">
        <v>238</v>
      </c>
      <c r="F457" s="85" t="s">
        <v>238</v>
      </c>
      <c r="G457" s="85"/>
      <c r="H457" s="84" t="s">
        <v>242</v>
      </c>
      <c r="I457" s="79">
        <v>108.56</v>
      </c>
      <c r="J457" s="79">
        <v>107.6</v>
      </c>
      <c r="K457" s="79">
        <v>95.8</v>
      </c>
      <c r="L457" s="79" t="s">
        <v>633</v>
      </c>
      <c r="M457" s="79">
        <f t="shared" si="107"/>
        <v>105.47</v>
      </c>
      <c r="N457" s="79">
        <f t="shared" si="108"/>
        <v>93.39</v>
      </c>
      <c r="O457" s="79">
        <f t="shared" si="109"/>
        <v>12.079999999999998</v>
      </c>
      <c r="P457" s="79">
        <f t="shared" si="110"/>
        <v>0.12935003747724594</v>
      </c>
      <c r="Q457" s="79" t="s">
        <v>243</v>
      </c>
      <c r="R457" s="79">
        <v>9.77</v>
      </c>
      <c r="S457" s="79">
        <v>50</v>
      </c>
      <c r="T457" s="79" t="s">
        <v>244</v>
      </c>
      <c r="U457" s="79">
        <v>9.7899999999999991</v>
      </c>
      <c r="V457" s="79">
        <v>9.7899999999999991</v>
      </c>
      <c r="W457" s="79">
        <v>50</v>
      </c>
      <c r="X457" s="81"/>
      <c r="Y457" s="81"/>
      <c r="AC457" s="81"/>
      <c r="AD457" s="81"/>
    </row>
    <row r="458" spans="3:30">
      <c r="C458" s="84" t="s">
        <v>86</v>
      </c>
      <c r="D458" s="84" t="s">
        <v>7</v>
      </c>
      <c r="E458" s="85" t="s">
        <v>238</v>
      </c>
      <c r="F458" s="85" t="s">
        <v>238</v>
      </c>
      <c r="G458" s="85"/>
      <c r="H458" s="84" t="s">
        <v>245</v>
      </c>
      <c r="I458" s="79">
        <v>161.28</v>
      </c>
      <c r="J458" s="79">
        <v>160.4</v>
      </c>
      <c r="K458" s="79">
        <v>141</v>
      </c>
      <c r="L458" s="79" t="s">
        <v>633</v>
      </c>
      <c r="M458" s="79">
        <f t="shared" si="107"/>
        <v>158.19</v>
      </c>
      <c r="N458" s="79">
        <f t="shared" si="108"/>
        <v>138.59</v>
      </c>
      <c r="O458" s="79">
        <f t="shared" si="109"/>
        <v>19.599999999999994</v>
      </c>
      <c r="P458" s="79">
        <f t="shared" si="110"/>
        <v>0.14142434519085068</v>
      </c>
      <c r="Q458" s="79" t="s">
        <v>246</v>
      </c>
      <c r="R458" s="79">
        <v>9.4600000000000009</v>
      </c>
      <c r="S458" s="79">
        <v>50</v>
      </c>
      <c r="T458" s="79" t="s">
        <v>247</v>
      </c>
      <c r="U458" s="79">
        <v>9.73</v>
      </c>
      <c r="V458" s="79">
        <v>9.73</v>
      </c>
      <c r="W458" s="79">
        <v>50</v>
      </c>
      <c r="X458" s="81"/>
      <c r="Y458" s="81"/>
      <c r="AC458" s="81"/>
      <c r="AD458" s="81"/>
    </row>
    <row r="459" spans="3:30">
      <c r="C459" s="84" t="s">
        <v>86</v>
      </c>
      <c r="D459" s="84" t="s">
        <v>8</v>
      </c>
      <c r="E459" s="85" t="s">
        <v>238</v>
      </c>
      <c r="F459" s="85" t="s">
        <v>238</v>
      </c>
      <c r="G459" s="85"/>
      <c r="H459" s="84" t="s">
        <v>248</v>
      </c>
      <c r="I459" s="79">
        <v>135.44</v>
      </c>
      <c r="J459" s="79">
        <v>134.5</v>
      </c>
      <c r="K459" s="79">
        <v>118.5</v>
      </c>
      <c r="L459" s="79" t="s">
        <v>633</v>
      </c>
      <c r="M459" s="79">
        <f t="shared" si="107"/>
        <v>132.35</v>
      </c>
      <c r="N459" s="79">
        <f>K459-2.41</f>
        <v>116.09</v>
      </c>
      <c r="O459" s="79">
        <f>M459-N459</f>
        <v>16.259999999999991</v>
      </c>
      <c r="P459" s="79">
        <f t="shared" si="110"/>
        <v>0.14006374364717022</v>
      </c>
      <c r="Q459" s="79" t="s">
        <v>249</v>
      </c>
      <c r="R459" s="79">
        <v>9.4</v>
      </c>
      <c r="S459" s="79">
        <v>50</v>
      </c>
      <c r="T459" s="79" t="s">
        <v>250</v>
      </c>
      <c r="U459" s="79">
        <v>10.66</v>
      </c>
      <c r="V459" s="79">
        <v>10.66</v>
      </c>
      <c r="W459" s="79">
        <v>50</v>
      </c>
      <c r="X459" s="81"/>
      <c r="Y459" s="81"/>
      <c r="AC459" s="81"/>
      <c r="AD459" s="81"/>
    </row>
    <row r="460" spans="3:30">
      <c r="C460" s="84" t="s">
        <v>86</v>
      </c>
      <c r="D460" s="84" t="s">
        <v>9</v>
      </c>
      <c r="E460" s="85" t="s">
        <v>238</v>
      </c>
      <c r="F460" s="85" t="s">
        <v>238</v>
      </c>
      <c r="G460" s="85"/>
      <c r="H460" s="84" t="s">
        <v>251</v>
      </c>
      <c r="I460" s="79">
        <v>170.11</v>
      </c>
      <c r="J460" s="79">
        <v>169</v>
      </c>
      <c r="K460" s="79">
        <v>150.19999999999999</v>
      </c>
      <c r="L460" s="79" t="s">
        <v>633</v>
      </c>
      <c r="M460" s="79">
        <f t="shared" si="107"/>
        <v>167.02</v>
      </c>
      <c r="N460" s="79">
        <f t="shared" ref="N460:N465" si="111">K460-2.41</f>
        <v>147.79</v>
      </c>
      <c r="O460" s="79">
        <f t="shared" ref="O460:O465" si="112">M460-N460</f>
        <v>19.230000000000018</v>
      </c>
      <c r="P460" s="79">
        <f t="shared" si="110"/>
        <v>0.13011705798768536</v>
      </c>
      <c r="Q460" s="79" t="s">
        <v>252</v>
      </c>
      <c r="R460" s="79">
        <v>10.31</v>
      </c>
      <c r="S460" s="79">
        <v>50</v>
      </c>
      <c r="T460" s="79" t="s">
        <v>253</v>
      </c>
      <c r="U460" s="79">
        <v>9.4600000000000009</v>
      </c>
      <c r="V460" s="79">
        <v>9.4600000000000009</v>
      </c>
      <c r="W460" s="79">
        <v>50</v>
      </c>
      <c r="X460" s="81"/>
      <c r="Y460" s="81"/>
      <c r="AC460" s="81"/>
      <c r="AD460" s="81"/>
    </row>
    <row r="461" spans="3:30">
      <c r="C461" s="84" t="s">
        <v>51</v>
      </c>
      <c r="D461" s="84" t="s">
        <v>5</v>
      </c>
      <c r="E461" s="85" t="s">
        <v>238</v>
      </c>
      <c r="F461" s="85" t="s">
        <v>238</v>
      </c>
      <c r="G461" s="85"/>
      <c r="H461" s="84" t="s">
        <v>269</v>
      </c>
      <c r="I461" s="79">
        <v>170.75</v>
      </c>
      <c r="J461" s="79">
        <v>169.4</v>
      </c>
      <c r="K461" s="79">
        <v>142.80000000000001</v>
      </c>
      <c r="L461" s="79" t="s">
        <v>633</v>
      </c>
      <c r="M461" s="79">
        <f t="shared" si="107"/>
        <v>167.66</v>
      </c>
      <c r="N461" s="79">
        <f t="shared" si="111"/>
        <v>140.39000000000001</v>
      </c>
      <c r="O461" s="79">
        <f t="shared" si="112"/>
        <v>27.269999999999982</v>
      </c>
      <c r="P461" s="79">
        <f t="shared" si="110"/>
        <v>0.19424460431654661</v>
      </c>
      <c r="Q461" s="79" t="s">
        <v>270</v>
      </c>
      <c r="R461" s="79">
        <v>9.9600000000000009</v>
      </c>
      <c r="S461" s="79">
        <v>50</v>
      </c>
      <c r="T461" s="79" t="s">
        <v>271</v>
      </c>
      <c r="U461" s="79">
        <v>9.5</v>
      </c>
      <c r="V461" s="79">
        <v>9.5</v>
      </c>
      <c r="W461" s="79">
        <v>50</v>
      </c>
      <c r="X461" s="81"/>
      <c r="Y461" s="81"/>
      <c r="AC461" s="81"/>
      <c r="AD461" s="81"/>
    </row>
    <row r="462" spans="3:30">
      <c r="C462" s="84" t="s">
        <v>51</v>
      </c>
      <c r="D462" s="84" t="s">
        <v>6</v>
      </c>
      <c r="E462" s="85" t="s">
        <v>238</v>
      </c>
      <c r="F462" s="85" t="s">
        <v>238</v>
      </c>
      <c r="G462" s="85"/>
      <c r="H462" s="84" t="s">
        <v>272</v>
      </c>
      <c r="I462" s="79">
        <v>142.94999999999999</v>
      </c>
      <c r="J462" s="79">
        <v>141.80000000000001</v>
      </c>
      <c r="K462" s="79">
        <v>118.2</v>
      </c>
      <c r="L462" s="79" t="s">
        <v>633</v>
      </c>
      <c r="M462" s="79">
        <f t="shared" si="107"/>
        <v>139.85999999999999</v>
      </c>
      <c r="N462" s="79">
        <f t="shared" si="111"/>
        <v>115.79</v>
      </c>
      <c r="O462" s="79">
        <f t="shared" si="112"/>
        <v>24.069999999999979</v>
      </c>
      <c r="P462" s="79">
        <f t="shared" si="110"/>
        <v>0.20787632783487328</v>
      </c>
      <c r="Q462" s="79" t="s">
        <v>273</v>
      </c>
      <c r="R462" s="79">
        <v>10.41</v>
      </c>
      <c r="S462" s="79">
        <v>50</v>
      </c>
      <c r="T462" s="79" t="s">
        <v>274</v>
      </c>
      <c r="U462" s="79">
        <v>9.59</v>
      </c>
      <c r="V462" s="79">
        <v>9.59</v>
      </c>
      <c r="W462" s="79">
        <v>50</v>
      </c>
      <c r="X462" s="81"/>
      <c r="Y462" s="81"/>
      <c r="AC462" s="81"/>
      <c r="AD462" s="81"/>
    </row>
    <row r="463" spans="3:30">
      <c r="C463" s="84" t="s">
        <v>51</v>
      </c>
      <c r="D463" s="84" t="s">
        <v>7</v>
      </c>
      <c r="E463" s="85" t="s">
        <v>238</v>
      </c>
      <c r="F463" s="85" t="s">
        <v>238</v>
      </c>
      <c r="G463" s="85"/>
      <c r="H463" s="84" t="s">
        <v>275</v>
      </c>
      <c r="I463" s="79">
        <v>161.19999999999999</v>
      </c>
      <c r="J463" s="79">
        <v>159.9</v>
      </c>
      <c r="K463" s="79">
        <v>133.6</v>
      </c>
      <c r="L463" s="79" t="s">
        <v>633</v>
      </c>
      <c r="M463" s="79">
        <f t="shared" si="107"/>
        <v>158.10999999999999</v>
      </c>
      <c r="N463" s="79">
        <f t="shared" si="111"/>
        <v>131.19</v>
      </c>
      <c r="O463" s="79">
        <f t="shared" si="112"/>
        <v>26.919999999999987</v>
      </c>
      <c r="P463" s="79">
        <f t="shared" si="110"/>
        <v>0.20519856696394534</v>
      </c>
      <c r="Q463" s="79" t="s">
        <v>276</v>
      </c>
      <c r="R463" s="79">
        <v>9.85</v>
      </c>
      <c r="S463" s="79">
        <v>50</v>
      </c>
      <c r="T463" s="79" t="s">
        <v>277</v>
      </c>
      <c r="U463" s="79">
        <v>10.46</v>
      </c>
      <c r="V463" s="79">
        <v>10.46</v>
      </c>
      <c r="W463" s="79">
        <v>50</v>
      </c>
      <c r="X463" s="81"/>
      <c r="Y463" s="81"/>
      <c r="AC463" s="81"/>
      <c r="AD463" s="81"/>
    </row>
    <row r="464" spans="3:30">
      <c r="C464" s="84" t="s">
        <v>51</v>
      </c>
      <c r="D464" s="84" t="s">
        <v>8</v>
      </c>
      <c r="E464" s="85" t="s">
        <v>238</v>
      </c>
      <c r="F464" s="85" t="s">
        <v>238</v>
      </c>
      <c r="G464" s="85"/>
      <c r="H464" s="84" t="s">
        <v>278</v>
      </c>
      <c r="I464" s="79">
        <v>155.57</v>
      </c>
      <c r="J464" s="79">
        <v>154.5</v>
      </c>
      <c r="K464" s="79">
        <v>128.5</v>
      </c>
      <c r="L464" s="79" t="s">
        <v>633</v>
      </c>
      <c r="M464" s="79">
        <f t="shared" si="107"/>
        <v>152.47999999999999</v>
      </c>
      <c r="N464" s="79">
        <f t="shared" si="111"/>
        <v>126.09</v>
      </c>
      <c r="O464" s="79">
        <f t="shared" si="112"/>
        <v>26.389999999999986</v>
      </c>
      <c r="P464" s="79">
        <f>(M464-N464)/(N464)</f>
        <v>0.20929494805297791</v>
      </c>
      <c r="Q464" s="79" t="s">
        <v>279</v>
      </c>
      <c r="R464" s="79">
        <v>9.89</v>
      </c>
      <c r="S464" s="79">
        <v>50</v>
      </c>
      <c r="T464" s="79" t="s">
        <v>280</v>
      </c>
      <c r="U464" s="79">
        <v>10.28</v>
      </c>
      <c r="V464" s="79">
        <v>10.28</v>
      </c>
      <c r="W464" s="79">
        <v>50</v>
      </c>
      <c r="X464" s="81"/>
      <c r="Y464" s="81"/>
      <c r="AC464" s="81"/>
      <c r="AD464" s="81"/>
    </row>
    <row r="465" spans="3:30">
      <c r="C465" s="84" t="s">
        <v>51</v>
      </c>
      <c r="D465" s="84" t="s">
        <v>9</v>
      </c>
      <c r="E465" s="85" t="s">
        <v>238</v>
      </c>
      <c r="F465" s="85" t="s">
        <v>238</v>
      </c>
      <c r="G465" s="85"/>
      <c r="H465" s="84" t="s">
        <v>281</v>
      </c>
      <c r="I465" s="79">
        <v>191.75</v>
      </c>
      <c r="J465" s="79">
        <v>190.5</v>
      </c>
      <c r="K465" s="79">
        <v>159.1</v>
      </c>
      <c r="L465" s="79" t="s">
        <v>633</v>
      </c>
      <c r="M465" s="79">
        <f t="shared" si="107"/>
        <v>188.66</v>
      </c>
      <c r="N465" s="79">
        <f t="shared" si="111"/>
        <v>156.69</v>
      </c>
      <c r="O465" s="79">
        <f t="shared" si="112"/>
        <v>31.97</v>
      </c>
      <c r="P465" s="79">
        <f t="shared" si="110"/>
        <v>0.20403344182781288</v>
      </c>
      <c r="Q465" s="79" t="s">
        <v>282</v>
      </c>
      <c r="R465" s="79">
        <v>9.49</v>
      </c>
      <c r="S465" s="79">
        <v>50</v>
      </c>
      <c r="T465" s="79" t="s">
        <v>283</v>
      </c>
      <c r="U465" s="79">
        <v>9.7200000000000006</v>
      </c>
      <c r="V465" s="79">
        <v>9.7200000000000006</v>
      </c>
      <c r="W465" s="79">
        <v>50</v>
      </c>
      <c r="X465" s="81"/>
      <c r="Y465" s="81"/>
      <c r="AC465" s="81"/>
      <c r="AD465" s="81"/>
    </row>
    <row r="466" spans="3:30">
      <c r="C466" s="84" t="s">
        <v>47</v>
      </c>
      <c r="D466" s="84" t="s">
        <v>1616</v>
      </c>
      <c r="E466" s="86" t="s">
        <v>26</v>
      </c>
      <c r="F466" s="85" t="s">
        <v>238</v>
      </c>
      <c r="G466" s="85"/>
      <c r="H466" s="84" t="s">
        <v>284</v>
      </c>
      <c r="I466" s="79">
        <v>200.08</v>
      </c>
      <c r="J466" s="79" t="s">
        <v>1616</v>
      </c>
      <c r="K466" s="79" t="s">
        <v>1616</v>
      </c>
      <c r="L466" s="79" t="s">
        <v>1616</v>
      </c>
      <c r="M466" s="79" t="s">
        <v>1616</v>
      </c>
      <c r="N466" s="79" t="s">
        <v>1616</v>
      </c>
      <c r="O466" s="79" t="s">
        <v>1616</v>
      </c>
      <c r="P466" s="79" t="s">
        <v>1616</v>
      </c>
      <c r="Q466" s="79" t="s">
        <v>284</v>
      </c>
      <c r="R466" s="79" t="s">
        <v>1616</v>
      </c>
      <c r="S466" s="79">
        <v>50</v>
      </c>
      <c r="T466" s="79" t="s">
        <v>1616</v>
      </c>
      <c r="U466" s="79" t="s">
        <v>1616</v>
      </c>
      <c r="V466" s="79" t="s">
        <v>1616</v>
      </c>
      <c r="W466" s="79" t="s">
        <v>1616</v>
      </c>
      <c r="X466" s="81"/>
      <c r="Y466" s="81"/>
      <c r="AC466" s="81"/>
      <c r="AD466" s="81"/>
    </row>
    <row r="467" spans="3:30">
      <c r="C467" s="84" t="s">
        <v>47</v>
      </c>
      <c r="D467" s="84" t="s">
        <v>1616</v>
      </c>
      <c r="E467" s="86" t="s">
        <v>26</v>
      </c>
      <c r="F467" s="85" t="s">
        <v>238</v>
      </c>
      <c r="G467" s="85"/>
      <c r="H467" s="84" t="s">
        <v>284</v>
      </c>
      <c r="I467" s="79" t="s">
        <v>1616</v>
      </c>
      <c r="J467" s="79" t="s">
        <v>1616</v>
      </c>
      <c r="K467" s="79" t="s">
        <v>1616</v>
      </c>
      <c r="L467" s="79" t="s">
        <v>1616</v>
      </c>
      <c r="M467" s="79" t="s">
        <v>1616</v>
      </c>
      <c r="N467" s="79" t="s">
        <v>1616</v>
      </c>
      <c r="O467" s="79" t="s">
        <v>1616</v>
      </c>
      <c r="P467" s="79" t="s">
        <v>1616</v>
      </c>
      <c r="Q467" s="79" t="s">
        <v>284</v>
      </c>
      <c r="R467" s="79" t="s">
        <v>1616</v>
      </c>
      <c r="S467" s="79">
        <v>50</v>
      </c>
      <c r="T467" s="79" t="s">
        <v>1616</v>
      </c>
      <c r="U467" s="79" t="s">
        <v>1616</v>
      </c>
      <c r="V467" s="79" t="s">
        <v>1616</v>
      </c>
      <c r="W467" s="79" t="s">
        <v>1616</v>
      </c>
      <c r="X467" s="81"/>
      <c r="Y467" s="81"/>
      <c r="AC467" s="81"/>
      <c r="AD467" s="81"/>
    </row>
    <row r="468" spans="3:30">
      <c r="C468" s="84" t="s">
        <v>47</v>
      </c>
      <c r="D468" s="84" t="s">
        <v>1616</v>
      </c>
      <c r="E468" s="86" t="s">
        <v>26</v>
      </c>
      <c r="F468" s="85" t="s">
        <v>238</v>
      </c>
      <c r="G468" s="85"/>
      <c r="H468" s="84" t="s">
        <v>284</v>
      </c>
      <c r="I468" s="79" t="s">
        <v>1616</v>
      </c>
      <c r="J468" s="79" t="s">
        <v>1616</v>
      </c>
      <c r="K468" s="79" t="s">
        <v>1616</v>
      </c>
      <c r="L468" s="79" t="s">
        <v>1616</v>
      </c>
      <c r="M468" s="79" t="s">
        <v>1616</v>
      </c>
      <c r="N468" s="79" t="s">
        <v>1616</v>
      </c>
      <c r="O468" s="79" t="s">
        <v>1616</v>
      </c>
      <c r="P468" s="79" t="s">
        <v>1616</v>
      </c>
      <c r="Q468" s="79" t="s">
        <v>284</v>
      </c>
      <c r="R468" s="79" t="s">
        <v>1616</v>
      </c>
      <c r="S468" s="79">
        <v>50</v>
      </c>
      <c r="T468" s="79" t="s">
        <v>1616</v>
      </c>
      <c r="U468" s="79" t="s">
        <v>1616</v>
      </c>
      <c r="V468" s="79" t="s">
        <v>1616</v>
      </c>
      <c r="W468" s="79" t="s">
        <v>1616</v>
      </c>
      <c r="X468" s="81"/>
      <c r="Y468" s="81"/>
      <c r="AC468" s="81"/>
      <c r="AD468" s="81"/>
    </row>
    <row r="469" spans="3:30">
      <c r="E469" s="86"/>
      <c r="F469" s="86"/>
      <c r="G469" s="86"/>
      <c r="X469" s="81"/>
      <c r="Y469" s="81"/>
      <c r="AC469" s="81"/>
      <c r="AD469" s="81"/>
    </row>
    <row r="470" spans="3:30">
      <c r="C470" s="84" t="s">
        <v>50</v>
      </c>
      <c r="D470" s="84" t="s">
        <v>5</v>
      </c>
      <c r="E470" s="85" t="s">
        <v>285</v>
      </c>
      <c r="F470" s="85" t="s">
        <v>285</v>
      </c>
      <c r="G470" s="85"/>
      <c r="H470" s="84" t="s">
        <v>286</v>
      </c>
      <c r="I470" s="79">
        <v>127.16</v>
      </c>
      <c r="J470" s="79">
        <v>125.5</v>
      </c>
      <c r="K470" s="79">
        <v>111.5</v>
      </c>
      <c r="L470" s="79" t="s">
        <v>633</v>
      </c>
      <c r="M470" s="79">
        <f t="shared" ref="M470:M484" si="113">I470-3.09</f>
        <v>124.07</v>
      </c>
      <c r="N470" s="79">
        <f>K470-2.41</f>
        <v>109.09</v>
      </c>
      <c r="O470" s="79">
        <f>M470-N470</f>
        <v>14.97999999999999</v>
      </c>
      <c r="P470" s="79">
        <f>(M470-N470)/(N470)</f>
        <v>0.13731781098175808</v>
      </c>
      <c r="Q470" s="79" t="s">
        <v>287</v>
      </c>
      <c r="R470" s="79">
        <v>9.66</v>
      </c>
      <c r="S470" s="79">
        <v>50</v>
      </c>
      <c r="T470" s="79" t="s">
        <v>288</v>
      </c>
      <c r="U470" s="79">
        <v>10.31</v>
      </c>
      <c r="V470" s="79">
        <v>10.31</v>
      </c>
      <c r="W470" s="79">
        <v>50</v>
      </c>
      <c r="X470" s="81"/>
      <c r="Y470" s="81"/>
      <c r="AC470" s="81"/>
      <c r="AD470" s="81"/>
    </row>
    <row r="471" spans="3:30">
      <c r="C471" s="84" t="s">
        <v>50</v>
      </c>
      <c r="D471" s="84" t="s">
        <v>6</v>
      </c>
      <c r="E471" s="85" t="s">
        <v>285</v>
      </c>
      <c r="F471" s="85" t="s">
        <v>285</v>
      </c>
      <c r="G471" s="85"/>
      <c r="H471" s="84" t="s">
        <v>289</v>
      </c>
      <c r="I471" s="79">
        <v>164.99</v>
      </c>
      <c r="J471" s="79">
        <v>164</v>
      </c>
      <c r="K471" s="79">
        <v>144.30000000000001</v>
      </c>
      <c r="L471" s="79" t="s">
        <v>633</v>
      </c>
      <c r="M471" s="79">
        <f t="shared" si="113"/>
        <v>161.9</v>
      </c>
      <c r="N471" s="79">
        <f t="shared" ref="N471:N477" si="114">K471-2.41</f>
        <v>141.89000000000001</v>
      </c>
      <c r="O471" s="79">
        <f>M471-N471</f>
        <v>20.009999999999991</v>
      </c>
      <c r="P471" s="79">
        <f t="shared" ref="P471:P484" si="115">(M471-N471)/(N471)</f>
        <v>0.14102473747269004</v>
      </c>
      <c r="Q471" s="79" t="s">
        <v>290</v>
      </c>
      <c r="R471" s="79">
        <v>9.98</v>
      </c>
      <c r="S471" s="79">
        <v>50</v>
      </c>
      <c r="T471" s="79" t="s">
        <v>291</v>
      </c>
      <c r="U471" s="79">
        <v>10.29</v>
      </c>
      <c r="V471" s="79">
        <v>10.29</v>
      </c>
      <c r="W471" s="79">
        <v>50</v>
      </c>
      <c r="X471" s="81"/>
      <c r="Y471" s="81"/>
      <c r="AC471" s="81"/>
      <c r="AD471" s="81"/>
    </row>
    <row r="472" spans="3:30">
      <c r="C472" s="84" t="s">
        <v>50</v>
      </c>
      <c r="D472" s="84" t="s">
        <v>7</v>
      </c>
      <c r="E472" s="85" t="s">
        <v>285</v>
      </c>
      <c r="F472" s="85" t="s">
        <v>285</v>
      </c>
      <c r="G472" s="85"/>
      <c r="H472" s="84" t="s">
        <v>292</v>
      </c>
      <c r="I472" s="79">
        <v>171.86</v>
      </c>
      <c r="J472" s="79">
        <v>170.4</v>
      </c>
      <c r="K472" s="79">
        <v>150.5</v>
      </c>
      <c r="L472" s="79" t="s">
        <v>633</v>
      </c>
      <c r="M472" s="79">
        <f t="shared" si="113"/>
        <v>168.77</v>
      </c>
      <c r="N472" s="79">
        <f t="shared" si="114"/>
        <v>148.09</v>
      </c>
      <c r="O472" s="79">
        <f t="shared" ref="O472:O477" si="116">M472-N472</f>
        <v>20.680000000000007</v>
      </c>
      <c r="P472" s="79">
        <f t="shared" si="115"/>
        <v>0.13964481058815589</v>
      </c>
      <c r="Q472" s="79" t="s">
        <v>293</v>
      </c>
      <c r="R472" s="79">
        <v>9.66</v>
      </c>
      <c r="S472" s="79">
        <v>50</v>
      </c>
      <c r="T472" s="79" t="s">
        <v>294</v>
      </c>
      <c r="U472" s="79">
        <v>9.9499999999999993</v>
      </c>
      <c r="V472" s="79">
        <v>9.9499999999999993</v>
      </c>
      <c r="W472" s="79">
        <v>50</v>
      </c>
      <c r="X472" s="81"/>
      <c r="Y472" s="81"/>
      <c r="AC472" s="81"/>
      <c r="AD472" s="81"/>
    </row>
    <row r="473" spans="3:30">
      <c r="C473" s="84" t="s">
        <v>50</v>
      </c>
      <c r="D473" s="84" t="s">
        <v>8</v>
      </c>
      <c r="E473" s="85" t="s">
        <v>285</v>
      </c>
      <c r="F473" s="85" t="s">
        <v>285</v>
      </c>
      <c r="G473" s="85"/>
      <c r="H473" s="84" t="s">
        <v>295</v>
      </c>
      <c r="I473" s="79">
        <v>169.91</v>
      </c>
      <c r="J473" s="79">
        <v>168.9</v>
      </c>
      <c r="K473" s="79">
        <v>146.5</v>
      </c>
      <c r="L473" s="79" t="s">
        <v>633</v>
      </c>
      <c r="M473" s="79">
        <f t="shared" si="113"/>
        <v>166.82</v>
      </c>
      <c r="N473" s="79">
        <f t="shared" si="114"/>
        <v>144.09</v>
      </c>
      <c r="O473" s="79">
        <f t="shared" si="116"/>
        <v>22.72999999999999</v>
      </c>
      <c r="P473" s="79">
        <f t="shared" si="115"/>
        <v>0.15774862932889158</v>
      </c>
      <c r="Q473" s="79" t="s">
        <v>296</v>
      </c>
      <c r="R473" s="79">
        <v>10.73</v>
      </c>
      <c r="S473" s="79">
        <v>50</v>
      </c>
      <c r="T473" s="79" t="s">
        <v>297</v>
      </c>
      <c r="U473" s="79">
        <v>10.37</v>
      </c>
      <c r="V473" s="79">
        <v>10.37</v>
      </c>
      <c r="W473" s="79">
        <v>50</v>
      </c>
      <c r="X473" s="81"/>
      <c r="Y473" s="81"/>
      <c r="AC473" s="81"/>
      <c r="AD473" s="81"/>
    </row>
    <row r="474" spans="3:30">
      <c r="C474" s="84" t="s">
        <v>50</v>
      </c>
      <c r="D474" s="84" t="s">
        <v>9</v>
      </c>
      <c r="E474" s="85" t="s">
        <v>285</v>
      </c>
      <c r="F474" s="85" t="s">
        <v>285</v>
      </c>
      <c r="G474" s="85"/>
      <c r="H474" s="84" t="s">
        <v>298</v>
      </c>
      <c r="I474" s="79">
        <v>149.66999999999999</v>
      </c>
      <c r="J474" s="79">
        <v>148.5</v>
      </c>
      <c r="K474" s="79">
        <v>131</v>
      </c>
      <c r="L474" s="79" t="s">
        <v>633</v>
      </c>
      <c r="M474" s="79">
        <f t="shared" si="113"/>
        <v>146.57999999999998</v>
      </c>
      <c r="N474" s="79">
        <f t="shared" si="114"/>
        <v>128.59</v>
      </c>
      <c r="O474" s="79">
        <f t="shared" si="116"/>
        <v>17.989999999999981</v>
      </c>
      <c r="P474" s="79">
        <f t="shared" si="115"/>
        <v>0.139902014153511</v>
      </c>
      <c r="Q474" s="79" t="s">
        <v>299</v>
      </c>
      <c r="R474" s="79">
        <v>10.1</v>
      </c>
      <c r="S474" s="79">
        <v>50</v>
      </c>
      <c r="T474" s="79" t="s">
        <v>300</v>
      </c>
      <c r="U474" s="79">
        <v>10.08</v>
      </c>
      <c r="V474" s="79">
        <v>10.08</v>
      </c>
      <c r="W474" s="79">
        <v>50</v>
      </c>
      <c r="X474" s="81"/>
      <c r="Y474" s="81"/>
      <c r="AC474" s="81"/>
      <c r="AD474" s="81"/>
    </row>
    <row r="475" spans="3:30">
      <c r="C475" s="84" t="s">
        <v>86</v>
      </c>
      <c r="D475" s="84" t="s">
        <v>5</v>
      </c>
      <c r="E475" s="85" t="s">
        <v>285</v>
      </c>
      <c r="F475" s="85" t="s">
        <v>285</v>
      </c>
      <c r="G475" s="85"/>
      <c r="H475" s="84" t="s">
        <v>301</v>
      </c>
      <c r="I475" s="79">
        <v>120.61</v>
      </c>
      <c r="J475" s="79">
        <v>119.9</v>
      </c>
      <c r="K475" s="79">
        <v>106.6</v>
      </c>
      <c r="L475" s="79" t="s">
        <v>633</v>
      </c>
      <c r="M475" s="79">
        <f t="shared" si="113"/>
        <v>117.52</v>
      </c>
      <c r="N475" s="79">
        <f t="shared" si="114"/>
        <v>104.19</v>
      </c>
      <c r="O475" s="79">
        <f t="shared" si="116"/>
        <v>13.329999999999998</v>
      </c>
      <c r="P475" s="79">
        <f t="shared" si="115"/>
        <v>0.12793934158748438</v>
      </c>
      <c r="Q475" s="79" t="s">
        <v>302</v>
      </c>
      <c r="R475" s="79">
        <v>10.039999999999999</v>
      </c>
      <c r="S475" s="79">
        <v>50</v>
      </c>
      <c r="T475" s="79" t="s">
        <v>303</v>
      </c>
      <c r="U475" s="79">
        <v>10.09</v>
      </c>
      <c r="V475" s="79">
        <v>10.09</v>
      </c>
      <c r="W475" s="79">
        <v>50</v>
      </c>
      <c r="X475" s="81"/>
      <c r="Y475" s="81"/>
      <c r="AC475" s="81"/>
      <c r="AD475" s="81"/>
    </row>
    <row r="476" spans="3:30">
      <c r="C476" s="84" t="s">
        <v>86</v>
      </c>
      <c r="D476" s="84" t="s">
        <v>6</v>
      </c>
      <c r="E476" s="85" t="s">
        <v>285</v>
      </c>
      <c r="F476" s="85" t="s">
        <v>285</v>
      </c>
      <c r="G476" s="85"/>
      <c r="H476" s="84" t="s">
        <v>304</v>
      </c>
      <c r="I476" s="79">
        <v>137.36000000000001</v>
      </c>
      <c r="J476" s="79">
        <v>136.5</v>
      </c>
      <c r="K476" s="79">
        <v>120.5</v>
      </c>
      <c r="L476" s="79" t="s">
        <v>633</v>
      </c>
      <c r="M476" s="79">
        <f t="shared" si="113"/>
        <v>134.27000000000001</v>
      </c>
      <c r="N476" s="79">
        <f t="shared" si="114"/>
        <v>118.09</v>
      </c>
      <c r="O476" s="79">
        <f t="shared" si="116"/>
        <v>16.180000000000007</v>
      </c>
      <c r="P476" s="79">
        <f t="shared" si="115"/>
        <v>0.13701414175628762</v>
      </c>
      <c r="Q476" s="79" t="s">
        <v>305</v>
      </c>
      <c r="R476" s="79">
        <v>10.08</v>
      </c>
      <c r="S476" s="79">
        <v>50</v>
      </c>
      <c r="T476" s="79" t="s">
        <v>306</v>
      </c>
      <c r="U476" s="79">
        <v>10.07</v>
      </c>
      <c r="V476" s="79">
        <v>10.07</v>
      </c>
      <c r="W476" s="79">
        <v>50</v>
      </c>
      <c r="X476" s="81"/>
      <c r="Y476" s="81"/>
      <c r="AC476" s="81"/>
      <c r="AD476" s="81"/>
    </row>
    <row r="477" spans="3:30">
      <c r="C477" s="84" t="s">
        <v>86</v>
      </c>
      <c r="D477" s="84" t="s">
        <v>7</v>
      </c>
      <c r="E477" s="85" t="s">
        <v>285</v>
      </c>
      <c r="F477" s="85" t="s">
        <v>285</v>
      </c>
      <c r="G477" s="85"/>
      <c r="H477" s="84" t="s">
        <v>307</v>
      </c>
      <c r="I477" s="79">
        <v>146.35</v>
      </c>
      <c r="J477" s="79">
        <v>145.4</v>
      </c>
      <c r="K477" s="79">
        <v>129.5</v>
      </c>
      <c r="L477" s="79" t="s">
        <v>633</v>
      </c>
      <c r="M477" s="79">
        <f t="shared" si="113"/>
        <v>143.26</v>
      </c>
      <c r="N477" s="79">
        <f t="shared" si="114"/>
        <v>127.09</v>
      </c>
      <c r="O477" s="79">
        <f t="shared" si="116"/>
        <v>16.169999999999987</v>
      </c>
      <c r="P477" s="79">
        <f t="shared" si="115"/>
        <v>0.12723266976158618</v>
      </c>
      <c r="Q477" s="79" t="s">
        <v>308</v>
      </c>
      <c r="R477" s="79">
        <v>10.17</v>
      </c>
      <c r="S477" s="79">
        <v>50</v>
      </c>
      <c r="T477" s="79" t="s">
        <v>309</v>
      </c>
      <c r="U477" s="79">
        <v>9.9499999999999993</v>
      </c>
      <c r="V477" s="79">
        <v>9.9499999999999993</v>
      </c>
      <c r="W477" s="79">
        <v>50</v>
      </c>
      <c r="X477" s="81"/>
      <c r="Y477" s="81"/>
      <c r="AC477" s="81"/>
      <c r="AD477" s="81"/>
    </row>
    <row r="478" spans="3:30">
      <c r="C478" s="84" t="s">
        <v>86</v>
      </c>
      <c r="D478" s="84" t="s">
        <v>8</v>
      </c>
      <c r="E478" s="85" t="s">
        <v>285</v>
      </c>
      <c r="F478" s="85" t="s">
        <v>285</v>
      </c>
      <c r="G478" s="85"/>
      <c r="H478" s="84" t="s">
        <v>310</v>
      </c>
      <c r="I478" s="79">
        <v>139.85</v>
      </c>
      <c r="J478" s="79">
        <v>138.9</v>
      </c>
      <c r="K478" s="79">
        <v>123.4</v>
      </c>
      <c r="L478" s="79" t="s">
        <v>633</v>
      </c>
      <c r="M478" s="79">
        <f t="shared" si="113"/>
        <v>136.76</v>
      </c>
      <c r="N478" s="79">
        <f>K478-2.41</f>
        <v>120.99000000000001</v>
      </c>
      <c r="O478" s="79">
        <f>M478-N478</f>
        <v>15.769999999999982</v>
      </c>
      <c r="P478" s="79">
        <f t="shared" si="115"/>
        <v>0.13034135052483661</v>
      </c>
      <c r="Q478" s="79" t="s">
        <v>311</v>
      </c>
      <c r="R478" s="79">
        <v>9.98</v>
      </c>
      <c r="S478" s="79">
        <v>50</v>
      </c>
      <c r="T478" s="79" t="s">
        <v>312</v>
      </c>
      <c r="U478" s="79">
        <v>10.19</v>
      </c>
      <c r="V478" s="79">
        <v>10.19</v>
      </c>
      <c r="W478" s="79">
        <v>50</v>
      </c>
      <c r="X478" s="81"/>
      <c r="Y478" s="81"/>
      <c r="AC478" s="81"/>
      <c r="AD478" s="81"/>
    </row>
    <row r="479" spans="3:30">
      <c r="C479" s="84" t="s">
        <v>86</v>
      </c>
      <c r="D479" s="84" t="s">
        <v>9</v>
      </c>
      <c r="E479" s="85" t="s">
        <v>285</v>
      </c>
      <c r="F479" s="85" t="s">
        <v>285</v>
      </c>
      <c r="G479" s="85"/>
      <c r="H479" s="84" t="s">
        <v>313</v>
      </c>
      <c r="I479" s="79">
        <v>148.57</v>
      </c>
      <c r="J479" s="79">
        <v>147.69999999999999</v>
      </c>
      <c r="K479" s="79">
        <v>130.5</v>
      </c>
      <c r="L479" s="79" t="s">
        <v>633</v>
      </c>
      <c r="M479" s="79">
        <f t="shared" si="113"/>
        <v>145.47999999999999</v>
      </c>
      <c r="N479" s="79">
        <f t="shared" ref="N479:N484" si="117">K479-2.41</f>
        <v>128.09</v>
      </c>
      <c r="O479" s="79">
        <f t="shared" ref="O479:O484" si="118">M479-N479</f>
        <v>17.389999999999986</v>
      </c>
      <c r="P479" s="79">
        <f t="shared" si="115"/>
        <v>0.13576391599656482</v>
      </c>
      <c r="Q479" s="79" t="s">
        <v>314</v>
      </c>
      <c r="R479" s="79">
        <v>9.9499999999999993</v>
      </c>
      <c r="S479" s="79">
        <v>50</v>
      </c>
      <c r="T479" s="79" t="s">
        <v>315</v>
      </c>
      <c r="U479" s="79">
        <v>10.14</v>
      </c>
      <c r="V479" s="79">
        <v>10.14</v>
      </c>
      <c r="W479" s="79">
        <v>50</v>
      </c>
      <c r="X479" s="81"/>
      <c r="Y479" s="81"/>
      <c r="AC479" s="81"/>
      <c r="AD479" s="81"/>
    </row>
    <row r="480" spans="3:30">
      <c r="C480" s="84" t="s">
        <v>51</v>
      </c>
      <c r="D480" s="84" t="s">
        <v>5</v>
      </c>
      <c r="E480" s="85" t="s">
        <v>285</v>
      </c>
      <c r="F480" s="85" t="s">
        <v>285</v>
      </c>
      <c r="G480" s="85"/>
      <c r="H480" s="84" t="s">
        <v>316</v>
      </c>
      <c r="I480" s="79">
        <v>195.93</v>
      </c>
      <c r="J480" s="79">
        <v>194.2</v>
      </c>
      <c r="K480" s="79">
        <v>162.1</v>
      </c>
      <c r="L480" s="79" t="s">
        <v>633</v>
      </c>
      <c r="M480" s="79">
        <f t="shared" si="113"/>
        <v>192.84</v>
      </c>
      <c r="N480" s="79">
        <f t="shared" si="117"/>
        <v>159.69</v>
      </c>
      <c r="O480" s="79">
        <f t="shared" si="118"/>
        <v>33.150000000000006</v>
      </c>
      <c r="P480" s="79">
        <f t="shared" si="115"/>
        <v>0.20758970505354127</v>
      </c>
      <c r="Q480" s="79" t="s">
        <v>317</v>
      </c>
      <c r="R480" s="79">
        <v>10.210000000000001</v>
      </c>
      <c r="S480" s="79">
        <v>50</v>
      </c>
      <c r="T480" s="79" t="s">
        <v>318</v>
      </c>
      <c r="U480" s="79">
        <v>10.46</v>
      </c>
      <c r="V480" s="79">
        <v>10.46</v>
      </c>
      <c r="W480" s="79">
        <v>50</v>
      </c>
      <c r="X480" s="81"/>
      <c r="Y480" s="81"/>
      <c r="AC480" s="81"/>
      <c r="AD480" s="81"/>
    </row>
    <row r="481" spans="3:31">
      <c r="C481" s="84" t="s">
        <v>51</v>
      </c>
      <c r="D481" s="84" t="s">
        <v>6</v>
      </c>
      <c r="E481" s="85" t="s">
        <v>285</v>
      </c>
      <c r="F481" s="85" t="s">
        <v>285</v>
      </c>
      <c r="G481" s="85"/>
      <c r="H481" s="84" t="s">
        <v>319</v>
      </c>
      <c r="I481" s="79">
        <v>151.46</v>
      </c>
      <c r="J481" s="79">
        <v>150</v>
      </c>
      <c r="K481" s="79">
        <v>128.69999999999999</v>
      </c>
      <c r="L481" s="79" t="s">
        <v>633</v>
      </c>
      <c r="M481" s="79">
        <f t="shared" si="113"/>
        <v>148.37</v>
      </c>
      <c r="N481" s="79">
        <f t="shared" si="117"/>
        <v>126.28999999999999</v>
      </c>
      <c r="O481" s="79">
        <f t="shared" si="118"/>
        <v>22.080000000000013</v>
      </c>
      <c r="P481" s="79">
        <f t="shared" si="115"/>
        <v>0.17483569562118945</v>
      </c>
      <c r="Q481" s="79" t="s">
        <v>320</v>
      </c>
      <c r="R481" s="79">
        <v>10.4</v>
      </c>
      <c r="S481" s="79">
        <v>50</v>
      </c>
      <c r="T481" s="79" t="s">
        <v>321</v>
      </c>
      <c r="U481" s="79">
        <v>9.24</v>
      </c>
      <c r="V481" s="79">
        <v>9.24</v>
      </c>
      <c r="W481" s="79">
        <v>50</v>
      </c>
      <c r="X481" s="81"/>
      <c r="Y481" s="81"/>
      <c r="AC481" s="81"/>
      <c r="AD481" s="81"/>
    </row>
    <row r="482" spans="3:31">
      <c r="C482" s="84" t="s">
        <v>51</v>
      </c>
      <c r="D482" s="84" t="s">
        <v>7</v>
      </c>
      <c r="E482" s="85" t="s">
        <v>285</v>
      </c>
      <c r="F482" s="85" t="s">
        <v>285</v>
      </c>
      <c r="G482" s="85"/>
      <c r="H482" s="84" t="s">
        <v>322</v>
      </c>
      <c r="I482" s="79">
        <v>159.29</v>
      </c>
      <c r="J482" s="79">
        <v>158.30000000000001</v>
      </c>
      <c r="K482" s="79">
        <v>134.30000000000001</v>
      </c>
      <c r="L482" s="79" t="s">
        <v>633</v>
      </c>
      <c r="M482" s="79">
        <f t="shared" si="113"/>
        <v>156.19999999999999</v>
      </c>
      <c r="N482" s="79">
        <f t="shared" si="117"/>
        <v>131.89000000000001</v>
      </c>
      <c r="O482" s="79">
        <f t="shared" si="118"/>
        <v>24.309999999999974</v>
      </c>
      <c r="P482" s="79">
        <f t="shared" si="115"/>
        <v>0.18432026688907402</v>
      </c>
      <c r="Q482" s="79" t="s">
        <v>323</v>
      </c>
      <c r="R482" s="79">
        <v>10.38</v>
      </c>
      <c r="S482" s="79">
        <v>50</v>
      </c>
      <c r="T482" s="79" t="s">
        <v>324</v>
      </c>
      <c r="U482" s="79">
        <v>10.23</v>
      </c>
      <c r="V482" s="79">
        <v>10.23</v>
      </c>
      <c r="W482" s="79">
        <v>50</v>
      </c>
      <c r="X482" s="81"/>
      <c r="Y482" s="81"/>
      <c r="AC482" s="81"/>
      <c r="AD482" s="81"/>
    </row>
    <row r="483" spans="3:31">
      <c r="C483" s="84" t="s">
        <v>51</v>
      </c>
      <c r="D483" s="84" t="s">
        <v>8</v>
      </c>
      <c r="E483" s="85" t="s">
        <v>285</v>
      </c>
      <c r="F483" s="85" t="s">
        <v>285</v>
      </c>
      <c r="G483" s="85"/>
      <c r="H483" s="84" t="s">
        <v>325</v>
      </c>
      <c r="I483" s="79">
        <v>144.59</v>
      </c>
      <c r="J483" s="79">
        <v>143.19999999999999</v>
      </c>
      <c r="K483" s="79">
        <v>119.9</v>
      </c>
      <c r="L483" s="79" t="s">
        <v>633</v>
      </c>
      <c r="M483" s="79">
        <f t="shared" si="113"/>
        <v>141.5</v>
      </c>
      <c r="N483" s="79">
        <f t="shared" si="117"/>
        <v>117.49000000000001</v>
      </c>
      <c r="O483" s="79">
        <f t="shared" si="118"/>
        <v>24.009999999999991</v>
      </c>
      <c r="P483" s="79">
        <f t="shared" si="115"/>
        <v>0.20435781768661154</v>
      </c>
      <c r="Q483" s="79" t="s">
        <v>326</v>
      </c>
      <c r="R483" s="79">
        <v>10.119999999999999</v>
      </c>
      <c r="S483" s="79">
        <v>50</v>
      </c>
      <c r="T483" s="79" t="s">
        <v>327</v>
      </c>
      <c r="U483" s="79">
        <v>9.6199999999999992</v>
      </c>
      <c r="V483" s="79">
        <v>9.6199999999999992</v>
      </c>
      <c r="W483" s="79">
        <v>50</v>
      </c>
      <c r="X483" s="81"/>
      <c r="Y483" s="81"/>
      <c r="AC483" s="81"/>
      <c r="AD483" s="81"/>
    </row>
    <row r="484" spans="3:31">
      <c r="C484" s="84" t="s">
        <v>51</v>
      </c>
      <c r="D484" s="84" t="s">
        <v>9</v>
      </c>
      <c r="E484" s="85" t="s">
        <v>285</v>
      </c>
      <c r="F484" s="85" t="s">
        <v>285</v>
      </c>
      <c r="G484" s="85"/>
      <c r="H484" s="84" t="s">
        <v>328</v>
      </c>
      <c r="I484" s="79">
        <v>182.63</v>
      </c>
      <c r="J484" s="79">
        <v>181</v>
      </c>
      <c r="K484" s="79">
        <v>152.5</v>
      </c>
      <c r="L484" s="79" t="s">
        <v>633</v>
      </c>
      <c r="M484" s="79">
        <f t="shared" si="113"/>
        <v>179.54</v>
      </c>
      <c r="N484" s="79">
        <f t="shared" si="117"/>
        <v>150.09</v>
      </c>
      <c r="O484" s="79">
        <f t="shared" si="118"/>
        <v>29.449999999999989</v>
      </c>
      <c r="P484" s="79">
        <f t="shared" si="115"/>
        <v>0.19621560397095067</v>
      </c>
      <c r="Q484" s="79" t="s">
        <v>329</v>
      </c>
      <c r="R484" s="79">
        <v>9.91</v>
      </c>
      <c r="S484" s="79">
        <v>50</v>
      </c>
      <c r="T484" s="79" t="s">
        <v>330</v>
      </c>
      <c r="U484" s="79">
        <v>9.27</v>
      </c>
      <c r="V484" s="79">
        <v>9.27</v>
      </c>
      <c r="W484" s="79">
        <v>50</v>
      </c>
      <c r="X484" s="81"/>
      <c r="Y484" s="81"/>
      <c r="AC484" s="81"/>
      <c r="AD484" s="81"/>
    </row>
    <row r="485" spans="3:31">
      <c r="C485" s="84" t="s">
        <v>47</v>
      </c>
      <c r="D485" s="84" t="s">
        <v>1616</v>
      </c>
      <c r="E485" s="86" t="s">
        <v>26</v>
      </c>
      <c r="F485" s="85" t="s">
        <v>285</v>
      </c>
      <c r="G485" s="85"/>
      <c r="H485" s="84" t="s">
        <v>331</v>
      </c>
      <c r="I485" s="79">
        <v>200.79</v>
      </c>
      <c r="J485" s="79" t="s">
        <v>1616</v>
      </c>
      <c r="K485" s="79" t="s">
        <v>1616</v>
      </c>
      <c r="L485" s="79" t="s">
        <v>1616</v>
      </c>
      <c r="M485" s="79" t="s">
        <v>1616</v>
      </c>
      <c r="N485" s="79" t="s">
        <v>1616</v>
      </c>
      <c r="O485" s="79" t="s">
        <v>1616</v>
      </c>
      <c r="P485" s="79" t="s">
        <v>1616</v>
      </c>
      <c r="Q485" s="79" t="s">
        <v>331</v>
      </c>
      <c r="R485" s="79" t="s">
        <v>1616</v>
      </c>
      <c r="S485" s="79">
        <v>50</v>
      </c>
      <c r="T485" s="79" t="s">
        <v>1616</v>
      </c>
      <c r="U485" s="79" t="s">
        <v>1616</v>
      </c>
      <c r="V485" s="79" t="s">
        <v>1616</v>
      </c>
      <c r="W485" s="79" t="s">
        <v>1616</v>
      </c>
      <c r="X485" s="81"/>
      <c r="Y485" s="81"/>
      <c r="AC485" s="81"/>
      <c r="AD485" s="81"/>
    </row>
    <row r="486" spans="3:31">
      <c r="C486" s="84" t="s">
        <v>47</v>
      </c>
      <c r="D486" s="84" t="s">
        <v>1616</v>
      </c>
      <c r="E486" s="86" t="s">
        <v>26</v>
      </c>
      <c r="F486" s="85" t="s">
        <v>285</v>
      </c>
      <c r="G486" s="85"/>
      <c r="H486" s="84" t="s">
        <v>331</v>
      </c>
      <c r="I486" s="79" t="s">
        <v>1616</v>
      </c>
      <c r="J486" s="79" t="s">
        <v>1616</v>
      </c>
      <c r="K486" s="79" t="s">
        <v>1616</v>
      </c>
      <c r="L486" s="79" t="s">
        <v>1616</v>
      </c>
      <c r="M486" s="79" t="s">
        <v>1616</v>
      </c>
      <c r="N486" s="79" t="s">
        <v>1616</v>
      </c>
      <c r="O486" s="79" t="s">
        <v>1616</v>
      </c>
      <c r="P486" s="79" t="s">
        <v>1616</v>
      </c>
      <c r="Q486" s="79" t="s">
        <v>331</v>
      </c>
      <c r="R486" s="79" t="s">
        <v>1616</v>
      </c>
      <c r="S486" s="79">
        <v>50</v>
      </c>
      <c r="T486" s="79" t="s">
        <v>1616</v>
      </c>
      <c r="U486" s="79" t="s">
        <v>1616</v>
      </c>
      <c r="V486" s="79" t="s">
        <v>1616</v>
      </c>
      <c r="W486" s="79" t="s">
        <v>1616</v>
      </c>
      <c r="X486" s="81"/>
      <c r="Y486" s="81"/>
      <c r="AC486" s="81"/>
      <c r="AD486" s="81"/>
    </row>
    <row r="487" spans="3:31">
      <c r="C487" s="84" t="s">
        <v>47</v>
      </c>
      <c r="D487" s="84" t="s">
        <v>1616</v>
      </c>
      <c r="E487" s="86" t="s">
        <v>26</v>
      </c>
      <c r="F487" s="85" t="s">
        <v>285</v>
      </c>
      <c r="G487" s="85"/>
      <c r="H487" s="84" t="s">
        <v>331</v>
      </c>
      <c r="I487" s="79" t="s">
        <v>1616</v>
      </c>
      <c r="J487" s="79" t="s">
        <v>1616</v>
      </c>
      <c r="K487" s="79" t="s">
        <v>1616</v>
      </c>
      <c r="L487" s="79" t="s">
        <v>1616</v>
      </c>
      <c r="M487" s="79" t="s">
        <v>1616</v>
      </c>
      <c r="N487" s="79" t="s">
        <v>1616</v>
      </c>
      <c r="O487" s="79" t="s">
        <v>1616</v>
      </c>
      <c r="P487" s="79" t="s">
        <v>1616</v>
      </c>
      <c r="Q487" s="79" t="s">
        <v>331</v>
      </c>
      <c r="R487" s="79" t="s">
        <v>1616</v>
      </c>
      <c r="S487" s="79">
        <v>50</v>
      </c>
      <c r="T487" s="79" t="s">
        <v>1616</v>
      </c>
      <c r="U487" s="79" t="s">
        <v>1616</v>
      </c>
      <c r="V487" s="79" t="s">
        <v>1616</v>
      </c>
      <c r="W487" s="79" t="s">
        <v>1616</v>
      </c>
      <c r="X487" s="81"/>
      <c r="Y487" s="81"/>
      <c r="AC487" s="81"/>
      <c r="AD487" s="81"/>
    </row>
    <row r="488" spans="3:31">
      <c r="E488" s="86"/>
      <c r="F488" s="86"/>
      <c r="G488" s="86"/>
      <c r="X488" s="81"/>
      <c r="Y488" s="81"/>
      <c r="AC488" s="81"/>
      <c r="AD488" s="81"/>
    </row>
    <row r="489" spans="3:31">
      <c r="C489" s="84" t="s">
        <v>50</v>
      </c>
      <c r="D489" s="84" t="s">
        <v>5</v>
      </c>
      <c r="E489" s="85">
        <v>41281</v>
      </c>
      <c r="F489" s="85">
        <v>41281</v>
      </c>
      <c r="G489" s="85"/>
      <c r="H489" s="84" t="s">
        <v>338</v>
      </c>
      <c r="I489" s="79">
        <v>101.15</v>
      </c>
      <c r="J489" s="79">
        <v>99.8</v>
      </c>
      <c r="K489" s="79">
        <v>90.4</v>
      </c>
      <c r="L489" s="79" t="s">
        <v>633</v>
      </c>
      <c r="M489" s="79">
        <f t="shared" ref="M489:M498" si="119">I489-3.09</f>
        <v>98.06</v>
      </c>
      <c r="N489" s="79">
        <f>K489-2.41</f>
        <v>87.990000000000009</v>
      </c>
      <c r="O489" s="79">
        <f>M489-N489</f>
        <v>10.069999999999993</v>
      </c>
      <c r="P489" s="79">
        <f>(M489-N489)/(N489)</f>
        <v>0.11444482327537212</v>
      </c>
      <c r="Q489" s="79" t="s">
        <v>339</v>
      </c>
      <c r="R489" s="79" t="s">
        <v>1616</v>
      </c>
      <c r="S489" s="79" t="s">
        <v>1616</v>
      </c>
      <c r="T489" s="79" t="s">
        <v>340</v>
      </c>
      <c r="U489" s="79" t="s">
        <v>1616</v>
      </c>
      <c r="V489" s="79" t="s">
        <v>1616</v>
      </c>
      <c r="W489" s="79" t="s">
        <v>1616</v>
      </c>
      <c r="X489" s="81"/>
      <c r="Y489" s="81"/>
      <c r="AC489" s="81"/>
      <c r="AD489" s="81"/>
      <c r="AE489" s="79" t="s">
        <v>369</v>
      </c>
    </row>
    <row r="490" spans="3:31">
      <c r="C490" s="84" t="s">
        <v>50</v>
      </c>
      <c r="D490" s="84" t="s">
        <v>6</v>
      </c>
      <c r="E490" s="85">
        <v>41281</v>
      </c>
      <c r="F490" s="85">
        <v>41281</v>
      </c>
      <c r="G490" s="85"/>
      <c r="H490" s="84" t="s">
        <v>341</v>
      </c>
      <c r="I490" s="79">
        <v>133.30000000000001</v>
      </c>
      <c r="J490" s="79">
        <v>134.80000000000001</v>
      </c>
      <c r="K490" s="79">
        <v>120.9</v>
      </c>
      <c r="L490" s="79" t="s">
        <v>633</v>
      </c>
      <c r="M490" s="79">
        <f t="shared" si="119"/>
        <v>130.21</v>
      </c>
      <c r="N490" s="79">
        <f t="shared" ref="N490:N496" si="120">K490-2.41</f>
        <v>118.49000000000001</v>
      </c>
      <c r="O490" s="79">
        <f>M490-N490</f>
        <v>11.719999999999999</v>
      </c>
      <c r="P490" s="79">
        <f t="shared" ref="P490:P498" si="121">(M490-N490)/(N490)</f>
        <v>9.8911300531690421E-2</v>
      </c>
      <c r="Q490" s="79" t="s">
        <v>342</v>
      </c>
      <c r="R490" s="79" t="s">
        <v>1616</v>
      </c>
      <c r="S490" s="79" t="s">
        <v>1616</v>
      </c>
      <c r="T490" s="79" t="s">
        <v>343</v>
      </c>
      <c r="U490" s="79" t="s">
        <v>1616</v>
      </c>
      <c r="V490" s="79" t="s">
        <v>1616</v>
      </c>
      <c r="W490" s="79" t="s">
        <v>1616</v>
      </c>
      <c r="X490" s="81"/>
      <c r="Y490" s="81"/>
      <c r="AC490" s="81"/>
      <c r="AD490" s="81"/>
    </row>
    <row r="491" spans="3:31">
      <c r="C491" s="84" t="s">
        <v>50</v>
      </c>
      <c r="D491" s="84" t="s">
        <v>7</v>
      </c>
      <c r="E491" s="85">
        <v>41281</v>
      </c>
      <c r="F491" s="85">
        <v>41281</v>
      </c>
      <c r="G491" s="85"/>
      <c r="H491" s="84" t="s">
        <v>344</v>
      </c>
      <c r="I491" s="79">
        <v>148.54</v>
      </c>
      <c r="J491" s="79">
        <v>147.30000000000001</v>
      </c>
      <c r="K491" s="79">
        <v>130.1</v>
      </c>
      <c r="L491" s="79" t="s">
        <v>633</v>
      </c>
      <c r="M491" s="79">
        <f t="shared" si="119"/>
        <v>145.44999999999999</v>
      </c>
      <c r="N491" s="79">
        <f t="shared" si="120"/>
        <v>127.69</v>
      </c>
      <c r="O491" s="79">
        <f t="shared" ref="O491:O496" si="122">M491-N491</f>
        <v>17.759999999999991</v>
      </c>
      <c r="P491" s="79">
        <f t="shared" si="121"/>
        <v>0.13908685096718609</v>
      </c>
      <c r="Q491" s="79" t="s">
        <v>345</v>
      </c>
      <c r="R491" s="79" t="s">
        <v>1616</v>
      </c>
      <c r="S491" s="79" t="s">
        <v>1616</v>
      </c>
      <c r="T491" s="79" t="s">
        <v>346</v>
      </c>
      <c r="U491" s="79" t="s">
        <v>1616</v>
      </c>
      <c r="V491" s="79" t="s">
        <v>1616</v>
      </c>
      <c r="W491" s="79" t="s">
        <v>1616</v>
      </c>
      <c r="X491" s="81"/>
      <c r="Y491" s="81"/>
      <c r="AC491" s="81"/>
      <c r="AD491" s="81"/>
    </row>
    <row r="492" spans="3:31">
      <c r="C492" s="84" t="s">
        <v>50</v>
      </c>
      <c r="D492" s="84" t="s">
        <v>8</v>
      </c>
      <c r="E492" s="85">
        <v>41281</v>
      </c>
      <c r="F492" s="85">
        <v>41281</v>
      </c>
      <c r="G492" s="85"/>
      <c r="H492" s="84" t="s">
        <v>347</v>
      </c>
      <c r="I492" s="79">
        <v>142.38</v>
      </c>
      <c r="J492" s="79">
        <v>140.9</v>
      </c>
      <c r="K492" s="79">
        <v>128</v>
      </c>
      <c r="L492" s="79" t="s">
        <v>633</v>
      </c>
      <c r="M492" s="79">
        <f t="shared" si="119"/>
        <v>139.29</v>
      </c>
      <c r="N492" s="79">
        <f t="shared" si="120"/>
        <v>125.59</v>
      </c>
      <c r="O492" s="79">
        <f t="shared" si="122"/>
        <v>13.699999999999989</v>
      </c>
      <c r="P492" s="79">
        <f>(M492-N492)/(N492)</f>
        <v>0.10908511824189815</v>
      </c>
      <c r="Q492" s="79" t="s">
        <v>348</v>
      </c>
      <c r="R492" s="79" t="s">
        <v>1616</v>
      </c>
      <c r="S492" s="79" t="s">
        <v>1616</v>
      </c>
      <c r="T492" s="79" t="s">
        <v>349</v>
      </c>
      <c r="U492" s="79" t="s">
        <v>1616</v>
      </c>
      <c r="V492" s="79" t="s">
        <v>1616</v>
      </c>
      <c r="W492" s="79" t="s">
        <v>1616</v>
      </c>
      <c r="X492" s="81"/>
      <c r="Y492" s="81"/>
      <c r="AC492" s="81"/>
      <c r="AD492" s="81"/>
    </row>
    <row r="493" spans="3:31">
      <c r="C493" s="84" t="s">
        <v>50</v>
      </c>
      <c r="D493" s="84" t="s">
        <v>9</v>
      </c>
      <c r="E493" s="85">
        <v>41281</v>
      </c>
      <c r="F493" s="85">
        <v>41281</v>
      </c>
      <c r="G493" s="85"/>
      <c r="H493" s="84" t="s">
        <v>350</v>
      </c>
      <c r="I493" s="79">
        <v>169.36</v>
      </c>
      <c r="J493" s="79">
        <v>167.7</v>
      </c>
      <c r="K493" s="79">
        <v>150.9</v>
      </c>
      <c r="L493" s="79" t="s">
        <v>633</v>
      </c>
      <c r="M493" s="79">
        <f t="shared" si="119"/>
        <v>166.27</v>
      </c>
      <c r="N493" s="79">
        <f t="shared" si="120"/>
        <v>148.49</v>
      </c>
      <c r="O493" s="79">
        <f t="shared" si="122"/>
        <v>17.78</v>
      </c>
      <c r="P493" s="79">
        <f t="shared" si="121"/>
        <v>0.11973870294295912</v>
      </c>
      <c r="Q493" s="79" t="s">
        <v>351</v>
      </c>
      <c r="R493" s="79" t="s">
        <v>1616</v>
      </c>
      <c r="S493" s="79" t="s">
        <v>1616</v>
      </c>
      <c r="T493" s="79" t="s">
        <v>352</v>
      </c>
      <c r="U493" s="79" t="s">
        <v>1616</v>
      </c>
      <c r="V493" s="79" t="s">
        <v>1616</v>
      </c>
      <c r="W493" s="79" t="s">
        <v>1616</v>
      </c>
      <c r="X493" s="81"/>
      <c r="Y493" s="81"/>
      <c r="AC493" s="81"/>
      <c r="AD493" s="81"/>
    </row>
    <row r="494" spans="3:31">
      <c r="C494" s="84" t="s">
        <v>86</v>
      </c>
      <c r="D494" s="84" t="s">
        <v>5</v>
      </c>
      <c r="E494" s="85">
        <v>41281</v>
      </c>
      <c r="F494" s="85">
        <v>41281</v>
      </c>
      <c r="G494" s="85"/>
      <c r="H494" s="84" t="s">
        <v>353</v>
      </c>
      <c r="I494" s="79">
        <v>107.48</v>
      </c>
      <c r="J494" s="79">
        <v>106.1</v>
      </c>
      <c r="K494" s="79">
        <v>95</v>
      </c>
      <c r="L494" s="79" t="s">
        <v>633</v>
      </c>
      <c r="M494" s="79">
        <f t="shared" si="119"/>
        <v>104.39</v>
      </c>
      <c r="N494" s="79">
        <f t="shared" si="120"/>
        <v>92.59</v>
      </c>
      <c r="O494" s="79">
        <f t="shared" si="122"/>
        <v>11.799999999999997</v>
      </c>
      <c r="P494" s="79">
        <f t="shared" si="121"/>
        <v>0.12744356841991572</v>
      </c>
      <c r="Q494" s="79" t="s">
        <v>354</v>
      </c>
      <c r="R494" s="79" t="s">
        <v>1616</v>
      </c>
      <c r="S494" s="79" t="s">
        <v>1616</v>
      </c>
      <c r="T494" s="79" t="s">
        <v>355</v>
      </c>
      <c r="U494" s="79" t="s">
        <v>1616</v>
      </c>
      <c r="V494" s="79" t="s">
        <v>1616</v>
      </c>
      <c r="W494" s="79" t="s">
        <v>1616</v>
      </c>
      <c r="X494" s="81"/>
      <c r="Y494" s="81"/>
      <c r="AC494" s="81"/>
      <c r="AD494" s="81"/>
    </row>
    <row r="495" spans="3:31">
      <c r="C495" s="84" t="s">
        <v>86</v>
      </c>
      <c r="D495" s="84" t="s">
        <v>6</v>
      </c>
      <c r="E495" s="85">
        <v>41281</v>
      </c>
      <c r="F495" s="85">
        <v>41281</v>
      </c>
      <c r="G495" s="85"/>
      <c r="H495" s="84" t="s">
        <v>356</v>
      </c>
      <c r="I495" s="79">
        <v>57.37</v>
      </c>
      <c r="J495" s="79">
        <v>56</v>
      </c>
      <c r="K495" s="79">
        <v>51.3</v>
      </c>
      <c r="L495" s="79" t="s">
        <v>633</v>
      </c>
      <c r="M495" s="79">
        <f t="shared" si="119"/>
        <v>54.28</v>
      </c>
      <c r="N495" s="79">
        <f t="shared" si="120"/>
        <v>48.89</v>
      </c>
      <c r="O495" s="79">
        <f t="shared" si="122"/>
        <v>5.3900000000000006</v>
      </c>
      <c r="P495" s="79">
        <f t="shared" si="121"/>
        <v>0.11024749437512785</v>
      </c>
      <c r="Q495" s="79" t="s">
        <v>357</v>
      </c>
      <c r="R495" s="79" t="s">
        <v>1616</v>
      </c>
      <c r="S495" s="79" t="s">
        <v>1616</v>
      </c>
      <c r="T495" s="79" t="s">
        <v>358</v>
      </c>
      <c r="U495" s="79" t="s">
        <v>1616</v>
      </c>
      <c r="V495" s="79" t="s">
        <v>1616</v>
      </c>
      <c r="W495" s="79" t="s">
        <v>1616</v>
      </c>
      <c r="X495" s="81"/>
      <c r="Y495" s="81"/>
      <c r="AC495" s="81"/>
      <c r="AD495" s="81"/>
    </row>
    <row r="496" spans="3:31">
      <c r="C496" s="84" t="s">
        <v>86</v>
      </c>
      <c r="D496" s="84" t="s">
        <v>7</v>
      </c>
      <c r="E496" s="85">
        <v>41281</v>
      </c>
      <c r="F496" s="85">
        <v>41281</v>
      </c>
      <c r="G496" s="85"/>
      <c r="H496" s="84" t="s">
        <v>359</v>
      </c>
      <c r="I496" s="79">
        <v>71.33</v>
      </c>
      <c r="J496" s="79">
        <v>69.900000000000006</v>
      </c>
      <c r="K496" s="79">
        <v>64</v>
      </c>
      <c r="L496" s="79" t="s">
        <v>633</v>
      </c>
      <c r="M496" s="79">
        <f t="shared" si="119"/>
        <v>68.239999999999995</v>
      </c>
      <c r="N496" s="79">
        <f t="shared" si="120"/>
        <v>61.59</v>
      </c>
      <c r="O496" s="79">
        <f t="shared" si="122"/>
        <v>6.6499999999999915</v>
      </c>
      <c r="P496" s="79">
        <f t="shared" si="121"/>
        <v>0.10797207338853695</v>
      </c>
      <c r="Q496" s="79" t="s">
        <v>360</v>
      </c>
      <c r="R496" s="79" t="s">
        <v>1616</v>
      </c>
      <c r="S496" s="79" t="s">
        <v>1616</v>
      </c>
      <c r="T496" s="79" t="s">
        <v>361</v>
      </c>
      <c r="U496" s="79" t="s">
        <v>1616</v>
      </c>
      <c r="V496" s="79" t="s">
        <v>1616</v>
      </c>
      <c r="W496" s="79" t="s">
        <v>1616</v>
      </c>
      <c r="X496" s="81"/>
      <c r="Y496" s="81"/>
      <c r="AC496" s="81"/>
      <c r="AD496" s="81"/>
    </row>
    <row r="497" spans="3:30">
      <c r="C497" s="84" t="s">
        <v>86</v>
      </c>
      <c r="D497" s="84" t="s">
        <v>8</v>
      </c>
      <c r="E497" s="85">
        <v>41281</v>
      </c>
      <c r="F497" s="85">
        <v>41281</v>
      </c>
      <c r="G497" s="85"/>
      <c r="H497" s="84" t="s">
        <v>362</v>
      </c>
      <c r="I497" s="79">
        <v>113.98</v>
      </c>
      <c r="J497" s="79">
        <v>112.6</v>
      </c>
      <c r="K497" s="79">
        <v>102.3</v>
      </c>
      <c r="L497" s="79" t="s">
        <v>633</v>
      </c>
      <c r="M497" s="79">
        <f t="shared" si="119"/>
        <v>110.89</v>
      </c>
      <c r="N497" s="79">
        <f>K497-2.41</f>
        <v>99.89</v>
      </c>
      <c r="O497" s="79">
        <f>M497-N497</f>
        <v>11</v>
      </c>
      <c r="P497" s="79">
        <f t="shared" si="121"/>
        <v>0.11012113324657123</v>
      </c>
      <c r="Q497" s="79" t="s">
        <v>363</v>
      </c>
      <c r="R497" s="79" t="s">
        <v>1616</v>
      </c>
      <c r="S497" s="79" t="s">
        <v>1616</v>
      </c>
      <c r="T497" s="79" t="s">
        <v>364</v>
      </c>
      <c r="U497" s="79" t="s">
        <v>1616</v>
      </c>
      <c r="V497" s="79" t="s">
        <v>1616</v>
      </c>
      <c r="W497" s="79" t="s">
        <v>1616</v>
      </c>
      <c r="X497" s="81"/>
      <c r="Y497" s="81"/>
      <c r="AC497" s="81"/>
      <c r="AD497" s="81"/>
    </row>
    <row r="498" spans="3:30">
      <c r="C498" s="84" t="s">
        <v>86</v>
      </c>
      <c r="D498" s="84" t="s">
        <v>9</v>
      </c>
      <c r="E498" s="85">
        <v>41281</v>
      </c>
      <c r="F498" s="85">
        <v>41281</v>
      </c>
      <c r="G498" s="85"/>
      <c r="H498" s="84" t="s">
        <v>365</v>
      </c>
      <c r="I498" s="79">
        <v>97.47</v>
      </c>
      <c r="J498" s="79">
        <v>96.1</v>
      </c>
      <c r="K498" s="79">
        <v>86.2</v>
      </c>
      <c r="L498" s="79" t="s">
        <v>633</v>
      </c>
      <c r="M498" s="79">
        <f t="shared" si="119"/>
        <v>94.38</v>
      </c>
      <c r="N498" s="79">
        <f t="shared" ref="N498" si="123">K498-2.41</f>
        <v>83.79</v>
      </c>
      <c r="O498" s="79">
        <f t="shared" ref="O498" si="124">M498-N498</f>
        <v>10.589999999999989</v>
      </c>
      <c r="P498" s="79">
        <f t="shared" si="121"/>
        <v>0.12638739706408866</v>
      </c>
      <c r="Q498" s="79" t="s">
        <v>366</v>
      </c>
      <c r="R498" s="79" t="s">
        <v>1616</v>
      </c>
      <c r="S498" s="79" t="s">
        <v>1616</v>
      </c>
      <c r="T498" s="79" t="s">
        <v>367</v>
      </c>
      <c r="U498" s="79" t="s">
        <v>1616</v>
      </c>
      <c r="V498" s="79" t="s">
        <v>1616</v>
      </c>
      <c r="W498" s="79" t="s">
        <v>1616</v>
      </c>
      <c r="X498" s="81"/>
      <c r="Y498" s="81"/>
      <c r="AC498" s="81"/>
      <c r="AD498" s="81"/>
    </row>
    <row r="499" spans="3:30">
      <c r="C499" s="84" t="s">
        <v>47</v>
      </c>
      <c r="D499" s="84" t="s">
        <v>1616</v>
      </c>
      <c r="E499" s="86" t="s">
        <v>26</v>
      </c>
      <c r="F499" s="85">
        <v>41281</v>
      </c>
      <c r="G499" s="85"/>
      <c r="H499" s="84" t="s">
        <v>368</v>
      </c>
      <c r="I499" s="79">
        <v>200.01</v>
      </c>
      <c r="J499" s="79" t="s">
        <v>1616</v>
      </c>
      <c r="K499" s="79" t="s">
        <v>1616</v>
      </c>
      <c r="L499" s="79" t="s">
        <v>1616</v>
      </c>
      <c r="M499" s="79" t="s">
        <v>1616</v>
      </c>
      <c r="N499" s="79" t="s">
        <v>1616</v>
      </c>
      <c r="O499" s="79" t="s">
        <v>1616</v>
      </c>
      <c r="P499" s="79" t="s">
        <v>1616</v>
      </c>
      <c r="Q499" s="79" t="s">
        <v>368</v>
      </c>
      <c r="R499" s="79" t="s">
        <v>1616</v>
      </c>
      <c r="S499" s="79" t="s">
        <v>1616</v>
      </c>
      <c r="T499" s="79" t="s">
        <v>1616</v>
      </c>
      <c r="U499" s="79" t="s">
        <v>1616</v>
      </c>
      <c r="V499" s="79" t="s">
        <v>1616</v>
      </c>
      <c r="W499" s="79" t="s">
        <v>1616</v>
      </c>
      <c r="X499" s="81"/>
      <c r="Y499" s="81"/>
      <c r="AC499" s="81"/>
      <c r="AD499" s="81"/>
    </row>
    <row r="500" spans="3:30">
      <c r="C500" s="84" t="s">
        <v>47</v>
      </c>
      <c r="D500" s="84" t="s">
        <v>1616</v>
      </c>
      <c r="E500" s="86" t="s">
        <v>26</v>
      </c>
      <c r="F500" s="85">
        <v>41281</v>
      </c>
      <c r="G500" s="85"/>
      <c r="H500" s="84" t="s">
        <v>368</v>
      </c>
      <c r="I500" s="79" t="s">
        <v>1616</v>
      </c>
      <c r="J500" s="79" t="s">
        <v>1616</v>
      </c>
      <c r="K500" s="79" t="s">
        <v>1616</v>
      </c>
      <c r="L500" s="79" t="s">
        <v>1616</v>
      </c>
      <c r="M500" s="79" t="s">
        <v>1616</v>
      </c>
      <c r="N500" s="79" t="s">
        <v>1616</v>
      </c>
      <c r="O500" s="79" t="s">
        <v>1616</v>
      </c>
      <c r="P500" s="79" t="s">
        <v>1616</v>
      </c>
      <c r="Q500" s="79" t="s">
        <v>368</v>
      </c>
      <c r="R500" s="79" t="s">
        <v>1616</v>
      </c>
      <c r="S500" s="79" t="s">
        <v>1616</v>
      </c>
      <c r="T500" s="79" t="s">
        <v>1616</v>
      </c>
      <c r="U500" s="79" t="s">
        <v>1616</v>
      </c>
      <c r="V500" s="79" t="s">
        <v>1616</v>
      </c>
      <c r="W500" s="79" t="s">
        <v>1616</v>
      </c>
      <c r="X500" s="81"/>
      <c r="Y500" s="81"/>
      <c r="AC500" s="81"/>
      <c r="AD500" s="81"/>
    </row>
    <row r="501" spans="3:30">
      <c r="C501" s="84" t="s">
        <v>47</v>
      </c>
      <c r="D501" s="84" t="s">
        <v>1616</v>
      </c>
      <c r="E501" s="86" t="s">
        <v>26</v>
      </c>
      <c r="F501" s="85">
        <v>41281</v>
      </c>
      <c r="G501" s="85"/>
      <c r="H501" s="84" t="s">
        <v>368</v>
      </c>
      <c r="I501" s="79" t="s">
        <v>1616</v>
      </c>
      <c r="J501" s="79" t="s">
        <v>1616</v>
      </c>
      <c r="K501" s="79" t="s">
        <v>1616</v>
      </c>
      <c r="L501" s="79" t="s">
        <v>1616</v>
      </c>
      <c r="M501" s="79" t="s">
        <v>1616</v>
      </c>
      <c r="N501" s="79" t="s">
        <v>1616</v>
      </c>
      <c r="O501" s="79" t="s">
        <v>1616</v>
      </c>
      <c r="P501" s="79" t="s">
        <v>1616</v>
      </c>
      <c r="Q501" s="79" t="s">
        <v>368</v>
      </c>
      <c r="R501" s="79" t="s">
        <v>1616</v>
      </c>
      <c r="S501" s="79" t="s">
        <v>1616</v>
      </c>
      <c r="T501" s="79" t="s">
        <v>1616</v>
      </c>
      <c r="U501" s="79" t="s">
        <v>1616</v>
      </c>
      <c r="V501" s="79" t="s">
        <v>1616</v>
      </c>
      <c r="W501" s="79" t="s">
        <v>1616</v>
      </c>
      <c r="X501" s="81"/>
      <c r="Y501" s="81"/>
      <c r="AC501" s="81"/>
      <c r="AD501" s="81"/>
    </row>
    <row r="502" spans="3:30">
      <c r="E502" s="86"/>
      <c r="F502" s="86"/>
      <c r="G502" s="86"/>
      <c r="X502" s="81"/>
      <c r="Y502" s="81"/>
      <c r="AC502" s="81"/>
      <c r="AD502" s="81"/>
    </row>
    <row r="503" spans="3:30">
      <c r="C503" s="84" t="s">
        <v>50</v>
      </c>
      <c r="D503" s="84" t="s">
        <v>5</v>
      </c>
      <c r="E503" s="85">
        <v>41371</v>
      </c>
      <c r="F503" s="85">
        <v>41371</v>
      </c>
      <c r="G503" s="85"/>
      <c r="H503" s="84" t="s">
        <v>370</v>
      </c>
      <c r="I503" s="79">
        <v>134.47999999999999</v>
      </c>
      <c r="J503" s="79">
        <v>132.69999999999999</v>
      </c>
      <c r="K503" s="79">
        <v>121.1</v>
      </c>
      <c r="L503" s="79" t="s">
        <v>633</v>
      </c>
      <c r="M503" s="79">
        <f t="shared" ref="M503:M517" si="125">I503-3.09</f>
        <v>131.38999999999999</v>
      </c>
      <c r="N503" s="79">
        <f>K503-2.41</f>
        <v>118.69</v>
      </c>
      <c r="O503" s="79">
        <f>M503-N503</f>
        <v>12.699999999999989</v>
      </c>
      <c r="P503" s="79">
        <f>(M503-N503)/(N503)</f>
        <v>0.10700143230263703</v>
      </c>
      <c r="Q503" s="79" t="s">
        <v>371</v>
      </c>
      <c r="R503" s="79">
        <v>9.5500000000000007</v>
      </c>
      <c r="S503" s="79">
        <v>50</v>
      </c>
      <c r="T503" s="79" t="s">
        <v>372</v>
      </c>
      <c r="U503" s="79">
        <v>9.67</v>
      </c>
      <c r="V503" s="79">
        <v>9.67</v>
      </c>
      <c r="W503" s="79">
        <v>50</v>
      </c>
      <c r="X503" s="80" t="s">
        <v>464</v>
      </c>
      <c r="Y503" s="81"/>
      <c r="AC503" s="81"/>
      <c r="AD503" s="81"/>
    </row>
    <row r="504" spans="3:30">
      <c r="C504" s="84" t="s">
        <v>50</v>
      </c>
      <c r="D504" s="84" t="s">
        <v>6</v>
      </c>
      <c r="E504" s="85">
        <v>41371</v>
      </c>
      <c r="F504" s="85">
        <v>41371</v>
      </c>
      <c r="G504" s="85"/>
      <c r="H504" s="84" t="s">
        <v>373</v>
      </c>
      <c r="I504" s="79">
        <v>134.71</v>
      </c>
      <c r="J504" s="79">
        <v>133.4</v>
      </c>
      <c r="K504" s="79">
        <v>122.5</v>
      </c>
      <c r="L504" s="79" t="s">
        <v>633</v>
      </c>
      <c r="M504" s="79">
        <f t="shared" si="125"/>
        <v>131.62</v>
      </c>
      <c r="N504" s="79">
        <f t="shared" ref="N504:N517" si="126">K504-2.41</f>
        <v>120.09</v>
      </c>
      <c r="O504" s="79">
        <f t="shared" ref="O504:O517" si="127">M504-N504</f>
        <v>11.530000000000001</v>
      </c>
      <c r="P504" s="79">
        <f t="shared" ref="P504:P517" si="128">(M504-N504)/(N504)</f>
        <v>9.6011324839703566E-2</v>
      </c>
      <c r="Q504" s="79" t="s">
        <v>374</v>
      </c>
      <c r="R504" s="79">
        <v>9.64</v>
      </c>
      <c r="S504" s="79">
        <v>50</v>
      </c>
      <c r="T504" s="79" t="s">
        <v>375</v>
      </c>
      <c r="U504" s="79">
        <v>9.98</v>
      </c>
      <c r="V504" s="79">
        <v>9.98</v>
      </c>
      <c r="W504" s="79">
        <v>50</v>
      </c>
      <c r="X504" s="80" t="s">
        <v>464</v>
      </c>
      <c r="Y504" s="81"/>
      <c r="AC504" s="81"/>
      <c r="AD504" s="81"/>
    </row>
    <row r="505" spans="3:30">
      <c r="C505" s="84" t="s">
        <v>50</v>
      </c>
      <c r="D505" s="84" t="s">
        <v>7</v>
      </c>
      <c r="E505" s="85">
        <v>41371</v>
      </c>
      <c r="F505" s="85">
        <v>41371</v>
      </c>
      <c r="G505" s="85"/>
      <c r="H505" s="84" t="s">
        <v>376</v>
      </c>
      <c r="I505" s="79">
        <v>146.59</v>
      </c>
      <c r="J505" s="79">
        <v>144.80000000000001</v>
      </c>
      <c r="K505" s="79">
        <v>131.1</v>
      </c>
      <c r="L505" s="79" t="s">
        <v>633</v>
      </c>
      <c r="M505" s="79">
        <f t="shared" si="125"/>
        <v>143.5</v>
      </c>
      <c r="N505" s="79">
        <f t="shared" si="126"/>
        <v>128.69</v>
      </c>
      <c r="O505" s="79">
        <f t="shared" si="127"/>
        <v>14.810000000000002</v>
      </c>
      <c r="P505" s="79">
        <f t="shared" si="128"/>
        <v>0.11508275701297695</v>
      </c>
      <c r="Q505" s="79" t="s">
        <v>377</v>
      </c>
      <c r="R505" s="79">
        <v>10.37</v>
      </c>
      <c r="S505" s="79">
        <v>50</v>
      </c>
      <c r="T505" s="79" t="s">
        <v>378</v>
      </c>
      <c r="U505" s="79">
        <v>9.68</v>
      </c>
      <c r="V505" s="79">
        <v>9.68</v>
      </c>
      <c r="W505" s="79">
        <v>50</v>
      </c>
      <c r="X505" s="80" t="s">
        <v>464</v>
      </c>
      <c r="Y505" s="81"/>
      <c r="AC505" s="81"/>
      <c r="AD505" s="81"/>
    </row>
    <row r="506" spans="3:30">
      <c r="C506" s="84" t="s">
        <v>50</v>
      </c>
      <c r="D506" s="84" t="s">
        <v>8</v>
      </c>
      <c r="E506" s="85">
        <v>41371</v>
      </c>
      <c r="F506" s="85">
        <v>41371</v>
      </c>
      <c r="G506" s="85"/>
      <c r="H506" s="84" t="s">
        <v>379</v>
      </c>
      <c r="I506" s="79">
        <v>147.02000000000001</v>
      </c>
      <c r="J506" s="79">
        <v>145.5</v>
      </c>
      <c r="K506" s="79">
        <v>131.30000000000001</v>
      </c>
      <c r="L506" s="79" t="s">
        <v>633</v>
      </c>
      <c r="M506" s="79">
        <f t="shared" si="125"/>
        <v>143.93</v>
      </c>
      <c r="N506" s="79">
        <f t="shared" si="126"/>
        <v>128.89000000000001</v>
      </c>
      <c r="O506" s="79">
        <f t="shared" si="127"/>
        <v>15.039999999999992</v>
      </c>
      <c r="P506" s="79">
        <f t="shared" si="128"/>
        <v>0.11668864923578237</v>
      </c>
      <c r="Q506" s="79" t="s">
        <v>380</v>
      </c>
      <c r="R506" s="79">
        <v>10.32</v>
      </c>
      <c r="S506" s="79">
        <v>50</v>
      </c>
      <c r="T506" s="79" t="s">
        <v>381</v>
      </c>
      <c r="U506" s="79">
        <v>10.01</v>
      </c>
      <c r="V506" s="79">
        <v>10.01</v>
      </c>
      <c r="W506" s="79">
        <v>50</v>
      </c>
      <c r="X506" s="80" t="s">
        <v>464</v>
      </c>
      <c r="Y506" s="81"/>
      <c r="AC506" s="81"/>
      <c r="AD506" s="81"/>
    </row>
    <row r="507" spans="3:30">
      <c r="C507" s="84" t="s">
        <v>50</v>
      </c>
      <c r="D507" s="84" t="s">
        <v>9</v>
      </c>
      <c r="E507" s="85">
        <v>41371</v>
      </c>
      <c r="F507" s="85">
        <v>41371</v>
      </c>
      <c r="G507" s="85"/>
      <c r="H507" s="84" t="s">
        <v>382</v>
      </c>
      <c r="I507" s="79">
        <v>128.34</v>
      </c>
      <c r="J507" s="79">
        <v>126.5</v>
      </c>
      <c r="K507" s="79">
        <v>114.1</v>
      </c>
      <c r="L507" s="79" t="s">
        <v>633</v>
      </c>
      <c r="M507" s="79">
        <f t="shared" si="125"/>
        <v>125.25</v>
      </c>
      <c r="N507" s="79">
        <f t="shared" si="126"/>
        <v>111.69</v>
      </c>
      <c r="O507" s="79">
        <f t="shared" si="127"/>
        <v>13.560000000000002</v>
      </c>
      <c r="P507" s="79">
        <f t="shared" si="128"/>
        <v>0.12140746709642763</v>
      </c>
      <c r="Q507" s="79" t="s">
        <v>383</v>
      </c>
      <c r="R507" s="79">
        <v>10.119999999999999</v>
      </c>
      <c r="S507" s="79">
        <v>50</v>
      </c>
      <c r="T507" s="79" t="s">
        <v>384</v>
      </c>
      <c r="U507" s="79">
        <v>9.93</v>
      </c>
      <c r="V507" s="79">
        <v>9.93</v>
      </c>
      <c r="W507" s="79">
        <v>50</v>
      </c>
      <c r="X507" s="80" t="s">
        <v>464</v>
      </c>
      <c r="Y507" s="81"/>
      <c r="AC507" s="81"/>
      <c r="AD507" s="81"/>
    </row>
    <row r="508" spans="3:30">
      <c r="C508" s="84" t="s">
        <v>86</v>
      </c>
      <c r="D508" s="84" t="s">
        <v>5</v>
      </c>
      <c r="E508" s="85">
        <v>41371</v>
      </c>
      <c r="F508" s="85">
        <v>41371</v>
      </c>
      <c r="G508" s="85"/>
      <c r="H508" s="84" t="s">
        <v>385</v>
      </c>
      <c r="I508" s="79">
        <v>92.16</v>
      </c>
      <c r="J508" s="79">
        <v>90.9</v>
      </c>
      <c r="K508" s="79">
        <v>80.8</v>
      </c>
      <c r="L508" s="79" t="s">
        <v>633</v>
      </c>
      <c r="M508" s="79">
        <f t="shared" si="125"/>
        <v>89.07</v>
      </c>
      <c r="N508" s="79">
        <f t="shared" si="126"/>
        <v>78.39</v>
      </c>
      <c r="O508" s="79">
        <f t="shared" si="127"/>
        <v>10.679999999999993</v>
      </c>
      <c r="P508" s="79">
        <f t="shared" si="128"/>
        <v>0.13624186758515108</v>
      </c>
      <c r="Q508" s="79" t="s">
        <v>386</v>
      </c>
      <c r="R508" s="79">
        <v>9.83</v>
      </c>
      <c r="S508" s="79">
        <v>50</v>
      </c>
      <c r="T508" s="79" t="s">
        <v>387</v>
      </c>
      <c r="U508" s="79">
        <v>9.6300000000000008</v>
      </c>
      <c r="V508" s="79">
        <v>9.6300000000000008</v>
      </c>
      <c r="W508" s="79">
        <v>50</v>
      </c>
      <c r="X508" s="80" t="s">
        <v>464</v>
      </c>
      <c r="Y508" s="81"/>
      <c r="AC508" s="81"/>
      <c r="AD508" s="81"/>
    </row>
    <row r="509" spans="3:30">
      <c r="C509" s="84" t="s">
        <v>86</v>
      </c>
      <c r="D509" s="84" t="s">
        <v>6</v>
      </c>
      <c r="E509" s="85">
        <v>41371</v>
      </c>
      <c r="F509" s="85">
        <v>41371</v>
      </c>
      <c r="G509" s="85"/>
      <c r="H509" s="84" t="s">
        <v>388</v>
      </c>
      <c r="I509" s="79">
        <v>115.97</v>
      </c>
      <c r="J509" s="79">
        <v>114.5</v>
      </c>
      <c r="K509" s="79">
        <v>103.1</v>
      </c>
      <c r="L509" s="79" t="s">
        <v>633</v>
      </c>
      <c r="M509" s="79">
        <f t="shared" si="125"/>
        <v>112.88</v>
      </c>
      <c r="N509" s="79">
        <f t="shared" si="126"/>
        <v>100.69</v>
      </c>
      <c r="O509" s="79">
        <f t="shared" si="127"/>
        <v>12.189999999999998</v>
      </c>
      <c r="P509" s="79">
        <f t="shared" si="128"/>
        <v>0.1210646538881716</v>
      </c>
      <c r="Q509" s="79" t="s">
        <v>389</v>
      </c>
      <c r="R509" s="79">
        <v>10.8</v>
      </c>
      <c r="S509" s="79">
        <v>50</v>
      </c>
      <c r="T509" s="79" t="s">
        <v>390</v>
      </c>
      <c r="U509" s="79">
        <v>9.44</v>
      </c>
      <c r="V509" s="79">
        <v>9.44</v>
      </c>
      <c r="W509" s="79">
        <v>50</v>
      </c>
      <c r="X509" s="80" t="s">
        <v>464</v>
      </c>
      <c r="Y509" s="81"/>
      <c r="AC509" s="81"/>
      <c r="AD509" s="81"/>
    </row>
    <row r="510" spans="3:30">
      <c r="C510" s="84" t="s">
        <v>86</v>
      </c>
      <c r="D510" s="84" t="s">
        <v>7</v>
      </c>
      <c r="E510" s="85">
        <v>41371</v>
      </c>
      <c r="F510" s="85">
        <v>41371</v>
      </c>
      <c r="G510" s="85"/>
      <c r="H510" s="84" t="s">
        <v>391</v>
      </c>
      <c r="I510" s="79">
        <v>145.93</v>
      </c>
      <c r="J510" s="79">
        <v>144.19999999999999</v>
      </c>
      <c r="K510" s="79">
        <v>130.1</v>
      </c>
      <c r="L510" s="79" t="s">
        <v>633</v>
      </c>
      <c r="M510" s="79">
        <f t="shared" si="125"/>
        <v>142.84</v>
      </c>
      <c r="N510" s="79">
        <f t="shared" si="126"/>
        <v>127.69</v>
      </c>
      <c r="O510" s="79">
        <f t="shared" si="127"/>
        <v>15.150000000000006</v>
      </c>
      <c r="P510" s="79">
        <f t="shared" si="128"/>
        <v>0.11864672253113012</v>
      </c>
      <c r="Q510" s="79" t="s">
        <v>392</v>
      </c>
      <c r="R510" s="79">
        <v>9.25</v>
      </c>
      <c r="S510" s="79">
        <v>50</v>
      </c>
      <c r="T510" s="79" t="s">
        <v>393</v>
      </c>
      <c r="U510" s="79">
        <v>9.49</v>
      </c>
      <c r="V510" s="79">
        <v>9.49</v>
      </c>
      <c r="W510" s="79">
        <v>50</v>
      </c>
      <c r="X510" s="80" t="s">
        <v>464</v>
      </c>
      <c r="Y510" s="81"/>
      <c r="AC510" s="81"/>
      <c r="AD510" s="81"/>
    </row>
    <row r="511" spans="3:30">
      <c r="C511" s="84" t="s">
        <v>86</v>
      </c>
      <c r="D511" s="84" t="s">
        <v>8</v>
      </c>
      <c r="E511" s="85">
        <v>41371</v>
      </c>
      <c r="F511" s="85">
        <v>41371</v>
      </c>
      <c r="G511" s="85"/>
      <c r="H511" s="84" t="s">
        <v>394</v>
      </c>
      <c r="I511" s="79">
        <v>131.72</v>
      </c>
      <c r="J511" s="79">
        <v>130.1</v>
      </c>
      <c r="K511" s="79">
        <v>116.1</v>
      </c>
      <c r="L511" s="79" t="s">
        <v>633</v>
      </c>
      <c r="M511" s="79">
        <f t="shared" si="125"/>
        <v>128.63</v>
      </c>
      <c r="N511" s="79">
        <f t="shared" si="126"/>
        <v>113.69</v>
      </c>
      <c r="O511" s="79">
        <f t="shared" si="127"/>
        <v>14.939999999999998</v>
      </c>
      <c r="P511" s="79">
        <f t="shared" si="128"/>
        <v>0.13140997449203973</v>
      </c>
      <c r="Q511" s="79" t="s">
        <v>395</v>
      </c>
      <c r="R511" s="79">
        <v>10.35</v>
      </c>
      <c r="S511" s="79">
        <v>50</v>
      </c>
      <c r="T511" s="79" t="s">
        <v>396</v>
      </c>
      <c r="U511" s="79">
        <v>10.17</v>
      </c>
      <c r="V511" s="79">
        <v>10.17</v>
      </c>
      <c r="W511" s="79">
        <v>50</v>
      </c>
      <c r="X511" s="80" t="s">
        <v>464</v>
      </c>
      <c r="Y511" s="81"/>
      <c r="AC511" s="81"/>
      <c r="AD511" s="81"/>
    </row>
    <row r="512" spans="3:30">
      <c r="C512" s="84" t="s">
        <v>86</v>
      </c>
      <c r="D512" s="84" t="s">
        <v>9</v>
      </c>
      <c r="E512" s="85">
        <v>41371</v>
      </c>
      <c r="F512" s="85">
        <v>41371</v>
      </c>
      <c r="G512" s="85"/>
      <c r="H512" s="84" t="s">
        <v>397</v>
      </c>
      <c r="I512" s="79">
        <v>118.59</v>
      </c>
      <c r="J512" s="79">
        <v>117.2</v>
      </c>
      <c r="K512" s="79">
        <v>105.2</v>
      </c>
      <c r="L512" s="79" t="s">
        <v>633</v>
      </c>
      <c r="M512" s="79">
        <f t="shared" si="125"/>
        <v>115.5</v>
      </c>
      <c r="N512" s="79">
        <f t="shared" si="126"/>
        <v>102.79</v>
      </c>
      <c r="O512" s="79">
        <f t="shared" si="127"/>
        <v>12.709999999999994</v>
      </c>
      <c r="P512" s="79">
        <f t="shared" si="128"/>
        <v>0.12365016052145143</v>
      </c>
      <c r="Q512" s="79" t="s">
        <v>398</v>
      </c>
      <c r="R512" s="79">
        <v>10.71</v>
      </c>
      <c r="S512" s="79">
        <v>50</v>
      </c>
      <c r="T512" s="79" t="s">
        <v>399</v>
      </c>
      <c r="U512" s="79">
        <v>10.210000000000001</v>
      </c>
      <c r="V512" s="79">
        <v>10.210000000000001</v>
      </c>
      <c r="W512" s="79">
        <v>50</v>
      </c>
      <c r="X512" s="80" t="s">
        <v>464</v>
      </c>
      <c r="Y512" s="81"/>
      <c r="AC512" s="81"/>
      <c r="AD512" s="81"/>
    </row>
    <row r="513" spans="3:30">
      <c r="C513" s="84" t="s">
        <v>51</v>
      </c>
      <c r="D513" s="84" t="s">
        <v>5</v>
      </c>
      <c r="E513" s="85">
        <v>41371</v>
      </c>
      <c r="F513" s="85">
        <v>41371</v>
      </c>
      <c r="G513" s="85"/>
      <c r="H513" s="84" t="s">
        <v>400</v>
      </c>
      <c r="I513" s="79">
        <v>114.97</v>
      </c>
      <c r="J513" s="79">
        <v>113.6</v>
      </c>
      <c r="K513" s="79">
        <v>98.6</v>
      </c>
      <c r="L513" s="79" t="s">
        <v>633</v>
      </c>
      <c r="M513" s="79">
        <f t="shared" si="125"/>
        <v>111.88</v>
      </c>
      <c r="N513" s="79">
        <f t="shared" si="126"/>
        <v>96.19</v>
      </c>
      <c r="O513" s="79">
        <f t="shared" si="127"/>
        <v>15.689999999999998</v>
      </c>
      <c r="P513" s="79">
        <f>(M513-N513)/(N513)</f>
        <v>0.16311466888449941</v>
      </c>
      <c r="Q513" s="79" t="s">
        <v>401</v>
      </c>
      <c r="R513" s="79">
        <v>10.17</v>
      </c>
      <c r="S513" s="79">
        <v>50</v>
      </c>
      <c r="T513" s="79" t="s">
        <v>402</v>
      </c>
      <c r="U513" s="79">
        <v>10.35</v>
      </c>
      <c r="V513" s="79">
        <v>10.35</v>
      </c>
      <c r="W513" s="79">
        <v>50</v>
      </c>
      <c r="X513" s="80" t="s">
        <v>464</v>
      </c>
      <c r="Y513" s="81"/>
      <c r="AC513" s="81"/>
      <c r="AD513" s="81"/>
    </row>
    <row r="514" spans="3:30">
      <c r="C514" s="84" t="s">
        <v>51</v>
      </c>
      <c r="D514" s="84" t="s">
        <v>6</v>
      </c>
      <c r="E514" s="85">
        <v>41371</v>
      </c>
      <c r="F514" s="85">
        <v>41371</v>
      </c>
      <c r="G514" s="85"/>
      <c r="H514" s="84" t="s">
        <v>403</v>
      </c>
      <c r="I514" s="79">
        <v>131.19999999999999</v>
      </c>
      <c r="J514" s="79">
        <v>129.5</v>
      </c>
      <c r="K514" s="79">
        <v>112.5</v>
      </c>
      <c r="L514" s="79" t="s">
        <v>633</v>
      </c>
      <c r="M514" s="79">
        <f t="shared" si="125"/>
        <v>128.10999999999999</v>
      </c>
      <c r="N514" s="79">
        <f t="shared" si="126"/>
        <v>110.09</v>
      </c>
      <c r="O514" s="79">
        <f t="shared" si="127"/>
        <v>18.019999999999982</v>
      </c>
      <c r="P514" s="79">
        <f t="shared" si="128"/>
        <v>0.16368425833409012</v>
      </c>
      <c r="Q514" s="79" t="s">
        <v>404</v>
      </c>
      <c r="R514" s="79">
        <v>9.8000000000000007</v>
      </c>
      <c r="S514" s="79">
        <v>50</v>
      </c>
      <c r="T514" s="79" t="s">
        <v>405</v>
      </c>
      <c r="U514" s="79">
        <v>9.9499999999999993</v>
      </c>
      <c r="V514" s="79">
        <v>9.9499999999999993</v>
      </c>
      <c r="W514" s="79">
        <v>50</v>
      </c>
      <c r="X514" s="80" t="s">
        <v>464</v>
      </c>
      <c r="Y514" s="81"/>
      <c r="AC514" s="81"/>
      <c r="AD514" s="81"/>
    </row>
    <row r="515" spans="3:30">
      <c r="C515" s="84" t="s">
        <v>51</v>
      </c>
      <c r="D515" s="84" t="s">
        <v>7</v>
      </c>
      <c r="E515" s="85">
        <v>41371</v>
      </c>
      <c r="F515" s="85">
        <v>41371</v>
      </c>
      <c r="G515" s="85"/>
      <c r="H515" s="84" t="s">
        <v>406</v>
      </c>
      <c r="I515" s="79">
        <v>121.46</v>
      </c>
      <c r="J515" s="79">
        <v>119.8</v>
      </c>
      <c r="K515" s="79">
        <v>103.9</v>
      </c>
      <c r="L515" s="79" t="s">
        <v>633</v>
      </c>
      <c r="M515" s="79">
        <f t="shared" si="125"/>
        <v>118.36999999999999</v>
      </c>
      <c r="N515" s="79">
        <f t="shared" si="126"/>
        <v>101.49000000000001</v>
      </c>
      <c r="O515" s="79">
        <f t="shared" si="127"/>
        <v>16.879999999999981</v>
      </c>
      <c r="P515" s="79">
        <f t="shared" si="128"/>
        <v>0.16632180510395092</v>
      </c>
      <c r="Q515" s="79" t="s">
        <v>407</v>
      </c>
      <c r="R515" s="79">
        <v>9.74</v>
      </c>
      <c r="S515" s="79">
        <v>50</v>
      </c>
      <c r="T515" s="79" t="s">
        <v>408</v>
      </c>
      <c r="U515" s="79">
        <v>9.5299999999999994</v>
      </c>
      <c r="V515" s="79">
        <v>9.5299999999999994</v>
      </c>
      <c r="W515" s="79">
        <v>50</v>
      </c>
      <c r="X515" s="80" t="s">
        <v>464</v>
      </c>
      <c r="Y515" s="81"/>
      <c r="AC515" s="81"/>
      <c r="AD515" s="81"/>
    </row>
    <row r="516" spans="3:30">
      <c r="C516" s="84" t="s">
        <v>51</v>
      </c>
      <c r="D516" s="84" t="s">
        <v>8</v>
      </c>
      <c r="E516" s="85">
        <v>41371</v>
      </c>
      <c r="F516" s="85">
        <v>41371</v>
      </c>
      <c r="G516" s="85"/>
      <c r="H516" s="84" t="s">
        <v>409</v>
      </c>
      <c r="I516" s="79">
        <v>115.86</v>
      </c>
      <c r="J516" s="79">
        <v>114.5</v>
      </c>
      <c r="K516" s="79">
        <v>99.3</v>
      </c>
      <c r="L516" s="79" t="s">
        <v>633</v>
      </c>
      <c r="M516" s="79">
        <f t="shared" si="125"/>
        <v>112.77</v>
      </c>
      <c r="N516" s="79">
        <f t="shared" si="126"/>
        <v>96.89</v>
      </c>
      <c r="O516" s="79">
        <f t="shared" si="127"/>
        <v>15.879999999999995</v>
      </c>
      <c r="P516" s="79">
        <f t="shared" si="128"/>
        <v>0.16389720301372687</v>
      </c>
      <c r="Q516" s="79" t="s">
        <v>410</v>
      </c>
      <c r="R516" s="79">
        <v>10.57</v>
      </c>
      <c r="S516" s="79">
        <v>50</v>
      </c>
      <c r="T516" s="79" t="s">
        <v>411</v>
      </c>
      <c r="U516" s="79">
        <v>10.02</v>
      </c>
      <c r="V516" s="79">
        <v>10.02</v>
      </c>
      <c r="W516" s="79">
        <v>50</v>
      </c>
      <c r="X516" s="80" t="s">
        <v>464</v>
      </c>
      <c r="Y516" s="81"/>
      <c r="AC516" s="81"/>
      <c r="AD516" s="81"/>
    </row>
    <row r="517" spans="3:30">
      <c r="C517" s="84" t="s">
        <v>51</v>
      </c>
      <c r="D517" s="84" t="s">
        <v>9</v>
      </c>
      <c r="E517" s="85">
        <v>41371</v>
      </c>
      <c r="F517" s="85">
        <v>41371</v>
      </c>
      <c r="G517" s="85"/>
      <c r="H517" s="84" t="s">
        <v>412</v>
      </c>
      <c r="I517" s="79">
        <v>105.87</v>
      </c>
      <c r="J517" s="79">
        <v>103.9</v>
      </c>
      <c r="K517" s="79">
        <v>91.7</v>
      </c>
      <c r="L517" s="79" t="s">
        <v>633</v>
      </c>
      <c r="M517" s="79">
        <f t="shared" si="125"/>
        <v>102.78</v>
      </c>
      <c r="N517" s="79">
        <f t="shared" si="126"/>
        <v>89.29</v>
      </c>
      <c r="O517" s="79">
        <f t="shared" si="127"/>
        <v>13.489999999999995</v>
      </c>
      <c r="P517" s="79">
        <f t="shared" si="128"/>
        <v>0.15108074812408998</v>
      </c>
      <c r="Q517" s="79" t="s">
        <v>413</v>
      </c>
      <c r="R517" s="79">
        <v>9.58</v>
      </c>
      <c r="S517" s="79">
        <v>50</v>
      </c>
      <c r="T517" s="79" t="s">
        <v>414</v>
      </c>
      <c r="U517" s="79">
        <v>9.9499999999999993</v>
      </c>
      <c r="V517" s="79">
        <v>9.9499999999999993</v>
      </c>
      <c r="W517" s="79">
        <v>50</v>
      </c>
      <c r="X517" s="80" t="s">
        <v>464</v>
      </c>
      <c r="Y517" s="81"/>
      <c r="AC517" s="81"/>
      <c r="AD517" s="81"/>
    </row>
    <row r="518" spans="3:30">
      <c r="C518" s="84" t="s">
        <v>47</v>
      </c>
      <c r="D518" s="84" t="s">
        <v>1616</v>
      </c>
      <c r="E518" s="86" t="s">
        <v>26</v>
      </c>
      <c r="F518" s="85">
        <v>41371</v>
      </c>
      <c r="G518" s="85"/>
      <c r="H518" s="84" t="s">
        <v>415</v>
      </c>
      <c r="I518" s="79">
        <v>200.55</v>
      </c>
      <c r="J518" s="79" t="s">
        <v>1616</v>
      </c>
      <c r="K518" s="79" t="s">
        <v>1616</v>
      </c>
      <c r="L518" s="79" t="s">
        <v>1616</v>
      </c>
      <c r="M518" s="79" t="s">
        <v>1616</v>
      </c>
      <c r="N518" s="79" t="s">
        <v>1616</v>
      </c>
      <c r="O518" s="79" t="s">
        <v>1616</v>
      </c>
      <c r="P518" s="79" t="s">
        <v>1616</v>
      </c>
      <c r="Q518" s="79" t="s">
        <v>415</v>
      </c>
      <c r="R518" s="79" t="s">
        <v>1616</v>
      </c>
      <c r="S518" s="79">
        <v>50</v>
      </c>
      <c r="T518" s="79" t="s">
        <v>1616</v>
      </c>
      <c r="U518" s="79" t="s">
        <v>1616</v>
      </c>
      <c r="V518" s="79" t="s">
        <v>1616</v>
      </c>
      <c r="W518" s="79" t="s">
        <v>1616</v>
      </c>
      <c r="X518" s="81" t="s">
        <v>26</v>
      </c>
      <c r="Y518" s="81"/>
      <c r="AC518" s="81"/>
      <c r="AD518" s="81"/>
    </row>
    <row r="519" spans="3:30">
      <c r="C519" s="84" t="s">
        <v>47</v>
      </c>
      <c r="D519" s="84" t="s">
        <v>1616</v>
      </c>
      <c r="E519" s="86" t="s">
        <v>26</v>
      </c>
      <c r="F519" s="85">
        <v>41371</v>
      </c>
      <c r="G519" s="85"/>
      <c r="H519" s="84" t="s">
        <v>415</v>
      </c>
      <c r="I519" s="79" t="s">
        <v>1616</v>
      </c>
      <c r="J519" s="79" t="s">
        <v>1616</v>
      </c>
      <c r="K519" s="79" t="s">
        <v>1616</v>
      </c>
      <c r="L519" s="79" t="s">
        <v>1616</v>
      </c>
      <c r="M519" s="79" t="s">
        <v>1616</v>
      </c>
      <c r="N519" s="79" t="s">
        <v>1616</v>
      </c>
      <c r="O519" s="79" t="s">
        <v>1616</v>
      </c>
      <c r="P519" s="79" t="s">
        <v>1616</v>
      </c>
      <c r="Q519" s="79" t="s">
        <v>415</v>
      </c>
      <c r="R519" s="79" t="s">
        <v>1616</v>
      </c>
      <c r="S519" s="79">
        <v>50</v>
      </c>
      <c r="T519" s="79" t="s">
        <v>1616</v>
      </c>
      <c r="U519" s="79" t="s">
        <v>1616</v>
      </c>
      <c r="V519" s="79" t="s">
        <v>1616</v>
      </c>
      <c r="W519" s="79" t="s">
        <v>1616</v>
      </c>
      <c r="X519" s="81" t="s">
        <v>26</v>
      </c>
      <c r="Y519" s="81"/>
      <c r="AC519" s="81"/>
      <c r="AD519" s="81"/>
    </row>
    <row r="520" spans="3:30">
      <c r="C520" s="84" t="s">
        <v>47</v>
      </c>
      <c r="D520" s="84" t="s">
        <v>1616</v>
      </c>
      <c r="E520" s="86" t="s">
        <v>26</v>
      </c>
      <c r="F520" s="85">
        <v>41371</v>
      </c>
      <c r="G520" s="85"/>
      <c r="H520" s="84" t="s">
        <v>415</v>
      </c>
      <c r="I520" s="79" t="s">
        <v>1616</v>
      </c>
      <c r="J520" s="79" t="s">
        <v>1616</v>
      </c>
      <c r="K520" s="79" t="s">
        <v>1616</v>
      </c>
      <c r="L520" s="79" t="s">
        <v>1616</v>
      </c>
      <c r="M520" s="79" t="s">
        <v>1616</v>
      </c>
      <c r="N520" s="79" t="s">
        <v>1616</v>
      </c>
      <c r="O520" s="79" t="s">
        <v>1616</v>
      </c>
      <c r="P520" s="79" t="s">
        <v>1616</v>
      </c>
      <c r="Q520" s="79" t="s">
        <v>415</v>
      </c>
      <c r="R520" s="79" t="s">
        <v>1616</v>
      </c>
      <c r="S520" s="79">
        <v>50</v>
      </c>
      <c r="T520" s="79" t="s">
        <v>1616</v>
      </c>
      <c r="U520" s="79" t="s">
        <v>1616</v>
      </c>
      <c r="V520" s="79" t="s">
        <v>1616</v>
      </c>
      <c r="W520" s="79" t="s">
        <v>1616</v>
      </c>
      <c r="X520" s="81" t="s">
        <v>26</v>
      </c>
      <c r="Y520" s="81"/>
      <c r="AC520" s="81"/>
      <c r="AD520" s="81"/>
    </row>
    <row r="521" spans="3:30">
      <c r="E521" s="86"/>
      <c r="F521" s="86"/>
      <c r="G521" s="86"/>
      <c r="X521" s="81"/>
      <c r="Y521" s="81"/>
      <c r="AC521" s="81"/>
      <c r="AD521" s="81"/>
    </row>
    <row r="522" spans="3:30">
      <c r="C522" s="84" t="s">
        <v>50</v>
      </c>
      <c r="D522" s="84" t="s">
        <v>5</v>
      </c>
      <c r="E522" s="85" t="s">
        <v>464</v>
      </c>
      <c r="F522" s="85" t="s">
        <v>464</v>
      </c>
      <c r="G522" s="85"/>
      <c r="H522" s="84" t="s">
        <v>418</v>
      </c>
      <c r="I522" s="79">
        <v>161.33000000000001</v>
      </c>
      <c r="J522" s="79">
        <v>162.1</v>
      </c>
      <c r="K522" s="79">
        <v>149.19999999999999</v>
      </c>
      <c r="L522" s="79" t="s">
        <v>630</v>
      </c>
      <c r="M522" s="79">
        <f t="shared" ref="M522:M536" si="129">I522-3.09</f>
        <v>158.24</v>
      </c>
      <c r="N522" s="79">
        <f>K522-4.8</f>
        <v>144.39999999999998</v>
      </c>
      <c r="O522" s="79">
        <f>M522-N522</f>
        <v>13.840000000000032</v>
      </c>
      <c r="P522" s="79">
        <f t="shared" ref="P522:P536" si="130">(M522-N522)/(N522)</f>
        <v>9.5844875346260627E-2</v>
      </c>
      <c r="Q522" s="79" t="s">
        <v>419</v>
      </c>
      <c r="R522" s="79">
        <v>10.220000000000001</v>
      </c>
      <c r="S522" s="79">
        <v>50</v>
      </c>
      <c r="T522" s="79" t="s">
        <v>420</v>
      </c>
      <c r="U522" s="79">
        <v>9.65</v>
      </c>
      <c r="V522" s="79">
        <v>9.65</v>
      </c>
      <c r="W522" s="79">
        <v>50</v>
      </c>
      <c r="X522" s="81"/>
      <c r="Y522" s="81"/>
      <c r="AC522" s="81"/>
      <c r="AD522" s="81"/>
    </row>
    <row r="523" spans="3:30">
      <c r="C523" s="84" t="s">
        <v>50</v>
      </c>
      <c r="D523" s="84" t="s">
        <v>6</v>
      </c>
      <c r="E523" s="85" t="s">
        <v>464</v>
      </c>
      <c r="F523" s="85" t="s">
        <v>464</v>
      </c>
      <c r="G523" s="85"/>
      <c r="H523" s="84" t="s">
        <v>421</v>
      </c>
      <c r="I523" s="79">
        <v>157.31</v>
      </c>
      <c r="J523" s="79">
        <v>158.19999999999999</v>
      </c>
      <c r="K523" s="79">
        <v>145.19999999999999</v>
      </c>
      <c r="L523" s="79" t="s">
        <v>630</v>
      </c>
      <c r="M523" s="79">
        <f t="shared" si="129"/>
        <v>154.22</v>
      </c>
      <c r="N523" s="79">
        <f t="shared" ref="N523:N536" si="131">K523-4.8</f>
        <v>140.39999999999998</v>
      </c>
      <c r="O523" s="79">
        <f t="shared" ref="O523:O536" si="132">M523-N523</f>
        <v>13.820000000000022</v>
      </c>
      <c r="P523" s="79">
        <f t="shared" si="130"/>
        <v>9.8433048433048606E-2</v>
      </c>
      <c r="Q523" s="79" t="s">
        <v>422</v>
      </c>
      <c r="R523" s="79">
        <v>10.02</v>
      </c>
      <c r="S523" s="79">
        <v>50</v>
      </c>
      <c r="T523" s="79" t="s">
        <v>423</v>
      </c>
      <c r="U523" s="79">
        <v>9.7200000000000006</v>
      </c>
      <c r="V523" s="79">
        <v>9.7200000000000006</v>
      </c>
      <c r="W523" s="79">
        <v>50</v>
      </c>
      <c r="X523" s="81"/>
      <c r="Y523" s="81"/>
      <c r="AC523" s="81"/>
      <c r="AD523" s="81"/>
    </row>
    <row r="524" spans="3:30">
      <c r="C524" s="84" t="s">
        <v>50</v>
      </c>
      <c r="D524" s="84" t="s">
        <v>7</v>
      </c>
      <c r="E524" s="85" t="s">
        <v>464</v>
      </c>
      <c r="F524" s="85" t="s">
        <v>464</v>
      </c>
      <c r="G524" s="85"/>
      <c r="H524" s="84" t="s">
        <v>424</v>
      </c>
      <c r="I524" s="79">
        <v>179.99</v>
      </c>
      <c r="J524" s="79">
        <v>180.8</v>
      </c>
      <c r="K524" s="79">
        <v>167.2</v>
      </c>
      <c r="L524" s="79" t="s">
        <v>630</v>
      </c>
      <c r="M524" s="79">
        <f t="shared" si="129"/>
        <v>176.9</v>
      </c>
      <c r="N524" s="79">
        <f t="shared" si="131"/>
        <v>162.39999999999998</v>
      </c>
      <c r="O524" s="79">
        <f>M524-N524</f>
        <v>14.500000000000028</v>
      </c>
      <c r="P524" s="79">
        <f t="shared" si="130"/>
        <v>8.9285714285714468E-2</v>
      </c>
      <c r="Q524" s="79" t="s">
        <v>425</v>
      </c>
      <c r="R524" s="79">
        <v>10.57</v>
      </c>
      <c r="S524" s="79">
        <v>50</v>
      </c>
      <c r="T524" s="79" t="s">
        <v>426</v>
      </c>
      <c r="U524" s="79">
        <v>10.029999999999999</v>
      </c>
      <c r="V524" s="79">
        <v>10.029999999999999</v>
      </c>
      <c r="W524" s="79">
        <v>50</v>
      </c>
      <c r="X524" s="81"/>
      <c r="Y524" s="81"/>
      <c r="AC524" s="81"/>
      <c r="AD524" s="81"/>
    </row>
    <row r="525" spans="3:30">
      <c r="C525" s="84" t="s">
        <v>50</v>
      </c>
      <c r="D525" s="84" t="s">
        <v>8</v>
      </c>
      <c r="E525" s="85" t="s">
        <v>464</v>
      </c>
      <c r="F525" s="85" t="s">
        <v>464</v>
      </c>
      <c r="G525" s="85"/>
      <c r="H525" s="84" t="s">
        <v>427</v>
      </c>
      <c r="I525" s="79">
        <v>137.66</v>
      </c>
      <c r="J525" s="79">
        <v>138.69999999999999</v>
      </c>
      <c r="K525" s="79">
        <v>126.4</v>
      </c>
      <c r="L525" s="79" t="s">
        <v>630</v>
      </c>
      <c r="M525" s="79">
        <f t="shared" si="129"/>
        <v>134.57</v>
      </c>
      <c r="N525" s="79">
        <f t="shared" si="131"/>
        <v>121.60000000000001</v>
      </c>
      <c r="O525" s="79">
        <f t="shared" si="132"/>
        <v>12.969999999999985</v>
      </c>
      <c r="P525" s="79">
        <f t="shared" si="130"/>
        <v>0.10666118421052619</v>
      </c>
      <c r="Q525" s="79" t="s">
        <v>428</v>
      </c>
      <c r="R525" s="79">
        <v>10.1</v>
      </c>
      <c r="S525" s="79">
        <v>50</v>
      </c>
      <c r="T525" s="79" t="s">
        <v>429</v>
      </c>
      <c r="U525" s="79">
        <v>10.050000000000001</v>
      </c>
      <c r="V525" s="79">
        <v>10.050000000000001</v>
      </c>
      <c r="W525" s="79">
        <v>50</v>
      </c>
      <c r="X525" s="81"/>
      <c r="Y525" s="81"/>
      <c r="AC525" s="81"/>
      <c r="AD525" s="81"/>
    </row>
    <row r="526" spans="3:30">
      <c r="C526" s="84" t="s">
        <v>50</v>
      </c>
      <c r="D526" s="84" t="s">
        <v>9</v>
      </c>
      <c r="E526" s="85" t="s">
        <v>464</v>
      </c>
      <c r="F526" s="85" t="s">
        <v>464</v>
      </c>
      <c r="G526" s="85"/>
      <c r="H526" s="84" t="s">
        <v>430</v>
      </c>
      <c r="I526" s="79">
        <v>152.5</v>
      </c>
      <c r="J526" s="79">
        <v>153.4</v>
      </c>
      <c r="K526" s="79">
        <v>141.4</v>
      </c>
      <c r="L526" s="79" t="s">
        <v>630</v>
      </c>
      <c r="M526" s="79">
        <f t="shared" si="129"/>
        <v>149.41</v>
      </c>
      <c r="N526" s="79">
        <f t="shared" si="131"/>
        <v>136.6</v>
      </c>
      <c r="O526" s="79">
        <f t="shared" si="132"/>
        <v>12.810000000000002</v>
      </c>
      <c r="P526" s="79">
        <f t="shared" si="130"/>
        <v>9.3777452415812618E-2</v>
      </c>
      <c r="Q526" s="79" t="s">
        <v>431</v>
      </c>
      <c r="R526" s="79">
        <v>10.64</v>
      </c>
      <c r="S526" s="79">
        <v>50</v>
      </c>
      <c r="T526" s="79" t="s">
        <v>432</v>
      </c>
      <c r="U526" s="79">
        <v>9.9499999999999993</v>
      </c>
      <c r="V526" s="79">
        <v>9.9499999999999993</v>
      </c>
      <c r="W526" s="79">
        <v>50</v>
      </c>
      <c r="X526" s="81"/>
      <c r="Y526" s="81"/>
      <c r="AC526" s="81"/>
      <c r="AD526" s="81"/>
    </row>
    <row r="527" spans="3:30">
      <c r="C527" s="84" t="s">
        <v>86</v>
      </c>
      <c r="D527" s="84" t="s">
        <v>5</v>
      </c>
      <c r="E527" s="85" t="s">
        <v>464</v>
      </c>
      <c r="F527" s="85" t="s">
        <v>464</v>
      </c>
      <c r="G527" s="85"/>
      <c r="H527" s="84" t="s">
        <v>433</v>
      </c>
      <c r="I527" s="79">
        <v>150.69</v>
      </c>
      <c r="J527" s="79">
        <v>151.5</v>
      </c>
      <c r="K527" s="79">
        <v>137.1</v>
      </c>
      <c r="L527" s="79" t="s">
        <v>630</v>
      </c>
      <c r="M527" s="79">
        <f t="shared" si="129"/>
        <v>147.6</v>
      </c>
      <c r="N527" s="79">
        <f t="shared" si="131"/>
        <v>132.29999999999998</v>
      </c>
      <c r="O527" s="79">
        <f t="shared" si="132"/>
        <v>15.300000000000011</v>
      </c>
      <c r="P527" s="79">
        <f t="shared" si="130"/>
        <v>0.11564625850340146</v>
      </c>
      <c r="Q527" s="79" t="s">
        <v>434</v>
      </c>
      <c r="R527" s="79">
        <v>10.45</v>
      </c>
      <c r="S527" s="79">
        <v>50</v>
      </c>
      <c r="T527" s="79" t="s">
        <v>435</v>
      </c>
      <c r="U527" s="79">
        <v>9.9600000000000009</v>
      </c>
      <c r="V527" s="79">
        <v>9.9600000000000009</v>
      </c>
      <c r="W527" s="79">
        <v>50</v>
      </c>
      <c r="X527" s="81"/>
      <c r="Y527" s="81"/>
      <c r="AC527" s="81"/>
      <c r="AD527" s="81"/>
    </row>
    <row r="528" spans="3:30">
      <c r="C528" s="84" t="s">
        <v>86</v>
      </c>
      <c r="D528" s="84" t="s">
        <v>6</v>
      </c>
      <c r="E528" s="85" t="s">
        <v>464</v>
      </c>
      <c r="F528" s="85" t="s">
        <v>464</v>
      </c>
      <c r="G528" s="85"/>
      <c r="H528" s="84" t="s">
        <v>436</v>
      </c>
      <c r="I528" s="79">
        <v>133.56</v>
      </c>
      <c r="J528" s="79">
        <v>134.5</v>
      </c>
      <c r="K528" s="79">
        <v>123</v>
      </c>
      <c r="L528" s="79" t="s">
        <v>630</v>
      </c>
      <c r="M528" s="79">
        <f t="shared" si="129"/>
        <v>130.47</v>
      </c>
      <c r="N528" s="79">
        <f t="shared" si="131"/>
        <v>118.2</v>
      </c>
      <c r="O528" s="79">
        <f t="shared" si="132"/>
        <v>12.269999999999996</v>
      </c>
      <c r="P528" s="79">
        <f>(M528-N528)/(N528)</f>
        <v>0.10380710659898473</v>
      </c>
      <c r="Q528" s="79" t="s">
        <v>437</v>
      </c>
      <c r="R528" s="79">
        <v>10.39</v>
      </c>
      <c r="S528" s="79">
        <v>50</v>
      </c>
      <c r="T528" s="79" t="s">
        <v>438</v>
      </c>
      <c r="U528" s="79">
        <v>10.28</v>
      </c>
      <c r="V528" s="79">
        <v>10.28</v>
      </c>
      <c r="W528" s="79">
        <v>50</v>
      </c>
      <c r="X528" s="81"/>
      <c r="Y528" s="81"/>
      <c r="AC528" s="81"/>
      <c r="AD528" s="81"/>
    </row>
    <row r="529" spans="3:30">
      <c r="C529" s="84" t="s">
        <v>86</v>
      </c>
      <c r="D529" s="84" t="s">
        <v>7</v>
      </c>
      <c r="E529" s="85" t="s">
        <v>464</v>
      </c>
      <c r="F529" s="85" t="s">
        <v>464</v>
      </c>
      <c r="G529" s="85"/>
      <c r="H529" s="84" t="s">
        <v>439</v>
      </c>
      <c r="I529" s="79">
        <v>147.63</v>
      </c>
      <c r="J529" s="79">
        <v>148.80000000000001</v>
      </c>
      <c r="K529" s="79">
        <v>134.1</v>
      </c>
      <c r="L529" s="79" t="s">
        <v>630</v>
      </c>
      <c r="M529" s="79">
        <f t="shared" si="129"/>
        <v>144.54</v>
      </c>
      <c r="N529" s="79">
        <f t="shared" si="131"/>
        <v>129.29999999999998</v>
      </c>
      <c r="O529" s="79">
        <f t="shared" si="132"/>
        <v>15.240000000000009</v>
      </c>
      <c r="P529" s="79">
        <f t="shared" si="130"/>
        <v>0.11786542923433883</v>
      </c>
      <c r="Q529" s="79" t="s">
        <v>440</v>
      </c>
      <c r="R529" s="79">
        <v>10.42</v>
      </c>
      <c r="S529" s="79">
        <v>50</v>
      </c>
      <c r="T529" s="79" t="s">
        <v>441</v>
      </c>
      <c r="U529" s="79">
        <v>10.14</v>
      </c>
      <c r="V529" s="79">
        <v>10.14</v>
      </c>
      <c r="W529" s="79">
        <v>50</v>
      </c>
      <c r="X529" s="81"/>
      <c r="Y529" s="81"/>
      <c r="AC529" s="81"/>
      <c r="AD529" s="81"/>
    </row>
    <row r="530" spans="3:30">
      <c r="C530" s="84" t="s">
        <v>86</v>
      </c>
      <c r="D530" s="84" t="s">
        <v>8</v>
      </c>
      <c r="E530" s="85" t="s">
        <v>464</v>
      </c>
      <c r="F530" s="85" t="s">
        <v>464</v>
      </c>
      <c r="G530" s="85"/>
      <c r="H530" s="84" t="s">
        <v>442</v>
      </c>
      <c r="I530" s="79">
        <v>188.29</v>
      </c>
      <c r="J530" s="79">
        <v>189.1</v>
      </c>
      <c r="K530" s="79">
        <v>169.1</v>
      </c>
      <c r="L530" s="79" t="s">
        <v>630</v>
      </c>
      <c r="M530" s="79">
        <f t="shared" si="129"/>
        <v>185.2</v>
      </c>
      <c r="N530" s="79">
        <f t="shared" si="131"/>
        <v>164.29999999999998</v>
      </c>
      <c r="O530" s="79">
        <f t="shared" si="132"/>
        <v>20.900000000000006</v>
      </c>
      <c r="P530" s="79">
        <f t="shared" si="130"/>
        <v>0.12720632988435793</v>
      </c>
      <c r="Q530" s="79" t="s">
        <v>443</v>
      </c>
      <c r="R530" s="79">
        <v>9.94</v>
      </c>
      <c r="S530" s="79">
        <v>50</v>
      </c>
      <c r="T530" s="79" t="s">
        <v>444</v>
      </c>
      <c r="U530" s="79">
        <v>9.77</v>
      </c>
      <c r="V530" s="79">
        <v>9.77</v>
      </c>
      <c r="W530" s="79">
        <v>50</v>
      </c>
      <c r="X530" s="81"/>
      <c r="Y530" s="81"/>
      <c r="AC530" s="81"/>
      <c r="AD530" s="81"/>
    </row>
    <row r="531" spans="3:30">
      <c r="C531" s="84" t="s">
        <v>86</v>
      </c>
      <c r="D531" s="84" t="s">
        <v>9</v>
      </c>
      <c r="E531" s="85" t="s">
        <v>464</v>
      </c>
      <c r="F531" s="85" t="s">
        <v>464</v>
      </c>
      <c r="G531" s="85"/>
      <c r="H531" s="84" t="s">
        <v>445</v>
      </c>
      <c r="I531" s="79">
        <v>170.58</v>
      </c>
      <c r="J531" s="79">
        <v>171.3</v>
      </c>
      <c r="K531" s="79">
        <v>154.69999999999999</v>
      </c>
      <c r="L531" s="79" t="s">
        <v>630</v>
      </c>
      <c r="M531" s="79">
        <f t="shared" si="129"/>
        <v>167.49</v>
      </c>
      <c r="N531" s="79">
        <f t="shared" si="131"/>
        <v>149.89999999999998</v>
      </c>
      <c r="O531" s="79">
        <f>M531-N531</f>
        <v>17.590000000000032</v>
      </c>
      <c r="P531" s="79">
        <f t="shared" si="130"/>
        <v>0.11734489659773205</v>
      </c>
      <c r="Q531" s="79" t="s">
        <v>446</v>
      </c>
      <c r="R531" s="79">
        <v>9.8800000000000008</v>
      </c>
      <c r="S531" s="79">
        <v>50</v>
      </c>
      <c r="T531" s="79" t="s">
        <v>447</v>
      </c>
      <c r="U531" s="79">
        <v>10.119999999999999</v>
      </c>
      <c r="V531" s="79">
        <v>10.119999999999999</v>
      </c>
      <c r="W531" s="79">
        <v>50</v>
      </c>
      <c r="X531" s="81"/>
      <c r="Y531" s="81"/>
      <c r="AC531" s="81"/>
      <c r="AD531" s="81"/>
    </row>
    <row r="532" spans="3:30">
      <c r="C532" s="84" t="s">
        <v>51</v>
      </c>
      <c r="D532" s="84" t="s">
        <v>5</v>
      </c>
      <c r="E532" s="85" t="s">
        <v>464</v>
      </c>
      <c r="F532" s="85" t="s">
        <v>464</v>
      </c>
      <c r="G532" s="85"/>
      <c r="H532" s="84" t="s">
        <v>448</v>
      </c>
      <c r="I532" s="79">
        <v>170.14</v>
      </c>
      <c r="J532" s="79">
        <v>170.8</v>
      </c>
      <c r="K532" s="79">
        <v>144.80000000000001</v>
      </c>
      <c r="L532" s="79" t="s">
        <v>630</v>
      </c>
      <c r="M532" s="79">
        <f t="shared" si="129"/>
        <v>167.04999999999998</v>
      </c>
      <c r="N532" s="79">
        <f t="shared" si="131"/>
        <v>140</v>
      </c>
      <c r="O532" s="79">
        <f t="shared" si="132"/>
        <v>27.049999999999983</v>
      </c>
      <c r="P532" s="79">
        <f t="shared" si="130"/>
        <v>0.19321428571428559</v>
      </c>
      <c r="Q532" s="79" t="s">
        <v>449</v>
      </c>
      <c r="R532" s="79">
        <v>10.63</v>
      </c>
      <c r="S532" s="79">
        <v>50</v>
      </c>
      <c r="T532" s="79" t="s">
        <v>450</v>
      </c>
      <c r="U532" s="79">
        <v>10.87</v>
      </c>
      <c r="V532" s="79">
        <v>10.87</v>
      </c>
      <c r="W532" s="79">
        <v>50</v>
      </c>
      <c r="X532" s="81"/>
      <c r="Y532" s="81"/>
      <c r="AC532" s="81"/>
      <c r="AD532" s="81"/>
    </row>
    <row r="533" spans="3:30">
      <c r="C533" s="84" t="s">
        <v>51</v>
      </c>
      <c r="D533" s="84" t="s">
        <v>6</v>
      </c>
      <c r="E533" s="85" t="s">
        <v>464</v>
      </c>
      <c r="F533" s="85" t="s">
        <v>464</v>
      </c>
      <c r="G533" s="85"/>
      <c r="H533" s="84" t="s">
        <v>451</v>
      </c>
      <c r="I533" s="79">
        <v>149.30000000000001</v>
      </c>
      <c r="J533" s="79">
        <v>150.1</v>
      </c>
      <c r="K533" s="79">
        <v>128.4</v>
      </c>
      <c r="L533" s="79" t="s">
        <v>630</v>
      </c>
      <c r="M533" s="79">
        <f t="shared" si="129"/>
        <v>146.21</v>
      </c>
      <c r="N533" s="79">
        <f t="shared" si="131"/>
        <v>123.60000000000001</v>
      </c>
      <c r="O533" s="79">
        <f t="shared" si="132"/>
        <v>22.61</v>
      </c>
      <c r="P533" s="79">
        <f t="shared" si="130"/>
        <v>0.18292880258899674</v>
      </c>
      <c r="Q533" s="79" t="s">
        <v>452</v>
      </c>
      <c r="R533" s="79">
        <v>9.9</v>
      </c>
      <c r="S533" s="79">
        <v>50</v>
      </c>
      <c r="T533" s="79" t="s">
        <v>453</v>
      </c>
      <c r="U533" s="79">
        <v>10.42</v>
      </c>
      <c r="V533" s="79">
        <v>10.42</v>
      </c>
      <c r="W533" s="79">
        <v>50</v>
      </c>
      <c r="X533" s="81"/>
      <c r="Y533" s="81"/>
      <c r="AC533" s="81"/>
      <c r="AD533" s="81"/>
    </row>
    <row r="534" spans="3:30">
      <c r="C534" s="84" t="s">
        <v>51</v>
      </c>
      <c r="D534" s="84" t="s">
        <v>7</v>
      </c>
      <c r="E534" s="85" t="s">
        <v>464</v>
      </c>
      <c r="F534" s="85" t="s">
        <v>464</v>
      </c>
      <c r="G534" s="85"/>
      <c r="H534" s="84" t="s">
        <v>454</v>
      </c>
      <c r="I534" s="79">
        <v>159.77000000000001</v>
      </c>
      <c r="J534" s="79">
        <v>160.4</v>
      </c>
      <c r="K534" s="79">
        <v>138.5</v>
      </c>
      <c r="L534" s="79" t="s">
        <v>630</v>
      </c>
      <c r="M534" s="79">
        <f t="shared" si="129"/>
        <v>156.68</v>
      </c>
      <c r="N534" s="79">
        <f t="shared" si="131"/>
        <v>133.69999999999999</v>
      </c>
      <c r="O534" s="79">
        <f t="shared" si="132"/>
        <v>22.980000000000018</v>
      </c>
      <c r="P534" s="79">
        <f t="shared" si="130"/>
        <v>0.17187733732236365</v>
      </c>
      <c r="Q534" s="79" t="s">
        <v>455</v>
      </c>
      <c r="R534" s="79">
        <v>10.41</v>
      </c>
      <c r="S534" s="79">
        <v>50</v>
      </c>
      <c r="T534" s="79" t="s">
        <v>456</v>
      </c>
      <c r="U534" s="79">
        <v>9.25</v>
      </c>
      <c r="V534" s="79">
        <v>9.25</v>
      </c>
      <c r="W534" s="79">
        <v>50</v>
      </c>
      <c r="X534" s="81"/>
      <c r="Y534" s="81"/>
      <c r="AC534" s="81"/>
      <c r="AD534" s="81"/>
    </row>
    <row r="535" spans="3:30">
      <c r="C535" s="84" t="s">
        <v>51</v>
      </c>
      <c r="D535" s="84" t="s">
        <v>8</v>
      </c>
      <c r="E535" s="85" t="s">
        <v>464</v>
      </c>
      <c r="F535" s="85" t="s">
        <v>464</v>
      </c>
      <c r="G535" s="85"/>
      <c r="H535" s="84" t="s">
        <v>457</v>
      </c>
      <c r="I535" s="79">
        <v>137.66</v>
      </c>
      <c r="J535" s="79">
        <v>138.4</v>
      </c>
      <c r="K535" s="79">
        <v>119.7</v>
      </c>
      <c r="L535" s="79" t="s">
        <v>630</v>
      </c>
      <c r="M535" s="79">
        <f t="shared" si="129"/>
        <v>134.57</v>
      </c>
      <c r="N535" s="79">
        <f t="shared" si="131"/>
        <v>114.9</v>
      </c>
      <c r="O535" s="79">
        <f t="shared" si="132"/>
        <v>19.669999999999987</v>
      </c>
      <c r="P535" s="79">
        <f t="shared" si="130"/>
        <v>0.17119234116623139</v>
      </c>
      <c r="Q535" s="79" t="s">
        <v>458</v>
      </c>
      <c r="R535" s="79">
        <v>10.46</v>
      </c>
      <c r="S535" s="79">
        <v>50</v>
      </c>
      <c r="T535" s="79" t="s">
        <v>459</v>
      </c>
      <c r="U535" s="79">
        <v>10.039999999999999</v>
      </c>
      <c r="V535" s="79">
        <v>10.039999999999999</v>
      </c>
      <c r="W535" s="79">
        <v>50</v>
      </c>
      <c r="X535" s="81"/>
      <c r="Y535" s="81"/>
      <c r="AC535" s="81"/>
      <c r="AD535" s="81"/>
    </row>
    <row r="536" spans="3:30">
      <c r="C536" s="84" t="s">
        <v>51</v>
      </c>
      <c r="D536" s="84" t="s">
        <v>9</v>
      </c>
      <c r="E536" s="85" t="s">
        <v>464</v>
      </c>
      <c r="F536" s="85" t="s">
        <v>464</v>
      </c>
      <c r="G536" s="85"/>
      <c r="H536" s="84" t="s">
        <v>460</v>
      </c>
      <c r="I536" s="79">
        <v>178.65</v>
      </c>
      <c r="J536" s="79">
        <v>178.9</v>
      </c>
      <c r="K536" s="79">
        <v>151.80000000000001</v>
      </c>
      <c r="L536" s="79" t="s">
        <v>630</v>
      </c>
      <c r="M536" s="79">
        <f t="shared" si="129"/>
        <v>175.56</v>
      </c>
      <c r="N536" s="79">
        <f t="shared" si="131"/>
        <v>147</v>
      </c>
      <c r="O536" s="79">
        <f t="shared" si="132"/>
        <v>28.560000000000002</v>
      </c>
      <c r="P536" s="79">
        <f t="shared" si="130"/>
        <v>0.19428571428571431</v>
      </c>
      <c r="Q536" s="79" t="s">
        <v>461</v>
      </c>
      <c r="R536" s="79">
        <v>9.8699999999999992</v>
      </c>
      <c r="S536" s="79">
        <v>50</v>
      </c>
      <c r="T536" s="79" t="s">
        <v>462</v>
      </c>
      <c r="U536" s="79">
        <v>9.67</v>
      </c>
      <c r="V536" s="79">
        <v>9.67</v>
      </c>
      <c r="W536" s="79">
        <v>50</v>
      </c>
      <c r="X536" s="81"/>
      <c r="Y536" s="81"/>
      <c r="AC536" s="81"/>
      <c r="AD536" s="81"/>
    </row>
    <row r="537" spans="3:30">
      <c r="C537" s="84" t="s">
        <v>47</v>
      </c>
      <c r="D537" s="84" t="s">
        <v>1616</v>
      </c>
      <c r="E537" s="86" t="s">
        <v>26</v>
      </c>
      <c r="F537" s="85" t="s">
        <v>464</v>
      </c>
      <c r="G537" s="85"/>
      <c r="H537" s="84" t="s">
        <v>463</v>
      </c>
      <c r="I537" s="79">
        <v>200.56</v>
      </c>
      <c r="J537" s="79" t="s">
        <v>1616</v>
      </c>
      <c r="K537" s="79" t="s">
        <v>1616</v>
      </c>
      <c r="L537" s="79" t="s">
        <v>1616</v>
      </c>
      <c r="M537" s="79" t="s">
        <v>1616</v>
      </c>
      <c r="N537" s="79" t="s">
        <v>1616</v>
      </c>
      <c r="O537" s="79" t="s">
        <v>1616</v>
      </c>
      <c r="P537" s="79" t="s">
        <v>1616</v>
      </c>
      <c r="Q537" s="79" t="s">
        <v>463</v>
      </c>
      <c r="R537" s="79" t="s">
        <v>1616</v>
      </c>
      <c r="S537" s="79">
        <v>50</v>
      </c>
      <c r="T537" s="79" t="s">
        <v>1616</v>
      </c>
      <c r="U537" s="79" t="s">
        <v>1616</v>
      </c>
      <c r="V537" s="79" t="s">
        <v>1616</v>
      </c>
      <c r="W537" s="79" t="s">
        <v>1616</v>
      </c>
      <c r="X537" s="81"/>
      <c r="Y537" s="81"/>
      <c r="AC537" s="81"/>
      <c r="AD537" s="81"/>
    </row>
    <row r="538" spans="3:30">
      <c r="C538" s="84" t="s">
        <v>47</v>
      </c>
      <c r="D538" s="84" t="s">
        <v>1616</v>
      </c>
      <c r="E538" s="86" t="s">
        <v>26</v>
      </c>
      <c r="F538" s="85" t="s">
        <v>464</v>
      </c>
      <c r="G538" s="85"/>
      <c r="H538" s="84" t="s">
        <v>463</v>
      </c>
      <c r="I538" s="79" t="s">
        <v>1616</v>
      </c>
      <c r="J538" s="79" t="s">
        <v>1616</v>
      </c>
      <c r="K538" s="79" t="s">
        <v>1616</v>
      </c>
      <c r="L538" s="79" t="s">
        <v>1616</v>
      </c>
      <c r="M538" s="79" t="s">
        <v>1616</v>
      </c>
      <c r="N538" s="79" t="s">
        <v>1616</v>
      </c>
      <c r="O538" s="79" t="s">
        <v>1616</v>
      </c>
      <c r="P538" s="79" t="s">
        <v>1616</v>
      </c>
      <c r="Q538" s="79" t="s">
        <v>463</v>
      </c>
      <c r="R538" s="79" t="s">
        <v>1616</v>
      </c>
      <c r="S538" s="79">
        <v>50</v>
      </c>
      <c r="T538" s="79" t="s">
        <v>1616</v>
      </c>
      <c r="U538" s="79" t="s">
        <v>1616</v>
      </c>
      <c r="V538" s="79" t="s">
        <v>1616</v>
      </c>
      <c r="W538" s="79" t="s">
        <v>1616</v>
      </c>
      <c r="X538" s="81"/>
      <c r="Y538" s="81"/>
      <c r="AC538" s="81"/>
      <c r="AD538" s="81"/>
    </row>
    <row r="539" spans="3:30">
      <c r="C539" s="84" t="s">
        <v>47</v>
      </c>
      <c r="D539" s="84" t="s">
        <v>1616</v>
      </c>
      <c r="E539" s="86" t="s">
        <v>26</v>
      </c>
      <c r="F539" s="85" t="s">
        <v>464</v>
      </c>
      <c r="G539" s="85"/>
      <c r="H539" s="84" t="s">
        <v>463</v>
      </c>
      <c r="I539" s="79" t="s">
        <v>1616</v>
      </c>
      <c r="J539" s="79" t="s">
        <v>1616</v>
      </c>
      <c r="K539" s="79" t="s">
        <v>1616</v>
      </c>
      <c r="L539" s="79" t="s">
        <v>1616</v>
      </c>
      <c r="M539" s="79" t="s">
        <v>1616</v>
      </c>
      <c r="N539" s="79" t="s">
        <v>1616</v>
      </c>
      <c r="O539" s="79" t="s">
        <v>1616</v>
      </c>
      <c r="P539" s="79" t="s">
        <v>1616</v>
      </c>
      <c r="Q539" s="79" t="s">
        <v>463</v>
      </c>
      <c r="R539" s="79" t="s">
        <v>1616</v>
      </c>
      <c r="S539" s="79">
        <v>50</v>
      </c>
      <c r="T539" s="79" t="s">
        <v>1616</v>
      </c>
      <c r="U539" s="79" t="s">
        <v>1616</v>
      </c>
      <c r="V539" s="79" t="s">
        <v>1616</v>
      </c>
      <c r="W539" s="79" t="s">
        <v>1616</v>
      </c>
      <c r="X539" s="81"/>
      <c r="Y539" s="81"/>
      <c r="AC539" s="81"/>
      <c r="AD539" s="81"/>
    </row>
    <row r="540" spans="3:30">
      <c r="E540" s="86"/>
      <c r="F540" s="86"/>
      <c r="G540" s="86"/>
      <c r="X540" s="81"/>
      <c r="Y540" s="81"/>
      <c r="AC540" s="81"/>
      <c r="AD540" s="81"/>
    </row>
    <row r="541" spans="3:30">
      <c r="C541" s="84" t="s">
        <v>50</v>
      </c>
      <c r="D541" s="84" t="s">
        <v>465</v>
      </c>
      <c r="E541" s="85" t="s">
        <v>471</v>
      </c>
      <c r="F541" s="85" t="s">
        <v>471</v>
      </c>
      <c r="G541" s="85"/>
      <c r="H541" s="84" t="s">
        <v>473</v>
      </c>
      <c r="I541" s="79">
        <v>165.51</v>
      </c>
      <c r="J541" s="79">
        <v>166.5</v>
      </c>
      <c r="K541" s="79">
        <v>155.4</v>
      </c>
      <c r="L541" s="79" t="s">
        <v>630</v>
      </c>
      <c r="M541" s="79">
        <f t="shared" ref="M541:M558" si="133">I541-3.09</f>
        <v>162.41999999999999</v>
      </c>
      <c r="N541" s="79">
        <f>K541-4.8</f>
        <v>150.6</v>
      </c>
      <c r="O541" s="79">
        <f>M541-N541</f>
        <v>11.819999999999993</v>
      </c>
      <c r="P541" s="79">
        <f>(M541-N541)/(N541)</f>
        <v>7.8486055776892383E-2</v>
      </c>
      <c r="Q541" s="79" t="s">
        <v>491</v>
      </c>
      <c r="R541" s="79">
        <v>9.26</v>
      </c>
      <c r="S541" s="79">
        <v>50</v>
      </c>
      <c r="T541" s="79" t="s">
        <v>509</v>
      </c>
      <c r="U541" s="79">
        <v>10.85</v>
      </c>
      <c r="V541" s="79">
        <v>10.85</v>
      </c>
      <c r="W541" s="79">
        <v>50</v>
      </c>
      <c r="X541" s="81"/>
      <c r="Y541" s="81"/>
      <c r="AC541" s="81"/>
      <c r="AD541" s="81"/>
    </row>
    <row r="542" spans="3:30">
      <c r="C542" s="84" t="s">
        <v>50</v>
      </c>
      <c r="D542" s="84" t="s">
        <v>466</v>
      </c>
      <c r="E542" s="85" t="s">
        <v>471</v>
      </c>
      <c r="F542" s="85" t="s">
        <v>471</v>
      </c>
      <c r="G542" s="85"/>
      <c r="H542" s="84" t="s">
        <v>474</v>
      </c>
      <c r="I542" s="79">
        <v>147.13</v>
      </c>
      <c r="J542" s="79">
        <v>148.19999999999999</v>
      </c>
      <c r="K542" s="79">
        <v>138.6</v>
      </c>
      <c r="L542" s="79" t="s">
        <v>630</v>
      </c>
      <c r="M542" s="79">
        <f t="shared" si="133"/>
        <v>144.04</v>
      </c>
      <c r="N542" s="79">
        <f t="shared" ref="N542:N558" si="134">K542-4.8</f>
        <v>133.79999999999998</v>
      </c>
      <c r="O542" s="79">
        <f t="shared" ref="O542:O558" si="135">M542-N542</f>
        <v>10.240000000000009</v>
      </c>
      <c r="P542" s="79">
        <f t="shared" ref="P542:P558" si="136">(M542-N542)/(N542)</f>
        <v>7.6532137518684679E-2</v>
      </c>
      <c r="Q542" s="79" t="s">
        <v>492</v>
      </c>
      <c r="R542" s="79">
        <v>9.5299999999999994</v>
      </c>
      <c r="S542" s="79">
        <v>50</v>
      </c>
      <c r="T542" s="79" t="s">
        <v>510</v>
      </c>
      <c r="U542" s="79">
        <v>9.4499999999999993</v>
      </c>
      <c r="V542" s="79">
        <v>9.4499999999999993</v>
      </c>
      <c r="W542" s="79">
        <v>50</v>
      </c>
      <c r="X542" s="81"/>
      <c r="Y542" s="81"/>
      <c r="AC542" s="81"/>
      <c r="AD542" s="81"/>
    </row>
    <row r="543" spans="3:30">
      <c r="C543" s="84" t="s">
        <v>50</v>
      </c>
      <c r="D543" s="84" t="s">
        <v>467</v>
      </c>
      <c r="E543" s="85" t="s">
        <v>471</v>
      </c>
      <c r="F543" s="85" t="s">
        <v>471</v>
      </c>
      <c r="G543" s="85"/>
      <c r="H543" s="84" t="s">
        <v>475</v>
      </c>
      <c r="I543" s="79">
        <v>148.02000000000001</v>
      </c>
      <c r="J543" s="79">
        <v>149</v>
      </c>
      <c r="K543" s="79">
        <v>135.30000000000001</v>
      </c>
      <c r="L543" s="79" t="s">
        <v>630</v>
      </c>
      <c r="M543" s="79">
        <f t="shared" si="133"/>
        <v>144.93</v>
      </c>
      <c r="N543" s="79">
        <f t="shared" si="134"/>
        <v>130.5</v>
      </c>
      <c r="O543" s="79">
        <f t="shared" si="135"/>
        <v>14.430000000000007</v>
      </c>
      <c r="P543" s="79">
        <f t="shared" si="136"/>
        <v>0.11057471264367821</v>
      </c>
      <c r="Q543" s="79" t="s">
        <v>493</v>
      </c>
      <c r="R543" s="79">
        <v>10.25</v>
      </c>
      <c r="S543" s="79">
        <v>50</v>
      </c>
      <c r="T543" s="79" t="s">
        <v>511</v>
      </c>
      <c r="U543" s="79">
        <v>9.84</v>
      </c>
      <c r="V543" s="79">
        <v>9.84</v>
      </c>
      <c r="W543" s="79">
        <v>50</v>
      </c>
      <c r="X543" s="81"/>
      <c r="Y543" s="81"/>
      <c r="AC543" s="81"/>
      <c r="AD543" s="81"/>
    </row>
    <row r="544" spans="3:30">
      <c r="C544" s="84" t="s">
        <v>50</v>
      </c>
      <c r="D544" s="84" t="s">
        <v>468</v>
      </c>
      <c r="E544" s="85" t="s">
        <v>471</v>
      </c>
      <c r="F544" s="85" t="s">
        <v>471</v>
      </c>
      <c r="G544" s="85"/>
      <c r="H544" s="84" t="s">
        <v>476</v>
      </c>
      <c r="I544" s="79">
        <v>148.86000000000001</v>
      </c>
      <c r="J544" s="79">
        <v>149.9</v>
      </c>
      <c r="K544" s="79">
        <v>137.30000000000001</v>
      </c>
      <c r="L544" s="79" t="s">
        <v>630</v>
      </c>
      <c r="M544" s="79">
        <f t="shared" si="133"/>
        <v>145.77000000000001</v>
      </c>
      <c r="N544" s="79">
        <f t="shared" si="134"/>
        <v>132.5</v>
      </c>
      <c r="O544" s="79">
        <f t="shared" si="135"/>
        <v>13.27000000000001</v>
      </c>
      <c r="P544" s="79">
        <f t="shared" si="136"/>
        <v>0.10015094339622649</v>
      </c>
      <c r="Q544" s="79" t="s">
        <v>494</v>
      </c>
      <c r="R544" s="79">
        <v>10.1</v>
      </c>
      <c r="S544" s="79">
        <v>50</v>
      </c>
      <c r="T544" s="79" t="s">
        <v>512</v>
      </c>
      <c r="U544" s="79">
        <v>9.91</v>
      </c>
      <c r="V544" s="79">
        <v>9.91</v>
      </c>
      <c r="W544" s="79">
        <v>50</v>
      </c>
      <c r="X544" s="81"/>
      <c r="Y544" s="81"/>
      <c r="AC544" s="81"/>
      <c r="AD544" s="81"/>
    </row>
    <row r="545" spans="3:30">
      <c r="C545" s="84" t="s">
        <v>50</v>
      </c>
      <c r="D545" s="84" t="s">
        <v>469</v>
      </c>
      <c r="E545" s="85" t="s">
        <v>471</v>
      </c>
      <c r="F545" s="85" t="s">
        <v>471</v>
      </c>
      <c r="G545" s="85"/>
      <c r="H545" s="84" t="s">
        <v>477</v>
      </c>
      <c r="I545" s="79">
        <v>183.62</v>
      </c>
      <c r="J545" s="79">
        <v>184.6</v>
      </c>
      <c r="K545" s="79">
        <v>167.9</v>
      </c>
      <c r="L545" s="79" t="s">
        <v>630</v>
      </c>
      <c r="M545" s="79">
        <f t="shared" si="133"/>
        <v>180.53</v>
      </c>
      <c r="N545" s="79">
        <f t="shared" si="134"/>
        <v>163.1</v>
      </c>
      <c r="O545" s="79">
        <f t="shared" si="135"/>
        <v>17.430000000000007</v>
      </c>
      <c r="P545" s="79">
        <f t="shared" si="136"/>
        <v>0.10686695278969961</v>
      </c>
      <c r="Q545" s="79" t="s">
        <v>495</v>
      </c>
      <c r="R545" s="79">
        <v>10.29</v>
      </c>
      <c r="S545" s="79">
        <v>50</v>
      </c>
      <c r="T545" s="79" t="s">
        <v>513</v>
      </c>
      <c r="U545" s="79">
        <v>10.06</v>
      </c>
      <c r="V545" s="79">
        <v>10.06</v>
      </c>
      <c r="W545" s="79">
        <v>50</v>
      </c>
      <c r="X545" s="81"/>
      <c r="Y545" s="81"/>
      <c r="AC545" s="81"/>
      <c r="AD545" s="81"/>
    </row>
    <row r="546" spans="3:30">
      <c r="C546" s="84" t="s">
        <v>50</v>
      </c>
      <c r="D546" s="84" t="s">
        <v>470</v>
      </c>
      <c r="E546" s="85" t="s">
        <v>471</v>
      </c>
      <c r="F546" s="85" t="s">
        <v>471</v>
      </c>
      <c r="G546" s="85"/>
      <c r="H546" s="84" t="s">
        <v>478</v>
      </c>
      <c r="I546" s="79">
        <v>168.25</v>
      </c>
      <c r="J546" s="79">
        <v>169.2</v>
      </c>
      <c r="K546" s="79">
        <v>154.19999999999999</v>
      </c>
      <c r="L546" s="79" t="s">
        <v>630</v>
      </c>
      <c r="M546" s="79">
        <f t="shared" si="133"/>
        <v>165.16</v>
      </c>
      <c r="N546" s="79">
        <f t="shared" si="134"/>
        <v>149.39999999999998</v>
      </c>
      <c r="O546" s="79">
        <f t="shared" si="135"/>
        <v>15.760000000000019</v>
      </c>
      <c r="P546" s="79">
        <f t="shared" si="136"/>
        <v>0.1054886211512719</v>
      </c>
      <c r="Q546" s="79" t="s">
        <v>496</v>
      </c>
      <c r="R546" s="79">
        <v>10.26</v>
      </c>
      <c r="S546" s="79">
        <v>50</v>
      </c>
      <c r="T546" s="79" t="s">
        <v>514</v>
      </c>
      <c r="U546" s="79">
        <v>9.85</v>
      </c>
      <c r="V546" s="79">
        <v>9.85</v>
      </c>
      <c r="W546" s="79">
        <v>50</v>
      </c>
      <c r="X546" s="81"/>
      <c r="Y546" s="81"/>
      <c r="AC546" s="81"/>
      <c r="AD546" s="81"/>
    </row>
    <row r="547" spans="3:30">
      <c r="C547" s="84" t="s">
        <v>86</v>
      </c>
      <c r="D547" s="84" t="s">
        <v>465</v>
      </c>
      <c r="E547" s="85" t="s">
        <v>471</v>
      </c>
      <c r="F547" s="85" t="s">
        <v>471</v>
      </c>
      <c r="G547" s="85"/>
      <c r="H547" s="84" t="s">
        <v>479</v>
      </c>
      <c r="I547" s="79">
        <v>153.36000000000001</v>
      </c>
      <c r="J547" s="79">
        <v>154.30000000000001</v>
      </c>
      <c r="K547" s="79">
        <v>141</v>
      </c>
      <c r="L547" s="79" t="s">
        <v>630</v>
      </c>
      <c r="M547" s="79">
        <f t="shared" si="133"/>
        <v>150.27000000000001</v>
      </c>
      <c r="N547" s="79">
        <f t="shared" si="134"/>
        <v>136.19999999999999</v>
      </c>
      <c r="O547" s="79">
        <f t="shared" si="135"/>
        <v>14.070000000000022</v>
      </c>
      <c r="P547" s="79">
        <f t="shared" si="136"/>
        <v>0.10330396475770942</v>
      </c>
      <c r="Q547" s="79" t="s">
        <v>497</v>
      </c>
      <c r="R547" s="79">
        <v>10.08</v>
      </c>
      <c r="S547" s="79">
        <v>50</v>
      </c>
      <c r="T547" s="79" t="s">
        <v>515</v>
      </c>
      <c r="U547" s="79">
        <v>9.56</v>
      </c>
      <c r="V547" s="79">
        <v>9.56</v>
      </c>
      <c r="W547" s="79">
        <v>50</v>
      </c>
      <c r="X547" s="81"/>
      <c r="Y547" s="81"/>
      <c r="AC547" s="81"/>
      <c r="AD547" s="81"/>
    </row>
    <row r="548" spans="3:30">
      <c r="C548" s="84" t="s">
        <v>86</v>
      </c>
      <c r="D548" s="84" t="s">
        <v>466</v>
      </c>
      <c r="E548" s="85" t="s">
        <v>471</v>
      </c>
      <c r="F548" s="85" t="s">
        <v>471</v>
      </c>
      <c r="G548" s="85"/>
      <c r="H548" s="84" t="s">
        <v>480</v>
      </c>
      <c r="I548" s="79">
        <v>168.73</v>
      </c>
      <c r="J548" s="79">
        <v>169.6</v>
      </c>
      <c r="K548" s="79">
        <v>155.80000000000001</v>
      </c>
      <c r="L548" s="79" t="s">
        <v>630</v>
      </c>
      <c r="M548" s="79">
        <f t="shared" si="133"/>
        <v>165.64</v>
      </c>
      <c r="N548" s="79">
        <f t="shared" si="134"/>
        <v>151</v>
      </c>
      <c r="O548" s="79">
        <f t="shared" si="135"/>
        <v>14.639999999999986</v>
      </c>
      <c r="P548" s="79">
        <f t="shared" si="136"/>
        <v>9.6953642384105865E-2</v>
      </c>
      <c r="Q548" s="79" t="s">
        <v>498</v>
      </c>
      <c r="R548" s="79">
        <v>9.8000000000000007</v>
      </c>
      <c r="S548" s="79">
        <v>50</v>
      </c>
      <c r="T548" s="79" t="s">
        <v>516</v>
      </c>
      <c r="U548" s="79">
        <v>9.8800000000000008</v>
      </c>
      <c r="V548" s="79">
        <v>9.8800000000000008</v>
      </c>
      <c r="W548" s="79">
        <v>50</v>
      </c>
      <c r="X548" s="81"/>
      <c r="Y548" s="81"/>
      <c r="AC548" s="81"/>
      <c r="AD548" s="81"/>
    </row>
    <row r="549" spans="3:30">
      <c r="C549" s="84" t="s">
        <v>86</v>
      </c>
      <c r="D549" s="84" t="s">
        <v>467</v>
      </c>
      <c r="E549" s="85" t="s">
        <v>471</v>
      </c>
      <c r="F549" s="85" t="s">
        <v>471</v>
      </c>
      <c r="G549" s="85"/>
      <c r="H549" s="84" t="s">
        <v>481</v>
      </c>
      <c r="I549" s="79">
        <v>141.01</v>
      </c>
      <c r="J549" s="79">
        <v>142.19999999999999</v>
      </c>
      <c r="K549" s="79">
        <v>127.9</v>
      </c>
      <c r="L549" s="79" t="s">
        <v>630</v>
      </c>
      <c r="M549" s="79">
        <f t="shared" si="133"/>
        <v>137.91999999999999</v>
      </c>
      <c r="N549" s="79">
        <f t="shared" si="134"/>
        <v>123.10000000000001</v>
      </c>
      <c r="O549" s="79">
        <f t="shared" si="135"/>
        <v>14.819999999999979</v>
      </c>
      <c r="P549" s="79">
        <f t="shared" si="136"/>
        <v>0.12038992688870818</v>
      </c>
      <c r="Q549" s="79" t="s">
        <v>499</v>
      </c>
      <c r="R549" s="79">
        <v>9.39</v>
      </c>
      <c r="S549" s="79">
        <v>50</v>
      </c>
      <c r="T549" s="79" t="s">
        <v>517</v>
      </c>
      <c r="U549" s="79">
        <v>10</v>
      </c>
      <c r="V549" s="79">
        <v>10</v>
      </c>
      <c r="W549" s="79">
        <v>50</v>
      </c>
      <c r="X549" s="81"/>
      <c r="Y549" s="81"/>
      <c r="AC549" s="81"/>
      <c r="AD549" s="81"/>
    </row>
    <row r="550" spans="3:30">
      <c r="C550" s="84" t="s">
        <v>86</v>
      </c>
      <c r="D550" s="84" t="s">
        <v>468</v>
      </c>
      <c r="E550" s="85" t="s">
        <v>471</v>
      </c>
      <c r="F550" s="85" t="s">
        <v>471</v>
      </c>
      <c r="G550" s="85"/>
      <c r="H550" s="84" t="s">
        <v>482</v>
      </c>
      <c r="I550" s="79">
        <v>190.11</v>
      </c>
      <c r="J550" s="79">
        <v>191</v>
      </c>
      <c r="K550" s="79">
        <v>175.4</v>
      </c>
      <c r="L550" s="79" t="s">
        <v>630</v>
      </c>
      <c r="M550" s="79">
        <f t="shared" si="133"/>
        <v>187.02</v>
      </c>
      <c r="N550" s="79">
        <f t="shared" si="134"/>
        <v>170.6</v>
      </c>
      <c r="O550" s="79">
        <f t="shared" si="135"/>
        <v>16.420000000000016</v>
      </c>
      <c r="P550" s="79">
        <f t="shared" si="136"/>
        <v>9.6248534583821904E-2</v>
      </c>
      <c r="Q550" s="79" t="s">
        <v>500</v>
      </c>
      <c r="R550" s="79">
        <v>10.34</v>
      </c>
      <c r="S550" s="79">
        <v>50</v>
      </c>
      <c r="T550" s="79" t="s">
        <v>518</v>
      </c>
      <c r="U550" s="79">
        <v>10.029999999999999</v>
      </c>
      <c r="V550" s="79">
        <v>10.029999999999999</v>
      </c>
      <c r="W550" s="79">
        <v>50</v>
      </c>
      <c r="X550" s="81"/>
      <c r="Y550" s="81"/>
      <c r="AC550" s="81"/>
      <c r="AD550" s="81"/>
    </row>
    <row r="551" spans="3:30">
      <c r="C551" s="84" t="s">
        <v>86</v>
      </c>
      <c r="D551" s="84" t="s">
        <v>469</v>
      </c>
      <c r="E551" s="85" t="s">
        <v>471</v>
      </c>
      <c r="F551" s="85" t="s">
        <v>471</v>
      </c>
      <c r="G551" s="85"/>
      <c r="H551" s="84" t="s">
        <v>483</v>
      </c>
      <c r="I551" s="79">
        <v>161.13</v>
      </c>
      <c r="J551" s="79">
        <v>162.1</v>
      </c>
      <c r="K551" s="79">
        <v>145.80000000000001</v>
      </c>
      <c r="L551" s="79" t="s">
        <v>630</v>
      </c>
      <c r="M551" s="79">
        <f t="shared" si="133"/>
        <v>158.04</v>
      </c>
      <c r="N551" s="79">
        <f t="shared" si="134"/>
        <v>141</v>
      </c>
      <c r="O551" s="79">
        <f t="shared" si="135"/>
        <v>17.039999999999992</v>
      </c>
      <c r="P551" s="79">
        <f t="shared" si="136"/>
        <v>0.12085106382978718</v>
      </c>
      <c r="Q551" s="79" t="s">
        <v>501</v>
      </c>
      <c r="R551" s="79">
        <v>9.43</v>
      </c>
      <c r="S551" s="79">
        <v>50</v>
      </c>
      <c r="T551" s="79" t="s">
        <v>519</v>
      </c>
      <c r="U551" s="79">
        <v>9.3699999999999992</v>
      </c>
      <c r="V551" s="79">
        <v>9.3699999999999992</v>
      </c>
      <c r="W551" s="79">
        <v>50</v>
      </c>
      <c r="X551" s="81"/>
      <c r="Y551" s="81"/>
      <c r="AC551" s="81"/>
      <c r="AD551" s="81"/>
    </row>
    <row r="552" spans="3:30">
      <c r="C552" s="84" t="s">
        <v>86</v>
      </c>
      <c r="D552" s="84" t="s">
        <v>470</v>
      </c>
      <c r="E552" s="85" t="s">
        <v>471</v>
      </c>
      <c r="F552" s="85" t="s">
        <v>471</v>
      </c>
      <c r="G552" s="85"/>
      <c r="H552" s="84" t="s">
        <v>484</v>
      </c>
      <c r="I552" s="79">
        <v>191.54</v>
      </c>
      <c r="J552" s="79">
        <v>192.4</v>
      </c>
      <c r="K552" s="79">
        <v>173.7</v>
      </c>
      <c r="L552" s="79" t="s">
        <v>630</v>
      </c>
      <c r="M552" s="79">
        <f t="shared" si="133"/>
        <v>188.45</v>
      </c>
      <c r="N552" s="79">
        <f t="shared" si="134"/>
        <v>168.89999999999998</v>
      </c>
      <c r="O552" s="79">
        <f t="shared" si="135"/>
        <v>19.550000000000011</v>
      </c>
      <c r="P552" s="79">
        <f>(M552-N552)/(N552)</f>
        <v>0.11574896388395509</v>
      </c>
      <c r="Q552" s="79" t="s">
        <v>502</v>
      </c>
      <c r="R552" s="79">
        <v>9.89</v>
      </c>
      <c r="S552" s="79">
        <v>50</v>
      </c>
      <c r="T552" s="79" t="s">
        <v>520</v>
      </c>
      <c r="U552" s="79">
        <v>10.28</v>
      </c>
      <c r="V552" s="79">
        <v>10.28</v>
      </c>
      <c r="W552" s="79">
        <v>50</v>
      </c>
      <c r="X552" s="81"/>
      <c r="Y552" s="81"/>
      <c r="AC552" s="81"/>
      <c r="AD552" s="81"/>
    </row>
    <row r="553" spans="3:30">
      <c r="C553" s="84" t="s">
        <v>51</v>
      </c>
      <c r="D553" s="84" t="s">
        <v>465</v>
      </c>
      <c r="E553" s="85" t="s">
        <v>471</v>
      </c>
      <c r="F553" s="85" t="s">
        <v>471</v>
      </c>
      <c r="G553" s="85"/>
      <c r="H553" s="84" t="s">
        <v>485</v>
      </c>
      <c r="I553" s="79">
        <v>157.38</v>
      </c>
      <c r="J553" s="79">
        <v>158.4</v>
      </c>
      <c r="K553" s="79">
        <v>135.9</v>
      </c>
      <c r="L553" s="79" t="s">
        <v>630</v>
      </c>
      <c r="M553" s="79">
        <f t="shared" si="133"/>
        <v>154.29</v>
      </c>
      <c r="N553" s="79">
        <f t="shared" si="134"/>
        <v>131.1</v>
      </c>
      <c r="O553" s="79">
        <f t="shared" si="135"/>
        <v>23.189999999999998</v>
      </c>
      <c r="P553" s="79">
        <f t="shared" si="136"/>
        <v>0.1768878718535469</v>
      </c>
      <c r="Q553" s="79" t="s">
        <v>503</v>
      </c>
      <c r="R553" s="79">
        <v>10.07</v>
      </c>
      <c r="S553" s="79">
        <v>50</v>
      </c>
      <c r="T553" s="79" t="s">
        <v>521</v>
      </c>
      <c r="U553" s="79">
        <v>9.84</v>
      </c>
      <c r="V553" s="79">
        <v>9.84</v>
      </c>
      <c r="W553" s="79">
        <v>50</v>
      </c>
      <c r="X553" s="81"/>
      <c r="Y553" s="81"/>
      <c r="AC553" s="81"/>
      <c r="AD553" s="81"/>
    </row>
    <row r="554" spans="3:30">
      <c r="C554" s="84" t="s">
        <v>51</v>
      </c>
      <c r="D554" s="84" t="s">
        <v>466</v>
      </c>
      <c r="E554" s="85" t="s">
        <v>471</v>
      </c>
      <c r="F554" s="85" t="s">
        <v>471</v>
      </c>
      <c r="G554" s="85"/>
      <c r="H554" s="84" t="s">
        <v>486</v>
      </c>
      <c r="I554" s="79">
        <v>145.04</v>
      </c>
      <c r="J554" s="79">
        <v>146.1</v>
      </c>
      <c r="K554" s="79">
        <v>125.3</v>
      </c>
      <c r="L554" s="79" t="s">
        <v>630</v>
      </c>
      <c r="M554" s="79">
        <f t="shared" si="133"/>
        <v>141.94999999999999</v>
      </c>
      <c r="N554" s="79">
        <f t="shared" si="134"/>
        <v>120.5</v>
      </c>
      <c r="O554" s="79">
        <f t="shared" si="135"/>
        <v>21.449999999999989</v>
      </c>
      <c r="P554" s="79">
        <f t="shared" si="136"/>
        <v>0.17800829875518662</v>
      </c>
      <c r="Q554" s="79" t="s">
        <v>504</v>
      </c>
      <c r="R554" s="79">
        <v>9.6300000000000008</v>
      </c>
      <c r="S554" s="79">
        <v>50</v>
      </c>
      <c r="T554" s="79" t="s">
        <v>522</v>
      </c>
      <c r="U554" s="79">
        <v>9.6199999999999992</v>
      </c>
      <c r="V554" s="79">
        <v>9.6199999999999992</v>
      </c>
      <c r="W554" s="79">
        <v>50</v>
      </c>
      <c r="X554" s="81"/>
      <c r="Y554" s="81"/>
      <c r="AC554" s="81"/>
      <c r="AD554" s="81"/>
    </row>
    <row r="555" spans="3:30">
      <c r="C555" s="84" t="s">
        <v>51</v>
      </c>
      <c r="D555" s="84" t="s">
        <v>467</v>
      </c>
      <c r="E555" s="85" t="s">
        <v>471</v>
      </c>
      <c r="F555" s="85" t="s">
        <v>471</v>
      </c>
      <c r="G555" s="85"/>
      <c r="H555" s="84" t="s">
        <v>487</v>
      </c>
      <c r="I555" s="79">
        <v>193.05</v>
      </c>
      <c r="J555" s="79">
        <v>194</v>
      </c>
      <c r="K555" s="79">
        <v>166.1</v>
      </c>
      <c r="L555" s="79" t="s">
        <v>630</v>
      </c>
      <c r="M555" s="79">
        <f t="shared" si="133"/>
        <v>189.96</v>
      </c>
      <c r="N555" s="79">
        <f t="shared" si="134"/>
        <v>161.29999999999998</v>
      </c>
      <c r="O555" s="79">
        <f t="shared" si="135"/>
        <v>28.660000000000025</v>
      </c>
      <c r="P555" s="79">
        <f t="shared" si="136"/>
        <v>0.177681339119653</v>
      </c>
      <c r="Q555" s="79" t="s">
        <v>505</v>
      </c>
      <c r="R555" s="79">
        <v>9.94</v>
      </c>
      <c r="S555" s="79">
        <v>50</v>
      </c>
      <c r="T555" s="79" t="s">
        <v>523</v>
      </c>
      <c r="U555" s="79">
        <v>9.43</v>
      </c>
      <c r="V555" s="79">
        <v>9.43</v>
      </c>
      <c r="W555" s="79">
        <v>50</v>
      </c>
      <c r="X555" s="81"/>
      <c r="Y555" s="81"/>
      <c r="AC555" s="81"/>
      <c r="AD555" s="81"/>
    </row>
    <row r="556" spans="3:30">
      <c r="C556" s="84" t="s">
        <v>51</v>
      </c>
      <c r="D556" s="84" t="s">
        <v>468</v>
      </c>
      <c r="E556" s="85" t="s">
        <v>471</v>
      </c>
      <c r="F556" s="85" t="s">
        <v>471</v>
      </c>
      <c r="G556" s="85"/>
      <c r="H556" s="84" t="s">
        <v>488</v>
      </c>
      <c r="I556" s="79">
        <v>128.15</v>
      </c>
      <c r="J556" s="79">
        <v>129.19999999999999</v>
      </c>
      <c r="K556" s="79">
        <v>112</v>
      </c>
      <c r="L556" s="79" t="s">
        <v>630</v>
      </c>
      <c r="M556" s="79">
        <f t="shared" si="133"/>
        <v>125.06</v>
      </c>
      <c r="N556" s="79">
        <f t="shared" si="134"/>
        <v>107.2</v>
      </c>
      <c r="O556" s="79">
        <f t="shared" si="135"/>
        <v>17.86</v>
      </c>
      <c r="P556" s="79">
        <f t="shared" si="136"/>
        <v>0.16660447761194028</v>
      </c>
      <c r="Q556" s="79" t="s">
        <v>506</v>
      </c>
      <c r="R556" s="79">
        <v>10.55</v>
      </c>
      <c r="S556" s="79">
        <v>50</v>
      </c>
      <c r="T556" s="79" t="s">
        <v>524</v>
      </c>
      <c r="U556" s="79">
        <v>9.7100000000000009</v>
      </c>
      <c r="V556" s="79">
        <v>9.7100000000000009</v>
      </c>
      <c r="W556" s="79">
        <v>50</v>
      </c>
      <c r="X556" s="81"/>
      <c r="Y556" s="81"/>
      <c r="AC556" s="81"/>
      <c r="AD556" s="81"/>
    </row>
    <row r="557" spans="3:30">
      <c r="C557" s="84" t="s">
        <v>51</v>
      </c>
      <c r="D557" s="84" t="s">
        <v>469</v>
      </c>
      <c r="E557" s="85" t="s">
        <v>471</v>
      </c>
      <c r="F557" s="85" t="s">
        <v>471</v>
      </c>
      <c r="G557" s="85"/>
      <c r="H557" s="84" t="s">
        <v>489</v>
      </c>
      <c r="I557" s="79">
        <v>184.01</v>
      </c>
      <c r="J557" s="79">
        <v>184.9</v>
      </c>
      <c r="K557" s="79">
        <v>158.9</v>
      </c>
      <c r="L557" s="79" t="s">
        <v>630</v>
      </c>
      <c r="M557" s="79">
        <f t="shared" si="133"/>
        <v>180.92</v>
      </c>
      <c r="N557" s="79">
        <f t="shared" si="134"/>
        <v>154.1</v>
      </c>
      <c r="O557" s="79">
        <f t="shared" si="135"/>
        <v>26.819999999999993</v>
      </c>
      <c r="P557" s="79">
        <f t="shared" si="136"/>
        <v>0.17404282933160281</v>
      </c>
      <c r="Q557" s="79" t="s">
        <v>507</v>
      </c>
      <c r="R557" s="79">
        <v>10.77</v>
      </c>
      <c r="S557" s="79">
        <v>50</v>
      </c>
      <c r="T557" s="79" t="s">
        <v>525</v>
      </c>
      <c r="U557" s="79">
        <v>9.52</v>
      </c>
      <c r="V557" s="79">
        <v>9.52</v>
      </c>
      <c r="W557" s="79">
        <v>50</v>
      </c>
      <c r="X557" s="81"/>
      <c r="Y557" s="81"/>
      <c r="AC557" s="81"/>
      <c r="AD557" s="81"/>
    </row>
    <row r="558" spans="3:30">
      <c r="C558" s="84" t="s">
        <v>51</v>
      </c>
      <c r="D558" s="84" t="s">
        <v>470</v>
      </c>
      <c r="E558" s="85" t="s">
        <v>471</v>
      </c>
      <c r="F558" s="85" t="s">
        <v>471</v>
      </c>
      <c r="G558" s="85"/>
      <c r="H558" s="84" t="s">
        <v>490</v>
      </c>
      <c r="I558" s="79">
        <v>166.96</v>
      </c>
      <c r="J558" s="79">
        <v>168.2</v>
      </c>
      <c r="K558" s="79">
        <v>146.5</v>
      </c>
      <c r="L558" s="79" t="s">
        <v>630</v>
      </c>
      <c r="M558" s="79">
        <f t="shared" si="133"/>
        <v>163.87</v>
      </c>
      <c r="N558" s="79">
        <f t="shared" si="134"/>
        <v>141.69999999999999</v>
      </c>
      <c r="O558" s="79">
        <f t="shared" si="135"/>
        <v>22.170000000000016</v>
      </c>
      <c r="P558" s="79">
        <f t="shared" si="136"/>
        <v>0.1564573041637263</v>
      </c>
      <c r="Q558" s="79" t="s">
        <v>508</v>
      </c>
      <c r="R558" s="79">
        <v>9.59</v>
      </c>
      <c r="S558" s="79">
        <v>50</v>
      </c>
      <c r="T558" s="79" t="s">
        <v>526</v>
      </c>
      <c r="U558" s="79">
        <v>9.61</v>
      </c>
      <c r="V558" s="79">
        <v>9.61</v>
      </c>
      <c r="W558" s="79">
        <v>50</v>
      </c>
      <c r="X558" s="81"/>
      <c r="Y558" s="81"/>
      <c r="AC558" s="81"/>
      <c r="AD558" s="81"/>
    </row>
    <row r="559" spans="3:30">
      <c r="C559" s="84" t="s">
        <v>47</v>
      </c>
      <c r="D559" s="84" t="s">
        <v>1616</v>
      </c>
      <c r="E559" s="86" t="s">
        <v>26</v>
      </c>
      <c r="F559" s="85" t="s">
        <v>471</v>
      </c>
      <c r="G559" s="85"/>
      <c r="H559" s="84" t="s">
        <v>472</v>
      </c>
      <c r="I559" s="79">
        <v>200.31</v>
      </c>
      <c r="J559" s="79" t="s">
        <v>1616</v>
      </c>
      <c r="K559" s="79" t="s">
        <v>1616</v>
      </c>
      <c r="L559" s="79" t="s">
        <v>1616</v>
      </c>
      <c r="M559" s="79" t="s">
        <v>1616</v>
      </c>
      <c r="N559" s="79" t="s">
        <v>1616</v>
      </c>
      <c r="O559" s="79" t="s">
        <v>1616</v>
      </c>
      <c r="P559" s="79" t="s">
        <v>1616</v>
      </c>
      <c r="Q559" s="79" t="s">
        <v>472</v>
      </c>
      <c r="R559" s="79" t="s">
        <v>1616</v>
      </c>
      <c r="S559" s="79">
        <v>50</v>
      </c>
      <c r="T559" s="79" t="s">
        <v>1616</v>
      </c>
      <c r="U559" s="79" t="s">
        <v>1616</v>
      </c>
      <c r="V559" s="79" t="s">
        <v>1616</v>
      </c>
      <c r="W559" s="79" t="s">
        <v>1616</v>
      </c>
      <c r="X559" s="81"/>
      <c r="Y559" s="81"/>
      <c r="AC559" s="81"/>
      <c r="AD559" s="81"/>
    </row>
    <row r="560" spans="3:30">
      <c r="C560" s="84" t="s">
        <v>47</v>
      </c>
      <c r="D560" s="84" t="s">
        <v>1616</v>
      </c>
      <c r="E560" s="86" t="s">
        <v>26</v>
      </c>
      <c r="F560" s="85" t="s">
        <v>471</v>
      </c>
      <c r="G560" s="85"/>
      <c r="H560" s="84" t="s">
        <v>472</v>
      </c>
      <c r="I560" s="79" t="s">
        <v>1616</v>
      </c>
      <c r="J560" s="79" t="s">
        <v>1616</v>
      </c>
      <c r="K560" s="79" t="s">
        <v>1616</v>
      </c>
      <c r="L560" s="79" t="s">
        <v>1616</v>
      </c>
      <c r="M560" s="79" t="s">
        <v>1616</v>
      </c>
      <c r="N560" s="79" t="s">
        <v>1616</v>
      </c>
      <c r="O560" s="79" t="s">
        <v>1616</v>
      </c>
      <c r="P560" s="79" t="s">
        <v>1616</v>
      </c>
      <c r="Q560" s="79" t="s">
        <v>472</v>
      </c>
      <c r="R560" s="79" t="s">
        <v>1616</v>
      </c>
      <c r="S560" s="79">
        <v>50</v>
      </c>
      <c r="T560" s="79" t="s">
        <v>1616</v>
      </c>
      <c r="U560" s="79" t="s">
        <v>1616</v>
      </c>
      <c r="V560" s="79" t="s">
        <v>1616</v>
      </c>
      <c r="W560" s="79" t="s">
        <v>1616</v>
      </c>
      <c r="X560" s="81"/>
      <c r="Y560" s="81"/>
      <c r="AC560" s="81"/>
      <c r="AD560" s="81"/>
    </row>
    <row r="561" spans="3:30">
      <c r="C561" s="84" t="s">
        <v>47</v>
      </c>
      <c r="D561" s="84" t="s">
        <v>1616</v>
      </c>
      <c r="E561" s="86" t="s">
        <v>26</v>
      </c>
      <c r="F561" s="85" t="s">
        <v>471</v>
      </c>
      <c r="G561" s="85"/>
      <c r="H561" s="84" t="s">
        <v>472</v>
      </c>
      <c r="I561" s="79" t="s">
        <v>1616</v>
      </c>
      <c r="J561" s="79" t="s">
        <v>1616</v>
      </c>
      <c r="K561" s="79" t="s">
        <v>1616</v>
      </c>
      <c r="L561" s="79" t="s">
        <v>1616</v>
      </c>
      <c r="M561" s="79" t="s">
        <v>1616</v>
      </c>
      <c r="N561" s="79" t="s">
        <v>1616</v>
      </c>
      <c r="O561" s="79" t="s">
        <v>1616</v>
      </c>
      <c r="P561" s="79" t="s">
        <v>1616</v>
      </c>
      <c r="Q561" s="79" t="s">
        <v>472</v>
      </c>
      <c r="R561" s="79" t="s">
        <v>1616</v>
      </c>
      <c r="S561" s="79">
        <v>50</v>
      </c>
      <c r="T561" s="79" t="s">
        <v>1616</v>
      </c>
      <c r="U561" s="79" t="s">
        <v>1616</v>
      </c>
      <c r="V561" s="79" t="s">
        <v>1616</v>
      </c>
      <c r="W561" s="79" t="s">
        <v>1616</v>
      </c>
      <c r="X561" s="81"/>
      <c r="Y561" s="81"/>
      <c r="AC561" s="81"/>
      <c r="AD561" s="81"/>
    </row>
    <row r="562" spans="3:30">
      <c r="E562" s="86"/>
      <c r="F562" s="86"/>
      <c r="G562" s="86"/>
      <c r="X562" s="81"/>
      <c r="Y562" s="81"/>
      <c r="AC562" s="81"/>
      <c r="AD562" s="81"/>
    </row>
    <row r="563" spans="3:30">
      <c r="C563" s="84" t="s">
        <v>169</v>
      </c>
      <c r="D563" s="84" t="s">
        <v>5</v>
      </c>
      <c r="E563" s="85" t="s">
        <v>534</v>
      </c>
      <c r="F563" s="85" t="s">
        <v>534</v>
      </c>
      <c r="G563" s="85" t="s">
        <v>636</v>
      </c>
      <c r="H563" s="84" t="s">
        <v>536</v>
      </c>
      <c r="I563" s="79">
        <v>125.6</v>
      </c>
      <c r="J563" s="79">
        <v>124.79</v>
      </c>
      <c r="K563" s="79">
        <v>107.3</v>
      </c>
      <c r="L563" s="79" t="s">
        <v>633</v>
      </c>
      <c r="M563" s="79">
        <f t="shared" ref="M563:M577" si="137">I563-3.09</f>
        <v>122.50999999999999</v>
      </c>
      <c r="N563" s="79">
        <f>K563-2.41</f>
        <v>104.89</v>
      </c>
      <c r="O563" s="79">
        <f>M563-N563</f>
        <v>17.61999999999999</v>
      </c>
      <c r="P563" s="79">
        <f>(M563-N563)/(N563)</f>
        <v>0.16798550862808648</v>
      </c>
      <c r="Q563" s="79" t="s">
        <v>537</v>
      </c>
      <c r="R563" s="79">
        <v>10.07</v>
      </c>
      <c r="S563" s="79">
        <v>50</v>
      </c>
      <c r="T563" s="79" t="s">
        <v>538</v>
      </c>
      <c r="U563" s="79">
        <v>9.98</v>
      </c>
      <c r="V563" s="79">
        <v>9.98</v>
      </c>
      <c r="W563" s="79">
        <v>50</v>
      </c>
      <c r="X563" s="81" t="s">
        <v>634</v>
      </c>
      <c r="Y563" s="81" t="s">
        <v>635</v>
      </c>
      <c r="AC563" s="81"/>
      <c r="AD563" s="81"/>
    </row>
    <row r="564" spans="3:30">
      <c r="C564" s="84" t="s">
        <v>169</v>
      </c>
      <c r="D564" s="84" t="s">
        <v>6</v>
      </c>
      <c r="E564" s="85" t="s">
        <v>534</v>
      </c>
      <c r="F564" s="85" t="s">
        <v>534</v>
      </c>
      <c r="G564" s="85" t="s">
        <v>637</v>
      </c>
      <c r="H564" s="84" t="s">
        <v>539</v>
      </c>
      <c r="I564" s="79">
        <v>155.65</v>
      </c>
      <c r="J564" s="79">
        <v>154.99</v>
      </c>
      <c r="K564" s="79">
        <v>142.4</v>
      </c>
      <c r="L564" s="79" t="s">
        <v>633</v>
      </c>
      <c r="M564" s="79">
        <f t="shared" si="137"/>
        <v>152.56</v>
      </c>
      <c r="N564" s="79">
        <f t="shared" ref="N564:N576" si="138">K564-2.41</f>
        <v>139.99</v>
      </c>
      <c r="O564" s="79">
        <f t="shared" ref="O564:O577" si="139">M564-N564</f>
        <v>12.569999999999993</v>
      </c>
      <c r="P564" s="79">
        <f t="shared" ref="P564:P577" si="140">(M564-N564)/(N564)</f>
        <v>8.9792128009143463E-2</v>
      </c>
      <c r="Q564" s="79" t="s">
        <v>540</v>
      </c>
      <c r="R564" s="79">
        <v>9.9</v>
      </c>
      <c r="S564" s="79">
        <v>50</v>
      </c>
      <c r="T564" s="79" t="s">
        <v>541</v>
      </c>
      <c r="U564" s="79">
        <v>10.050000000000001</v>
      </c>
      <c r="V564" s="79">
        <v>10.050000000000001</v>
      </c>
      <c r="W564" s="79">
        <v>50</v>
      </c>
      <c r="X564" s="81" t="s">
        <v>634</v>
      </c>
      <c r="Y564" s="81" t="s">
        <v>635</v>
      </c>
      <c r="AC564" s="81"/>
      <c r="AD564" s="81"/>
    </row>
    <row r="565" spans="3:30">
      <c r="C565" s="84" t="s">
        <v>169</v>
      </c>
      <c r="D565" s="84" t="s">
        <v>7</v>
      </c>
      <c r="E565" s="85" t="s">
        <v>534</v>
      </c>
      <c r="F565" s="85" t="s">
        <v>534</v>
      </c>
      <c r="G565" s="85" t="s">
        <v>638</v>
      </c>
      <c r="H565" s="84" t="s">
        <v>542</v>
      </c>
      <c r="I565" s="79">
        <v>131.09</v>
      </c>
      <c r="J565" s="79">
        <v>129.72999999999999</v>
      </c>
      <c r="K565" s="79">
        <v>115.6</v>
      </c>
      <c r="L565" s="79" t="s">
        <v>633</v>
      </c>
      <c r="M565" s="79">
        <f t="shared" si="137"/>
        <v>128</v>
      </c>
      <c r="N565" s="79">
        <f t="shared" si="138"/>
        <v>113.19</v>
      </c>
      <c r="O565" s="79">
        <f t="shared" si="139"/>
        <v>14.810000000000002</v>
      </c>
      <c r="P565" s="79">
        <f t="shared" si="140"/>
        <v>0.1308419471684778</v>
      </c>
      <c r="Q565" s="79" t="s">
        <v>543</v>
      </c>
      <c r="R565" s="79">
        <v>9.9600000000000009</v>
      </c>
      <c r="S565" s="79">
        <v>50</v>
      </c>
      <c r="T565" s="79" t="s">
        <v>544</v>
      </c>
      <c r="U565" s="79">
        <v>10.17</v>
      </c>
      <c r="V565" s="79">
        <v>10.17</v>
      </c>
      <c r="W565" s="79">
        <v>50</v>
      </c>
      <c r="X565" s="81" t="s">
        <v>634</v>
      </c>
      <c r="Y565" s="81" t="s">
        <v>635</v>
      </c>
      <c r="AC565" s="81"/>
      <c r="AD565" s="81"/>
    </row>
    <row r="566" spans="3:30">
      <c r="C566" s="84" t="s">
        <v>169</v>
      </c>
      <c r="D566" s="84" t="s">
        <v>8</v>
      </c>
      <c r="E566" s="85" t="s">
        <v>534</v>
      </c>
      <c r="F566" s="85" t="s">
        <v>534</v>
      </c>
      <c r="G566" s="85" t="s">
        <v>639</v>
      </c>
      <c r="H566" s="84" t="s">
        <v>545</v>
      </c>
      <c r="I566" s="79">
        <v>129.72999999999999</v>
      </c>
      <c r="J566" s="79">
        <v>129.13</v>
      </c>
      <c r="K566" s="79">
        <v>115.5</v>
      </c>
      <c r="L566" s="79" t="s">
        <v>633</v>
      </c>
      <c r="M566" s="79">
        <f t="shared" si="137"/>
        <v>126.63999999999999</v>
      </c>
      <c r="N566" s="79">
        <f t="shared" si="138"/>
        <v>113.09</v>
      </c>
      <c r="O566" s="79">
        <f t="shared" si="139"/>
        <v>13.549999999999983</v>
      </c>
      <c r="P566" s="79">
        <f t="shared" si="140"/>
        <v>0.11981607569192664</v>
      </c>
      <c r="Q566" s="79" t="s">
        <v>546</v>
      </c>
      <c r="R566" s="79">
        <v>9.4700000000000006</v>
      </c>
      <c r="S566" s="79">
        <v>50</v>
      </c>
      <c r="T566" s="79" t="s">
        <v>547</v>
      </c>
      <c r="U566" s="79">
        <v>10.58</v>
      </c>
      <c r="V566" s="79">
        <v>10.58</v>
      </c>
      <c r="W566" s="79">
        <v>50</v>
      </c>
      <c r="X566" s="81" t="s">
        <v>634</v>
      </c>
      <c r="Y566" s="81" t="s">
        <v>635</v>
      </c>
      <c r="AC566" s="81"/>
      <c r="AD566" s="81"/>
    </row>
    <row r="567" spans="3:30">
      <c r="C567" s="84" t="s">
        <v>169</v>
      </c>
      <c r="D567" s="84" t="s">
        <v>9</v>
      </c>
      <c r="E567" s="85" t="s">
        <v>534</v>
      </c>
      <c r="F567" s="85" t="s">
        <v>534</v>
      </c>
      <c r="G567" s="85" t="s">
        <v>640</v>
      </c>
      <c r="H567" s="84" t="s">
        <v>548</v>
      </c>
      <c r="I567" s="79">
        <v>150.69999999999999</v>
      </c>
      <c r="J567" s="79">
        <v>149.18</v>
      </c>
      <c r="K567" s="79">
        <v>134.5</v>
      </c>
      <c r="L567" s="79" t="s">
        <v>633</v>
      </c>
      <c r="M567" s="79">
        <f t="shared" si="137"/>
        <v>147.60999999999999</v>
      </c>
      <c r="N567" s="79">
        <f t="shared" si="138"/>
        <v>132.09</v>
      </c>
      <c r="O567" s="79">
        <f t="shared" si="139"/>
        <v>15.519999999999982</v>
      </c>
      <c r="P567" s="79">
        <f t="shared" si="140"/>
        <v>0.11749564690741147</v>
      </c>
      <c r="Q567" s="79" t="s">
        <v>549</v>
      </c>
      <c r="R567" s="79">
        <v>10.65</v>
      </c>
      <c r="S567" s="79">
        <v>50</v>
      </c>
      <c r="T567" s="79" t="s">
        <v>550</v>
      </c>
      <c r="U567" s="79">
        <v>10.26</v>
      </c>
      <c r="V567" s="79">
        <v>10.26</v>
      </c>
      <c r="W567" s="79">
        <v>50</v>
      </c>
      <c r="X567" s="81" t="s">
        <v>634</v>
      </c>
      <c r="Y567" s="81" t="s">
        <v>635</v>
      </c>
      <c r="AC567" s="81"/>
      <c r="AD567" s="81"/>
    </row>
    <row r="568" spans="3:30">
      <c r="C568" s="84" t="s">
        <v>118</v>
      </c>
      <c r="D568" s="84" t="s">
        <v>5</v>
      </c>
      <c r="E568" s="85" t="s">
        <v>534</v>
      </c>
      <c r="F568" s="85" t="s">
        <v>534</v>
      </c>
      <c r="G568" s="85" t="s">
        <v>641</v>
      </c>
      <c r="H568" s="84" t="s">
        <v>551</v>
      </c>
      <c r="I568" s="79">
        <v>144.96</v>
      </c>
      <c r="J568" s="79">
        <v>143.72999999999999</v>
      </c>
      <c r="K568" s="79">
        <v>115.8</v>
      </c>
      <c r="L568" s="79" t="s">
        <v>633</v>
      </c>
      <c r="M568" s="79">
        <f t="shared" si="137"/>
        <v>141.87</v>
      </c>
      <c r="N568" s="79">
        <f t="shared" si="138"/>
        <v>113.39</v>
      </c>
      <c r="O568" s="79">
        <f t="shared" si="139"/>
        <v>28.480000000000004</v>
      </c>
      <c r="P568" s="79">
        <f t="shared" si="140"/>
        <v>0.25116853338036865</v>
      </c>
      <c r="Q568" s="79" t="s">
        <v>552</v>
      </c>
      <c r="R568" s="79">
        <v>9.9</v>
      </c>
      <c r="S568" s="79">
        <v>50</v>
      </c>
      <c r="T568" s="79" t="s">
        <v>553</v>
      </c>
      <c r="U568" s="79">
        <v>10.18</v>
      </c>
      <c r="V568" s="79">
        <v>10.18</v>
      </c>
      <c r="W568" s="79">
        <v>50</v>
      </c>
      <c r="X568" s="81" t="s">
        <v>634</v>
      </c>
      <c r="Y568" s="81" t="s">
        <v>635</v>
      </c>
      <c r="AC568" s="81"/>
      <c r="AD568" s="81"/>
    </row>
    <row r="569" spans="3:30">
      <c r="C569" s="84" t="s">
        <v>118</v>
      </c>
      <c r="D569" s="84" t="s">
        <v>6</v>
      </c>
      <c r="E569" s="85" t="s">
        <v>534</v>
      </c>
      <c r="F569" s="85" t="s">
        <v>534</v>
      </c>
      <c r="G569" s="85" t="s">
        <v>642</v>
      </c>
      <c r="H569" s="84" t="s">
        <v>554</v>
      </c>
      <c r="I569" s="79">
        <v>86.26</v>
      </c>
      <c r="J569" s="79">
        <v>85.68</v>
      </c>
      <c r="K569" s="79">
        <v>69.900000000000006</v>
      </c>
      <c r="L569" s="79" t="s">
        <v>633</v>
      </c>
      <c r="M569" s="79">
        <f t="shared" si="137"/>
        <v>83.17</v>
      </c>
      <c r="N569" s="79">
        <f t="shared" si="138"/>
        <v>67.490000000000009</v>
      </c>
      <c r="O569" s="79">
        <f t="shared" si="139"/>
        <v>15.679999999999993</v>
      </c>
      <c r="P569" s="79">
        <f t="shared" si="140"/>
        <v>0.23233071566157934</v>
      </c>
      <c r="Q569" s="79" t="s">
        <v>555</v>
      </c>
      <c r="R569" s="79">
        <v>9.9499999999999993</v>
      </c>
      <c r="S569" s="79">
        <v>50</v>
      </c>
      <c r="T569" s="79" t="s">
        <v>556</v>
      </c>
      <c r="U569" s="79">
        <v>10.55</v>
      </c>
      <c r="V569" s="79">
        <v>10.55</v>
      </c>
      <c r="W569" s="79">
        <v>50</v>
      </c>
      <c r="X569" s="81" t="s">
        <v>634</v>
      </c>
      <c r="Y569" s="81" t="s">
        <v>635</v>
      </c>
      <c r="AC569" s="81"/>
      <c r="AD569" s="81"/>
    </row>
    <row r="570" spans="3:30">
      <c r="C570" s="84" t="s">
        <v>118</v>
      </c>
      <c r="D570" s="84" t="s">
        <v>7</v>
      </c>
      <c r="E570" s="85" t="s">
        <v>534</v>
      </c>
      <c r="F570" s="85" t="s">
        <v>534</v>
      </c>
      <c r="G570" s="85" t="s">
        <v>643</v>
      </c>
      <c r="H570" s="84" t="s">
        <v>557</v>
      </c>
      <c r="I570" s="79">
        <v>187.2</v>
      </c>
      <c r="J570" s="79">
        <v>185.48</v>
      </c>
      <c r="K570" s="79">
        <v>152.4</v>
      </c>
      <c r="L570" s="79" t="s">
        <v>633</v>
      </c>
      <c r="M570" s="79">
        <f t="shared" si="137"/>
        <v>184.10999999999999</v>
      </c>
      <c r="N570" s="79">
        <f t="shared" si="138"/>
        <v>149.99</v>
      </c>
      <c r="O570" s="79">
        <f t="shared" si="139"/>
        <v>34.119999999999976</v>
      </c>
      <c r="P570" s="79">
        <f t="shared" si="140"/>
        <v>0.22748183212214129</v>
      </c>
      <c r="Q570" s="79" t="s">
        <v>558</v>
      </c>
      <c r="R570" s="79">
        <v>10.050000000000001</v>
      </c>
      <c r="S570" s="79">
        <v>50</v>
      </c>
      <c r="T570" s="79" t="s">
        <v>559</v>
      </c>
      <c r="U570" s="79">
        <v>10.220000000000001</v>
      </c>
      <c r="V570" s="79">
        <v>10.220000000000001</v>
      </c>
      <c r="W570" s="79">
        <v>50</v>
      </c>
      <c r="X570" s="81" t="s">
        <v>634</v>
      </c>
      <c r="Y570" s="81" t="s">
        <v>635</v>
      </c>
      <c r="AC570" s="81"/>
      <c r="AD570" s="81"/>
    </row>
    <row r="571" spans="3:30">
      <c r="C571" s="84" t="s">
        <v>118</v>
      </c>
      <c r="D571" s="84" t="s">
        <v>8</v>
      </c>
      <c r="E571" s="85" t="s">
        <v>534</v>
      </c>
      <c r="F571" s="85" t="s">
        <v>534</v>
      </c>
      <c r="G571" s="85" t="s">
        <v>644</v>
      </c>
      <c r="H571" s="84" t="s">
        <v>560</v>
      </c>
      <c r="I571" s="79">
        <v>167.44</v>
      </c>
      <c r="J571" s="79">
        <v>165.64</v>
      </c>
      <c r="K571" s="79">
        <v>133.6</v>
      </c>
      <c r="L571" s="79" t="s">
        <v>633</v>
      </c>
      <c r="M571" s="79">
        <f t="shared" si="137"/>
        <v>164.35</v>
      </c>
      <c r="N571" s="79">
        <f t="shared" si="138"/>
        <v>131.19</v>
      </c>
      <c r="O571" s="79">
        <f t="shared" si="139"/>
        <v>33.159999999999997</v>
      </c>
      <c r="P571" s="79">
        <f t="shared" si="140"/>
        <v>0.25276316792438447</v>
      </c>
      <c r="Q571" s="79" t="s">
        <v>561</v>
      </c>
      <c r="R571" s="79">
        <v>9.43</v>
      </c>
      <c r="S571" s="79">
        <v>50</v>
      </c>
      <c r="T571" s="79" t="s">
        <v>562</v>
      </c>
      <c r="U571" s="79">
        <v>10.38</v>
      </c>
      <c r="V571" s="79">
        <v>10.38</v>
      </c>
      <c r="W571" s="79">
        <v>50</v>
      </c>
      <c r="X571" s="81" t="s">
        <v>634</v>
      </c>
      <c r="Y571" s="81" t="s">
        <v>635</v>
      </c>
      <c r="AC571" s="81"/>
      <c r="AD571" s="81"/>
    </row>
    <row r="572" spans="3:30">
      <c r="C572" s="84" t="s">
        <v>118</v>
      </c>
      <c r="D572" s="84" t="s">
        <v>9</v>
      </c>
      <c r="E572" s="85" t="s">
        <v>534</v>
      </c>
      <c r="F572" s="85" t="s">
        <v>534</v>
      </c>
      <c r="G572" s="85" t="s">
        <v>645</v>
      </c>
      <c r="H572" s="84" t="s">
        <v>563</v>
      </c>
      <c r="I572" s="79">
        <v>171.11</v>
      </c>
      <c r="J572" s="79">
        <v>169.4</v>
      </c>
      <c r="K572" s="79">
        <v>137.6</v>
      </c>
      <c r="L572" s="79" t="s">
        <v>633</v>
      </c>
      <c r="M572" s="79">
        <f t="shared" si="137"/>
        <v>168.02</v>
      </c>
      <c r="N572" s="79">
        <f t="shared" si="138"/>
        <v>135.19</v>
      </c>
      <c r="O572" s="79">
        <f t="shared" si="139"/>
        <v>32.830000000000013</v>
      </c>
      <c r="P572" s="79">
        <f t="shared" si="140"/>
        <v>0.24284340557733569</v>
      </c>
      <c r="Q572" s="79" t="s">
        <v>564</v>
      </c>
      <c r="R572" s="79">
        <v>10.31</v>
      </c>
      <c r="S572" s="79">
        <v>50</v>
      </c>
      <c r="T572" s="79" t="s">
        <v>565</v>
      </c>
      <c r="U572" s="79">
        <v>10.029999999999999</v>
      </c>
      <c r="V572" s="79">
        <v>10.029999999999999</v>
      </c>
      <c r="W572" s="79">
        <v>50</v>
      </c>
      <c r="X572" s="81" t="s">
        <v>634</v>
      </c>
      <c r="Y572" s="81" t="s">
        <v>635</v>
      </c>
      <c r="AC572" s="81"/>
      <c r="AD572" s="81"/>
    </row>
    <row r="573" spans="3:30">
      <c r="C573" s="84" t="s">
        <v>102</v>
      </c>
      <c r="D573" s="84" t="s">
        <v>5</v>
      </c>
      <c r="E573" s="85" t="s">
        <v>534</v>
      </c>
      <c r="F573" s="85" t="s">
        <v>534</v>
      </c>
      <c r="G573" s="85" t="s">
        <v>646</v>
      </c>
      <c r="H573" s="84" t="s">
        <v>566</v>
      </c>
      <c r="I573" s="79">
        <v>173.57</v>
      </c>
      <c r="J573" s="79">
        <v>171.63</v>
      </c>
      <c r="K573" s="79">
        <v>146.4</v>
      </c>
      <c r="L573" s="79" t="s">
        <v>633</v>
      </c>
      <c r="M573" s="79">
        <f t="shared" si="137"/>
        <v>170.48</v>
      </c>
      <c r="N573" s="79">
        <f t="shared" si="138"/>
        <v>143.99</v>
      </c>
      <c r="O573" s="79">
        <f t="shared" si="139"/>
        <v>26.489999999999981</v>
      </c>
      <c r="P573" s="79">
        <f t="shared" si="140"/>
        <v>0.1839711091047988</v>
      </c>
      <c r="Q573" s="79" t="s">
        <v>567</v>
      </c>
      <c r="R573" s="79">
        <v>9.9600000000000009</v>
      </c>
      <c r="S573" s="79">
        <v>50</v>
      </c>
      <c r="T573" s="79" t="s">
        <v>568</v>
      </c>
      <c r="U573" s="79">
        <v>10.42</v>
      </c>
      <c r="V573" s="79">
        <v>10.42</v>
      </c>
      <c r="W573" s="79">
        <v>50</v>
      </c>
      <c r="X573" s="81" t="s">
        <v>634</v>
      </c>
      <c r="Y573" s="81" t="s">
        <v>635</v>
      </c>
      <c r="AC573" s="81"/>
      <c r="AD573" s="81"/>
    </row>
    <row r="574" spans="3:30">
      <c r="C574" s="84" t="s">
        <v>102</v>
      </c>
      <c r="D574" s="84" t="s">
        <v>6</v>
      </c>
      <c r="E574" s="85" t="s">
        <v>534</v>
      </c>
      <c r="F574" s="85" t="s">
        <v>534</v>
      </c>
      <c r="G574" s="85" t="s">
        <v>647</v>
      </c>
      <c r="H574" s="84" t="s">
        <v>569</v>
      </c>
      <c r="I574" s="79">
        <v>172.26</v>
      </c>
      <c r="J574" s="79">
        <v>170.45</v>
      </c>
      <c r="K574" s="79">
        <v>147.6</v>
      </c>
      <c r="L574" s="79" t="s">
        <v>633</v>
      </c>
      <c r="M574" s="79">
        <f t="shared" si="137"/>
        <v>169.17</v>
      </c>
      <c r="N574" s="79">
        <f t="shared" si="138"/>
        <v>145.19</v>
      </c>
      <c r="O574" s="79">
        <f t="shared" si="139"/>
        <v>23.97999999999999</v>
      </c>
      <c r="P574" s="79">
        <f>(M574-N574)/(N574)</f>
        <v>0.16516289000619871</v>
      </c>
      <c r="Q574" s="79" t="s">
        <v>570</v>
      </c>
      <c r="R574" s="79">
        <v>10.27</v>
      </c>
      <c r="S574" s="79">
        <v>50</v>
      </c>
      <c r="T574" s="79" t="s">
        <v>571</v>
      </c>
      <c r="U574" s="79">
        <v>10.23</v>
      </c>
      <c r="V574" s="79">
        <v>10.23</v>
      </c>
      <c r="W574" s="79">
        <v>50</v>
      </c>
      <c r="X574" s="81" t="s">
        <v>634</v>
      </c>
      <c r="Y574" s="81" t="s">
        <v>635</v>
      </c>
      <c r="AC574" s="81"/>
      <c r="AD574" s="81"/>
    </row>
    <row r="575" spans="3:30">
      <c r="C575" s="84" t="s">
        <v>102</v>
      </c>
      <c r="D575" s="84" t="s">
        <v>7</v>
      </c>
      <c r="E575" s="85" t="s">
        <v>534</v>
      </c>
      <c r="F575" s="85" t="s">
        <v>534</v>
      </c>
      <c r="G575" s="85" t="s">
        <v>648</v>
      </c>
      <c r="H575" s="84" t="s">
        <v>572</v>
      </c>
      <c r="I575" s="79">
        <v>172.86</v>
      </c>
      <c r="J575" s="79">
        <v>172.03</v>
      </c>
      <c r="K575" s="79">
        <v>149</v>
      </c>
      <c r="L575" s="79" t="s">
        <v>633</v>
      </c>
      <c r="M575" s="79">
        <f t="shared" si="137"/>
        <v>169.77</v>
      </c>
      <c r="N575" s="79">
        <f t="shared" si="138"/>
        <v>146.59</v>
      </c>
      <c r="O575" s="79">
        <f t="shared" si="139"/>
        <v>23.180000000000007</v>
      </c>
      <c r="P575" s="79">
        <f t="shared" si="140"/>
        <v>0.15812811242240266</v>
      </c>
      <c r="Q575" s="79" t="s">
        <v>573</v>
      </c>
      <c r="R575" s="79">
        <v>10.02</v>
      </c>
      <c r="S575" s="79">
        <v>50</v>
      </c>
      <c r="T575" s="79" t="s">
        <v>574</v>
      </c>
      <c r="U575" s="79">
        <v>10.84</v>
      </c>
      <c r="V575" s="79">
        <v>10.84</v>
      </c>
      <c r="W575" s="79">
        <v>50</v>
      </c>
      <c r="X575" s="81" t="s">
        <v>634</v>
      </c>
      <c r="Y575" s="81" t="s">
        <v>635</v>
      </c>
      <c r="AC575" s="81"/>
      <c r="AD575" s="81"/>
    </row>
    <row r="576" spans="3:30">
      <c r="C576" s="84" t="s">
        <v>102</v>
      </c>
      <c r="D576" s="84" t="s">
        <v>8</v>
      </c>
      <c r="E576" s="85" t="s">
        <v>534</v>
      </c>
      <c r="F576" s="85" t="s">
        <v>534</v>
      </c>
      <c r="G576" s="85" t="s">
        <v>649</v>
      </c>
      <c r="H576" s="84" t="s">
        <v>575</v>
      </c>
      <c r="I576" s="79">
        <v>154.63999999999999</v>
      </c>
      <c r="J576" s="79">
        <v>153.91999999999999</v>
      </c>
      <c r="K576" s="79">
        <v>132.1</v>
      </c>
      <c r="L576" s="79" t="s">
        <v>633</v>
      </c>
      <c r="M576" s="79">
        <f t="shared" si="137"/>
        <v>151.54999999999998</v>
      </c>
      <c r="N576" s="79">
        <f t="shared" si="138"/>
        <v>129.69</v>
      </c>
      <c r="O576" s="79">
        <f t="shared" si="139"/>
        <v>21.859999999999985</v>
      </c>
      <c r="P576" s="79">
        <f t="shared" si="140"/>
        <v>0.16855578687639744</v>
      </c>
      <c r="Q576" s="79" t="s">
        <v>576</v>
      </c>
      <c r="R576" s="79">
        <v>9.59</v>
      </c>
      <c r="S576" s="79">
        <v>50</v>
      </c>
      <c r="T576" s="79" t="s">
        <v>577</v>
      </c>
      <c r="U576" s="79">
        <v>9.73</v>
      </c>
      <c r="V576" s="79">
        <v>9.73</v>
      </c>
      <c r="W576" s="79">
        <v>50</v>
      </c>
      <c r="X576" s="81" t="s">
        <v>634</v>
      </c>
      <c r="Y576" s="81" t="s">
        <v>635</v>
      </c>
      <c r="AC576" s="81"/>
      <c r="AD576" s="81"/>
    </row>
    <row r="577" spans="3:30">
      <c r="C577" s="84" t="s">
        <v>102</v>
      </c>
      <c r="D577" s="84" t="s">
        <v>9</v>
      </c>
      <c r="E577" s="85" t="s">
        <v>534</v>
      </c>
      <c r="F577" s="85" t="s">
        <v>534</v>
      </c>
      <c r="G577" s="85" t="s">
        <v>650</v>
      </c>
      <c r="H577" s="84" t="s">
        <v>578</v>
      </c>
      <c r="I577" s="79">
        <v>132.36000000000001</v>
      </c>
      <c r="J577" s="79">
        <v>130.97</v>
      </c>
      <c r="K577" s="79">
        <v>114.3</v>
      </c>
      <c r="L577" s="79" t="s">
        <v>633</v>
      </c>
      <c r="M577" s="79">
        <f t="shared" si="137"/>
        <v>129.27000000000001</v>
      </c>
      <c r="N577" s="79">
        <f>K577-2.41</f>
        <v>111.89</v>
      </c>
      <c r="O577" s="79">
        <f t="shared" si="139"/>
        <v>17.38000000000001</v>
      </c>
      <c r="P577" s="79">
        <f t="shared" si="140"/>
        <v>0.15533112878720179</v>
      </c>
      <c r="Q577" s="79" t="s">
        <v>579</v>
      </c>
      <c r="R577" s="79">
        <v>10.199999999999999</v>
      </c>
      <c r="S577" s="79">
        <v>50</v>
      </c>
      <c r="T577" s="79" t="s">
        <v>580</v>
      </c>
      <c r="U577" s="79">
        <v>10.46</v>
      </c>
      <c r="V577" s="79">
        <v>10.46</v>
      </c>
      <c r="W577" s="79">
        <v>50</v>
      </c>
      <c r="X577" s="81" t="s">
        <v>634</v>
      </c>
      <c r="Y577" s="81" t="s">
        <v>635</v>
      </c>
      <c r="AC577" s="81"/>
      <c r="AD577" s="81"/>
    </row>
    <row r="578" spans="3:30">
      <c r="C578" s="84" t="s">
        <v>47</v>
      </c>
      <c r="D578" s="84" t="s">
        <v>1616</v>
      </c>
      <c r="E578" s="86" t="s">
        <v>26</v>
      </c>
      <c r="F578" s="85" t="s">
        <v>534</v>
      </c>
      <c r="G578" s="85" t="s">
        <v>651</v>
      </c>
      <c r="H578" s="84" t="s">
        <v>535</v>
      </c>
      <c r="I578" s="79">
        <v>200.1</v>
      </c>
      <c r="J578" s="79" t="s">
        <v>1616</v>
      </c>
      <c r="K578" s="79" t="s">
        <v>1616</v>
      </c>
      <c r="L578" s="79" t="s">
        <v>1616</v>
      </c>
      <c r="M578" s="79" t="s">
        <v>1616</v>
      </c>
      <c r="N578" s="79" t="s">
        <v>1616</v>
      </c>
      <c r="O578" s="79" t="s">
        <v>1616</v>
      </c>
      <c r="P578" s="79" t="s">
        <v>1616</v>
      </c>
      <c r="Q578" s="79" t="s">
        <v>535</v>
      </c>
      <c r="R578" s="79" t="s">
        <v>1616</v>
      </c>
      <c r="S578" s="79">
        <v>50</v>
      </c>
      <c r="T578" s="79" t="s">
        <v>1616</v>
      </c>
      <c r="U578" s="79" t="s">
        <v>1616</v>
      </c>
      <c r="V578" s="79" t="s">
        <v>1616</v>
      </c>
      <c r="W578" s="79" t="s">
        <v>1616</v>
      </c>
      <c r="X578" s="83" t="s">
        <v>26</v>
      </c>
      <c r="Y578" s="83" t="s">
        <v>26</v>
      </c>
      <c r="AC578" s="81"/>
      <c r="AD578" s="81"/>
    </row>
    <row r="579" spans="3:30">
      <c r="C579" s="84" t="s">
        <v>47</v>
      </c>
      <c r="D579" s="84" t="s">
        <v>1616</v>
      </c>
      <c r="E579" s="86" t="s">
        <v>26</v>
      </c>
      <c r="F579" s="85" t="s">
        <v>534</v>
      </c>
      <c r="G579" s="85" t="s">
        <v>652</v>
      </c>
      <c r="H579" s="84" t="s">
        <v>535</v>
      </c>
      <c r="I579" s="79" t="s">
        <v>1616</v>
      </c>
      <c r="J579" s="79" t="s">
        <v>1616</v>
      </c>
      <c r="K579" s="79" t="s">
        <v>1616</v>
      </c>
      <c r="L579" s="79" t="s">
        <v>1616</v>
      </c>
      <c r="M579" s="79" t="s">
        <v>1616</v>
      </c>
      <c r="N579" s="79" t="s">
        <v>1616</v>
      </c>
      <c r="O579" s="79" t="s">
        <v>1616</v>
      </c>
      <c r="P579" s="79" t="s">
        <v>1616</v>
      </c>
      <c r="Q579" s="79" t="s">
        <v>535</v>
      </c>
      <c r="R579" s="79" t="s">
        <v>1616</v>
      </c>
      <c r="S579" s="79">
        <v>50</v>
      </c>
      <c r="T579" s="79" t="s">
        <v>1616</v>
      </c>
      <c r="U579" s="79" t="s">
        <v>1616</v>
      </c>
      <c r="V579" s="79" t="s">
        <v>1616</v>
      </c>
      <c r="W579" s="79" t="s">
        <v>1616</v>
      </c>
      <c r="X579" s="83" t="s">
        <v>26</v>
      </c>
      <c r="Y579" s="83" t="s">
        <v>26</v>
      </c>
      <c r="AC579" s="81"/>
      <c r="AD579" s="81"/>
    </row>
    <row r="580" spans="3:30">
      <c r="C580" s="84" t="s">
        <v>47</v>
      </c>
      <c r="D580" s="84" t="s">
        <v>1616</v>
      </c>
      <c r="E580" s="86" t="s">
        <v>26</v>
      </c>
      <c r="F580" s="85" t="s">
        <v>534</v>
      </c>
      <c r="G580" s="85" t="s">
        <v>653</v>
      </c>
      <c r="H580" s="84" t="s">
        <v>535</v>
      </c>
      <c r="I580" s="79" t="s">
        <v>1616</v>
      </c>
      <c r="J580" s="79" t="s">
        <v>1616</v>
      </c>
      <c r="K580" s="79" t="s">
        <v>1616</v>
      </c>
      <c r="L580" s="79" t="s">
        <v>1616</v>
      </c>
      <c r="M580" s="79" t="s">
        <v>1616</v>
      </c>
      <c r="N580" s="79" t="s">
        <v>1616</v>
      </c>
      <c r="O580" s="79" t="s">
        <v>1616</v>
      </c>
      <c r="P580" s="79" t="s">
        <v>1616</v>
      </c>
      <c r="Q580" s="79" t="s">
        <v>535</v>
      </c>
      <c r="R580" s="79" t="s">
        <v>1616</v>
      </c>
      <c r="S580" s="79">
        <v>50</v>
      </c>
      <c r="T580" s="79" t="s">
        <v>1616</v>
      </c>
      <c r="U580" s="79" t="s">
        <v>1616</v>
      </c>
      <c r="V580" s="79" t="s">
        <v>1616</v>
      </c>
      <c r="W580" s="79" t="s">
        <v>1616</v>
      </c>
      <c r="X580" s="83" t="s">
        <v>26</v>
      </c>
      <c r="Y580" s="83" t="s">
        <v>26</v>
      </c>
      <c r="AC580" s="81"/>
      <c r="AD580" s="81"/>
    </row>
    <row r="581" spans="3:30">
      <c r="E581" s="86"/>
      <c r="F581" s="86"/>
      <c r="G581" s="86"/>
      <c r="X581" s="81"/>
      <c r="Y581" s="81"/>
      <c r="AC581" s="81"/>
      <c r="AD581" s="81"/>
    </row>
    <row r="582" spans="3:30">
      <c r="C582" s="84" t="s">
        <v>151</v>
      </c>
      <c r="D582" s="84" t="s">
        <v>5</v>
      </c>
      <c r="E582" s="85" t="s">
        <v>582</v>
      </c>
      <c r="F582" s="85" t="s">
        <v>582</v>
      </c>
      <c r="G582" s="85"/>
      <c r="H582" s="84" t="s">
        <v>583</v>
      </c>
      <c r="I582" s="79">
        <v>132.38999999999999</v>
      </c>
      <c r="J582" s="79">
        <v>130.99</v>
      </c>
      <c r="K582" s="79">
        <v>124.3</v>
      </c>
      <c r="L582" s="79" t="s">
        <v>633</v>
      </c>
      <c r="M582" s="79">
        <f t="shared" ref="M582:M596" si="141">I582-3.09</f>
        <v>129.29999999999998</v>
      </c>
      <c r="N582" s="79">
        <f>K582-2.41</f>
        <v>121.89</v>
      </c>
      <c r="O582" s="79">
        <f>M582-N582</f>
        <v>7.4099999999999824</v>
      </c>
      <c r="P582" s="79">
        <f>(M582-N582)/(N582)</f>
        <v>6.0792517843957519E-2</v>
      </c>
      <c r="Q582" s="79" t="s">
        <v>584</v>
      </c>
      <c r="R582" s="79">
        <v>9.9700000000000006</v>
      </c>
      <c r="S582" s="79">
        <v>50</v>
      </c>
      <c r="T582" s="79" t="s">
        <v>585</v>
      </c>
      <c r="U582" s="79">
        <v>10.81</v>
      </c>
      <c r="V582" s="79">
        <v>10.81</v>
      </c>
      <c r="W582" s="79">
        <v>50</v>
      </c>
      <c r="X582" s="81" t="s">
        <v>634</v>
      </c>
      <c r="Y582" s="81" t="s">
        <v>635</v>
      </c>
      <c r="AC582" s="81"/>
      <c r="AD582" s="81"/>
    </row>
    <row r="583" spans="3:30">
      <c r="C583" s="84" t="s">
        <v>151</v>
      </c>
      <c r="D583" s="84" t="s">
        <v>6</v>
      </c>
      <c r="E583" s="85" t="s">
        <v>582</v>
      </c>
      <c r="F583" s="85" t="s">
        <v>582</v>
      </c>
      <c r="G583" s="85"/>
      <c r="H583" s="84" t="s">
        <v>586</v>
      </c>
      <c r="I583" s="79">
        <v>163.12</v>
      </c>
      <c r="J583" s="79">
        <v>161.68</v>
      </c>
      <c r="K583" s="79">
        <v>154.1</v>
      </c>
      <c r="L583" s="79" t="s">
        <v>633</v>
      </c>
      <c r="M583" s="79">
        <f t="shared" si="141"/>
        <v>160.03</v>
      </c>
      <c r="N583" s="79">
        <f>K583-2.41</f>
        <v>151.69</v>
      </c>
      <c r="O583" s="79">
        <f t="shared" ref="O583:O596" si="142">M583-N583</f>
        <v>8.3400000000000034</v>
      </c>
      <c r="P583" s="79">
        <f t="shared" ref="P583:P596" si="143">(M583-N583)/(N583)</f>
        <v>5.4980552442481401E-2</v>
      </c>
      <c r="Q583" s="79" t="s">
        <v>587</v>
      </c>
      <c r="R583" s="79">
        <v>10.79</v>
      </c>
      <c r="S583" s="79">
        <v>50</v>
      </c>
      <c r="T583" s="79" t="s">
        <v>588</v>
      </c>
      <c r="U583" s="79">
        <v>10.41</v>
      </c>
      <c r="V583" s="79">
        <v>10.41</v>
      </c>
      <c r="W583" s="79">
        <v>50</v>
      </c>
      <c r="X583" s="81" t="s">
        <v>634</v>
      </c>
      <c r="Y583" s="81" t="s">
        <v>635</v>
      </c>
      <c r="AC583" s="81"/>
      <c r="AD583" s="81"/>
    </row>
    <row r="584" spans="3:30">
      <c r="C584" s="84" t="s">
        <v>151</v>
      </c>
      <c r="D584" s="84" t="s">
        <v>7</v>
      </c>
      <c r="E584" s="85" t="s">
        <v>582</v>
      </c>
      <c r="F584" s="85" t="s">
        <v>582</v>
      </c>
      <c r="G584" s="85"/>
      <c r="H584" s="84" t="s">
        <v>589</v>
      </c>
      <c r="I584" s="79">
        <v>164.93</v>
      </c>
      <c r="J584" s="79">
        <v>163.43</v>
      </c>
      <c r="K584" s="79">
        <v>156.9</v>
      </c>
      <c r="L584" s="79" t="s">
        <v>633</v>
      </c>
      <c r="M584" s="79">
        <f t="shared" si="141"/>
        <v>161.84</v>
      </c>
      <c r="N584" s="79">
        <f t="shared" ref="N584:N596" si="144">K584-2.41</f>
        <v>154.49</v>
      </c>
      <c r="O584" s="79">
        <f t="shared" si="142"/>
        <v>7.3499999999999943</v>
      </c>
      <c r="P584" s="79">
        <f t="shared" si="143"/>
        <v>4.7575894879927465E-2</v>
      </c>
      <c r="Q584" s="79" t="s">
        <v>590</v>
      </c>
      <c r="R584" s="79">
        <v>10.15</v>
      </c>
      <c r="S584" s="79">
        <v>50</v>
      </c>
      <c r="T584" s="79" t="s">
        <v>591</v>
      </c>
      <c r="U584" s="79">
        <v>10.25</v>
      </c>
      <c r="V584" s="79">
        <v>10.25</v>
      </c>
      <c r="W584" s="79">
        <v>50</v>
      </c>
      <c r="X584" s="81" t="s">
        <v>634</v>
      </c>
      <c r="Y584" s="81" t="s">
        <v>635</v>
      </c>
      <c r="AC584" s="81"/>
      <c r="AD584" s="81"/>
    </row>
    <row r="585" spans="3:30">
      <c r="C585" s="84" t="s">
        <v>151</v>
      </c>
      <c r="D585" s="84" t="s">
        <v>8</v>
      </c>
      <c r="E585" s="85" t="s">
        <v>582</v>
      </c>
      <c r="F585" s="85" t="s">
        <v>582</v>
      </c>
      <c r="G585" s="85"/>
      <c r="H585" s="84" t="s">
        <v>592</v>
      </c>
      <c r="I585" s="79">
        <v>134.76</v>
      </c>
      <c r="J585" s="79">
        <v>134.36000000000001</v>
      </c>
      <c r="K585" s="79">
        <v>127.6</v>
      </c>
      <c r="L585" s="79" t="s">
        <v>633</v>
      </c>
      <c r="M585" s="79">
        <f t="shared" si="141"/>
        <v>131.66999999999999</v>
      </c>
      <c r="N585" s="79">
        <f t="shared" si="144"/>
        <v>125.19</v>
      </c>
      <c r="O585" s="79">
        <f t="shared" si="142"/>
        <v>6.4799999999999898</v>
      </c>
      <c r="P585" s="79">
        <f t="shared" si="143"/>
        <v>5.176132278936009E-2</v>
      </c>
      <c r="Q585" s="79" t="s">
        <v>593</v>
      </c>
      <c r="R585" s="79">
        <v>10.119999999999999</v>
      </c>
      <c r="S585" s="79">
        <v>50</v>
      </c>
      <c r="T585" s="79" t="s">
        <v>594</v>
      </c>
      <c r="U585" s="79">
        <v>10.64</v>
      </c>
      <c r="V585" s="79">
        <v>10.64</v>
      </c>
      <c r="W585" s="79">
        <v>50</v>
      </c>
      <c r="X585" s="81" t="s">
        <v>634</v>
      </c>
      <c r="Y585" s="81" t="s">
        <v>635</v>
      </c>
      <c r="AC585" s="81"/>
      <c r="AD585" s="81"/>
    </row>
    <row r="586" spans="3:30">
      <c r="C586" s="84" t="s">
        <v>151</v>
      </c>
      <c r="D586" s="84" t="s">
        <v>9</v>
      </c>
      <c r="E586" s="85" t="s">
        <v>582</v>
      </c>
      <c r="F586" s="85" t="s">
        <v>582</v>
      </c>
      <c r="G586" s="85"/>
      <c r="H586" s="84" t="s">
        <v>595</v>
      </c>
      <c r="I586" s="79">
        <v>165.37</v>
      </c>
      <c r="J586" s="79">
        <v>164.87</v>
      </c>
      <c r="K586" s="79">
        <v>157.80000000000001</v>
      </c>
      <c r="L586" s="79" t="s">
        <v>633</v>
      </c>
      <c r="M586" s="79">
        <f t="shared" si="141"/>
        <v>162.28</v>
      </c>
      <c r="N586" s="79">
        <f t="shared" si="144"/>
        <v>155.39000000000001</v>
      </c>
      <c r="O586" s="79">
        <f t="shared" si="142"/>
        <v>6.8899999999999864</v>
      </c>
      <c r="P586" s="79">
        <f t="shared" si="143"/>
        <v>4.4340047622112015E-2</v>
      </c>
      <c r="Q586" s="79" t="s">
        <v>596</v>
      </c>
      <c r="R586" s="79">
        <v>9.6</v>
      </c>
      <c r="S586" s="79">
        <v>50</v>
      </c>
      <c r="T586" s="79" t="s">
        <v>597</v>
      </c>
      <c r="U586" s="79">
        <v>9.58</v>
      </c>
      <c r="V586" s="79">
        <v>9.58</v>
      </c>
      <c r="W586" s="79">
        <v>50</v>
      </c>
      <c r="X586" s="81" t="s">
        <v>634</v>
      </c>
      <c r="Y586" s="81" t="s">
        <v>635</v>
      </c>
      <c r="AC586" s="81"/>
      <c r="AD586" s="81"/>
    </row>
    <row r="587" spans="3:30">
      <c r="C587" s="84" t="s">
        <v>135</v>
      </c>
      <c r="D587" s="84" t="s">
        <v>5</v>
      </c>
      <c r="E587" s="85" t="s">
        <v>582</v>
      </c>
      <c r="F587" s="85" t="s">
        <v>582</v>
      </c>
      <c r="G587" s="85"/>
      <c r="H587" s="84" t="s">
        <v>598</v>
      </c>
      <c r="I587" s="79">
        <v>155.02000000000001</v>
      </c>
      <c r="J587" s="79">
        <v>154.38999999999999</v>
      </c>
      <c r="K587" s="79">
        <v>141.1</v>
      </c>
      <c r="L587" s="79" t="s">
        <v>633</v>
      </c>
      <c r="M587" s="79">
        <f t="shared" si="141"/>
        <v>151.93</v>
      </c>
      <c r="N587" s="79">
        <f t="shared" si="144"/>
        <v>138.69</v>
      </c>
      <c r="O587" s="79">
        <f t="shared" si="142"/>
        <v>13.240000000000009</v>
      </c>
      <c r="P587" s="79">
        <f t="shared" si="143"/>
        <v>9.5464705458216226E-2</v>
      </c>
      <c r="Q587" s="79" t="s">
        <v>599</v>
      </c>
      <c r="R587" s="79">
        <v>9.9499999999999993</v>
      </c>
      <c r="S587" s="79">
        <v>50</v>
      </c>
      <c r="T587" s="79" t="s">
        <v>600</v>
      </c>
      <c r="U587" s="79">
        <v>10.43</v>
      </c>
      <c r="V587" s="79">
        <v>10.43</v>
      </c>
      <c r="W587" s="79">
        <v>50</v>
      </c>
      <c r="X587" s="81" t="s">
        <v>634</v>
      </c>
      <c r="Y587" s="81" t="s">
        <v>635</v>
      </c>
      <c r="AC587" s="81"/>
      <c r="AD587" s="81"/>
    </row>
    <row r="588" spans="3:30">
      <c r="C588" s="84" t="s">
        <v>135</v>
      </c>
      <c r="D588" s="84" t="s">
        <v>6</v>
      </c>
      <c r="E588" s="85" t="s">
        <v>582</v>
      </c>
      <c r="F588" s="85" t="s">
        <v>582</v>
      </c>
      <c r="G588" s="85"/>
      <c r="H588" s="84" t="s">
        <v>601</v>
      </c>
      <c r="I588" s="79">
        <v>148.4</v>
      </c>
      <c r="J588" s="79">
        <v>147.63999999999999</v>
      </c>
      <c r="K588" s="79">
        <v>134</v>
      </c>
      <c r="L588" s="79" t="s">
        <v>633</v>
      </c>
      <c r="M588" s="79">
        <f t="shared" si="141"/>
        <v>145.31</v>
      </c>
      <c r="N588" s="79">
        <f t="shared" si="144"/>
        <v>131.59</v>
      </c>
      <c r="O588" s="79">
        <f t="shared" si="142"/>
        <v>13.719999999999999</v>
      </c>
      <c r="P588" s="79">
        <f t="shared" si="143"/>
        <v>0.10426324188768142</v>
      </c>
      <c r="Q588" s="79" t="s">
        <v>602</v>
      </c>
      <c r="R588" s="79">
        <v>9.2799999999999994</v>
      </c>
      <c r="S588" s="79">
        <v>50</v>
      </c>
      <c r="T588" s="79" t="s">
        <v>603</v>
      </c>
      <c r="U588" s="79">
        <v>10.38</v>
      </c>
      <c r="V588" s="79">
        <v>10.38</v>
      </c>
      <c r="W588" s="79">
        <v>50</v>
      </c>
      <c r="X588" s="81" t="s">
        <v>634</v>
      </c>
      <c r="Y588" s="81" t="s">
        <v>635</v>
      </c>
      <c r="AC588" s="81"/>
      <c r="AD588" s="81"/>
    </row>
    <row r="589" spans="3:30">
      <c r="C589" s="84" t="s">
        <v>135</v>
      </c>
      <c r="D589" s="84" t="s">
        <v>7</v>
      </c>
      <c r="E589" s="85" t="s">
        <v>582</v>
      </c>
      <c r="F589" s="85" t="s">
        <v>582</v>
      </c>
      <c r="G589" s="85"/>
      <c r="H589" s="84" t="s">
        <v>604</v>
      </c>
      <c r="I589" s="79">
        <v>123.99</v>
      </c>
      <c r="J589" s="79">
        <v>123.65</v>
      </c>
      <c r="K589" s="79">
        <v>113.9</v>
      </c>
      <c r="L589" s="79" t="s">
        <v>633</v>
      </c>
      <c r="M589" s="79">
        <f t="shared" si="141"/>
        <v>120.89999999999999</v>
      </c>
      <c r="N589" s="79">
        <f t="shared" si="144"/>
        <v>111.49000000000001</v>
      </c>
      <c r="O589" s="79">
        <f t="shared" si="142"/>
        <v>9.4099999999999824</v>
      </c>
      <c r="P589" s="79">
        <f t="shared" si="143"/>
        <v>8.4402188537088363E-2</v>
      </c>
      <c r="Q589" s="79" t="s">
        <v>605</v>
      </c>
      <c r="R589" s="79">
        <v>9.44</v>
      </c>
      <c r="S589" s="79">
        <v>50</v>
      </c>
      <c r="T589" s="79" t="s">
        <v>606</v>
      </c>
      <c r="U589" s="79">
        <v>9.8699999999999992</v>
      </c>
      <c r="V589" s="79">
        <v>9.8699999999999992</v>
      </c>
      <c r="W589" s="79">
        <v>50</v>
      </c>
      <c r="X589" s="81" t="s">
        <v>634</v>
      </c>
      <c r="Y589" s="81" t="s">
        <v>635</v>
      </c>
      <c r="AC589" s="81"/>
      <c r="AD589" s="81"/>
    </row>
    <row r="590" spans="3:30">
      <c r="C590" s="84" t="s">
        <v>135</v>
      </c>
      <c r="D590" s="84" t="s">
        <v>8</v>
      </c>
      <c r="E590" s="85" t="s">
        <v>582</v>
      </c>
      <c r="F590" s="85" t="s">
        <v>582</v>
      </c>
      <c r="G590" s="85"/>
      <c r="H590" s="84" t="s">
        <v>607</v>
      </c>
      <c r="I590" s="79">
        <v>160.01</v>
      </c>
      <c r="J590" s="79">
        <v>159.47</v>
      </c>
      <c r="K590" s="79">
        <v>145.1</v>
      </c>
      <c r="L590" s="79" t="s">
        <v>633</v>
      </c>
      <c r="M590" s="79">
        <f t="shared" si="141"/>
        <v>156.91999999999999</v>
      </c>
      <c r="N590" s="79">
        <f t="shared" si="144"/>
        <v>142.69</v>
      </c>
      <c r="O590" s="79">
        <f t="shared" si="142"/>
        <v>14.22999999999999</v>
      </c>
      <c r="P590" s="79">
        <f t="shared" si="143"/>
        <v>9.9726680215852473E-2</v>
      </c>
      <c r="Q590" s="79" t="s">
        <v>608</v>
      </c>
      <c r="R590" s="79">
        <v>9.7899999999999991</v>
      </c>
      <c r="S590" s="79">
        <v>50</v>
      </c>
      <c r="T590" s="79" t="s">
        <v>609</v>
      </c>
      <c r="U590" s="79">
        <v>10.14</v>
      </c>
      <c r="V590" s="79">
        <v>10.14</v>
      </c>
      <c r="W590" s="79">
        <v>50</v>
      </c>
      <c r="X590" s="81" t="s">
        <v>634</v>
      </c>
      <c r="Y590" s="81" t="s">
        <v>635</v>
      </c>
      <c r="AC590" s="81"/>
      <c r="AD590" s="81"/>
    </row>
    <row r="591" spans="3:30">
      <c r="C591" s="84" t="s">
        <v>135</v>
      </c>
      <c r="D591" s="84" t="s">
        <v>9</v>
      </c>
      <c r="E591" s="85" t="s">
        <v>582</v>
      </c>
      <c r="F591" s="85" t="s">
        <v>582</v>
      </c>
      <c r="G591" s="85"/>
      <c r="H591" s="84" t="s">
        <v>610</v>
      </c>
      <c r="I591" s="79">
        <v>144.86000000000001</v>
      </c>
      <c r="J591" s="79">
        <v>144.43</v>
      </c>
      <c r="K591" s="79">
        <v>132.19999999999999</v>
      </c>
      <c r="L591" s="79" t="s">
        <v>633</v>
      </c>
      <c r="M591" s="79">
        <f t="shared" si="141"/>
        <v>141.77000000000001</v>
      </c>
      <c r="N591" s="79">
        <f t="shared" si="144"/>
        <v>129.79</v>
      </c>
      <c r="O591" s="79">
        <f t="shared" si="142"/>
        <v>11.980000000000018</v>
      </c>
      <c r="P591" s="79">
        <f t="shared" si="143"/>
        <v>9.2302950920718232E-2</v>
      </c>
      <c r="Q591" s="79" t="s">
        <v>611</v>
      </c>
      <c r="R591" s="79">
        <v>9.6999999999999993</v>
      </c>
      <c r="S591" s="79">
        <v>50</v>
      </c>
      <c r="T591" s="79" t="s">
        <v>612</v>
      </c>
      <c r="U591" s="79">
        <v>9.59</v>
      </c>
      <c r="V591" s="79">
        <v>9.59</v>
      </c>
      <c r="W591" s="79">
        <v>50</v>
      </c>
      <c r="X591" s="81" t="s">
        <v>634</v>
      </c>
      <c r="Y591" s="81" t="s">
        <v>635</v>
      </c>
      <c r="AC591" s="81"/>
      <c r="AD591" s="81"/>
    </row>
    <row r="592" spans="3:30">
      <c r="C592" s="84" t="s">
        <v>581</v>
      </c>
      <c r="D592" s="84" t="s">
        <v>5</v>
      </c>
      <c r="E592" s="85" t="s">
        <v>582</v>
      </c>
      <c r="F592" s="85" t="s">
        <v>582</v>
      </c>
      <c r="G592" s="85"/>
      <c r="H592" s="84" t="s">
        <v>613</v>
      </c>
      <c r="I592" s="79">
        <v>136.1</v>
      </c>
      <c r="J592" s="79">
        <v>135.27000000000001</v>
      </c>
      <c r="K592" s="79">
        <v>117</v>
      </c>
      <c r="L592" s="79" t="s">
        <v>633</v>
      </c>
      <c r="M592" s="79">
        <f t="shared" si="141"/>
        <v>133.01</v>
      </c>
      <c r="N592" s="79">
        <f t="shared" si="144"/>
        <v>114.59</v>
      </c>
      <c r="O592" s="79">
        <f t="shared" si="142"/>
        <v>18.419999999999987</v>
      </c>
      <c r="P592" s="79">
        <f t="shared" si="143"/>
        <v>0.16074701108299141</v>
      </c>
      <c r="Q592" s="79" t="s">
        <v>614</v>
      </c>
      <c r="R592" s="79">
        <v>9.5500000000000007</v>
      </c>
      <c r="S592" s="79">
        <v>50</v>
      </c>
      <c r="T592" s="79" t="s">
        <v>615</v>
      </c>
      <c r="U592" s="79">
        <v>10.029999999999999</v>
      </c>
      <c r="V592" s="79">
        <v>10.029999999999999</v>
      </c>
      <c r="W592" s="79">
        <v>50</v>
      </c>
      <c r="X592" s="81" t="s">
        <v>634</v>
      </c>
      <c r="Y592" s="81" t="s">
        <v>635</v>
      </c>
      <c r="AC592" s="81"/>
      <c r="AD592" s="81"/>
    </row>
    <row r="593" spans="3:30">
      <c r="C593" s="84" t="s">
        <v>581</v>
      </c>
      <c r="D593" s="84" t="s">
        <v>6</v>
      </c>
      <c r="E593" s="85" t="s">
        <v>582</v>
      </c>
      <c r="F593" s="85" t="s">
        <v>582</v>
      </c>
      <c r="G593" s="85"/>
      <c r="H593" s="84" t="s">
        <v>616</v>
      </c>
      <c r="I593" s="79">
        <v>145.84</v>
      </c>
      <c r="J593" s="79">
        <v>144.82</v>
      </c>
      <c r="K593" s="79">
        <v>123.9</v>
      </c>
      <c r="L593" s="79" t="s">
        <v>633</v>
      </c>
      <c r="M593" s="79">
        <f t="shared" si="141"/>
        <v>142.75</v>
      </c>
      <c r="N593" s="79">
        <f t="shared" si="144"/>
        <v>121.49000000000001</v>
      </c>
      <c r="O593" s="79">
        <f t="shared" si="142"/>
        <v>21.259999999999991</v>
      </c>
      <c r="P593" s="79">
        <f t="shared" si="143"/>
        <v>0.17499382665239929</v>
      </c>
      <c r="Q593" s="79" t="s">
        <v>617</v>
      </c>
      <c r="R593" s="79">
        <v>10.01</v>
      </c>
      <c r="S593" s="79">
        <v>50</v>
      </c>
      <c r="T593" s="79" t="s">
        <v>618</v>
      </c>
      <c r="U593" s="79">
        <v>10.55</v>
      </c>
      <c r="V593" s="79">
        <v>10.55</v>
      </c>
      <c r="W593" s="79">
        <v>50</v>
      </c>
      <c r="X593" s="81" t="s">
        <v>634</v>
      </c>
      <c r="Y593" s="81" t="s">
        <v>635</v>
      </c>
      <c r="AC593" s="81"/>
      <c r="AD593" s="81"/>
    </row>
    <row r="594" spans="3:30">
      <c r="C594" s="84" t="s">
        <v>581</v>
      </c>
      <c r="D594" s="84" t="s">
        <v>7</v>
      </c>
      <c r="E594" s="85" t="s">
        <v>582</v>
      </c>
      <c r="F594" s="85" t="s">
        <v>582</v>
      </c>
      <c r="G594" s="85"/>
      <c r="H594" s="84" t="s">
        <v>619</v>
      </c>
      <c r="I594" s="79">
        <v>136.03</v>
      </c>
      <c r="J594" s="79">
        <v>134.96</v>
      </c>
      <c r="K594" s="79">
        <v>115.3</v>
      </c>
      <c r="L594" s="79" t="s">
        <v>633</v>
      </c>
      <c r="M594" s="79">
        <f t="shared" si="141"/>
        <v>132.94</v>
      </c>
      <c r="N594" s="79">
        <f t="shared" si="144"/>
        <v>112.89</v>
      </c>
      <c r="O594" s="79">
        <f t="shared" si="142"/>
        <v>20.049999999999997</v>
      </c>
      <c r="P594" s="79">
        <f>(M594-N594)/(N594)</f>
        <v>0.17760651962086985</v>
      </c>
      <c r="Q594" s="79" t="s">
        <v>620</v>
      </c>
      <c r="R594" s="79">
        <v>10.199999999999999</v>
      </c>
      <c r="S594" s="79">
        <v>50</v>
      </c>
      <c r="T594" s="79" t="s">
        <v>621</v>
      </c>
      <c r="U594" s="79">
        <v>10</v>
      </c>
      <c r="V594" s="79">
        <v>10</v>
      </c>
      <c r="W594" s="79">
        <v>50</v>
      </c>
      <c r="X594" s="81" t="s">
        <v>634</v>
      </c>
      <c r="Y594" s="81" t="s">
        <v>635</v>
      </c>
      <c r="AC594" s="81"/>
      <c r="AD594" s="81"/>
    </row>
    <row r="595" spans="3:30">
      <c r="C595" s="84" t="s">
        <v>581</v>
      </c>
      <c r="D595" s="84" t="s">
        <v>8</v>
      </c>
      <c r="E595" s="85" t="s">
        <v>582</v>
      </c>
      <c r="F595" s="85" t="s">
        <v>582</v>
      </c>
      <c r="G595" s="85"/>
      <c r="H595" s="84" t="s">
        <v>622</v>
      </c>
      <c r="I595" s="79">
        <v>139.06</v>
      </c>
      <c r="J595" s="79">
        <v>138.27000000000001</v>
      </c>
      <c r="K595" s="79">
        <v>120.3</v>
      </c>
      <c r="L595" s="79" t="s">
        <v>633</v>
      </c>
      <c r="M595" s="79">
        <f t="shared" si="141"/>
        <v>135.97</v>
      </c>
      <c r="N595" s="79">
        <f t="shared" si="144"/>
        <v>117.89</v>
      </c>
      <c r="O595" s="79">
        <f t="shared" si="142"/>
        <v>18.079999999999998</v>
      </c>
      <c r="P595" s="79">
        <f t="shared" si="143"/>
        <v>0.15336330477563828</v>
      </c>
      <c r="Q595" s="79" t="s">
        <v>623</v>
      </c>
      <c r="R595" s="79">
        <v>10.31</v>
      </c>
      <c r="S595" s="79">
        <v>50</v>
      </c>
      <c r="T595" s="79" t="s">
        <v>624</v>
      </c>
      <c r="U595" s="79">
        <v>10.77</v>
      </c>
      <c r="V595" s="79">
        <v>10.77</v>
      </c>
      <c r="W595" s="79">
        <v>50</v>
      </c>
      <c r="X595" s="81" t="s">
        <v>634</v>
      </c>
      <c r="Y595" s="81" t="s">
        <v>635</v>
      </c>
      <c r="AC595" s="81"/>
      <c r="AD595" s="81"/>
    </row>
    <row r="596" spans="3:30">
      <c r="C596" s="84" t="s">
        <v>581</v>
      </c>
      <c r="D596" s="84" t="s">
        <v>9</v>
      </c>
      <c r="E596" s="85" t="s">
        <v>582</v>
      </c>
      <c r="F596" s="85" t="s">
        <v>582</v>
      </c>
      <c r="G596" s="85"/>
      <c r="H596" s="84" t="s">
        <v>625</v>
      </c>
      <c r="I596" s="79">
        <v>117.07</v>
      </c>
      <c r="J596" s="79">
        <v>115.11</v>
      </c>
      <c r="K596" s="79">
        <v>98.7</v>
      </c>
      <c r="L596" s="79" t="s">
        <v>633</v>
      </c>
      <c r="M596" s="79">
        <f t="shared" si="141"/>
        <v>113.97999999999999</v>
      </c>
      <c r="N596" s="79">
        <f t="shared" si="144"/>
        <v>96.29</v>
      </c>
      <c r="O596" s="79">
        <f t="shared" si="142"/>
        <v>17.689999999999984</v>
      </c>
      <c r="P596" s="79">
        <f t="shared" si="143"/>
        <v>0.1837158583445839</v>
      </c>
      <c r="Q596" s="79" t="s">
        <v>626</v>
      </c>
      <c r="R596" s="79">
        <v>9.42</v>
      </c>
      <c r="S596" s="79">
        <v>50</v>
      </c>
      <c r="T596" s="79" t="s">
        <v>627</v>
      </c>
      <c r="U596" s="79">
        <v>10.65</v>
      </c>
      <c r="V596" s="79">
        <v>10.65</v>
      </c>
      <c r="W596" s="79">
        <v>50</v>
      </c>
      <c r="X596" s="81" t="s">
        <v>634</v>
      </c>
      <c r="Y596" s="81" t="s">
        <v>635</v>
      </c>
      <c r="AC596" s="81"/>
      <c r="AD596" s="81"/>
    </row>
    <row r="597" spans="3:30">
      <c r="C597" s="84" t="s">
        <v>47</v>
      </c>
      <c r="D597" s="84" t="s">
        <v>1616</v>
      </c>
      <c r="E597" s="86" t="s">
        <v>26</v>
      </c>
      <c r="F597" s="85" t="s">
        <v>582</v>
      </c>
      <c r="G597" s="85"/>
      <c r="H597" s="84" t="s">
        <v>628</v>
      </c>
      <c r="I597" s="79">
        <v>200.27</v>
      </c>
      <c r="J597" s="79" t="s">
        <v>1616</v>
      </c>
      <c r="K597" s="79" t="s">
        <v>1616</v>
      </c>
      <c r="L597" s="79" t="s">
        <v>1616</v>
      </c>
      <c r="M597" s="79" t="s">
        <v>1616</v>
      </c>
      <c r="N597" s="79" t="s">
        <v>1616</v>
      </c>
      <c r="O597" s="79" t="s">
        <v>1616</v>
      </c>
      <c r="P597" s="79" t="s">
        <v>1616</v>
      </c>
      <c r="Q597" s="79" t="s">
        <v>628</v>
      </c>
      <c r="R597" s="79" t="s">
        <v>1616</v>
      </c>
      <c r="S597" s="79">
        <v>50</v>
      </c>
      <c r="T597" s="79" t="s">
        <v>1616</v>
      </c>
      <c r="U597" s="79" t="s">
        <v>1616</v>
      </c>
      <c r="V597" s="79" t="s">
        <v>1616</v>
      </c>
      <c r="W597" s="79" t="s">
        <v>1616</v>
      </c>
      <c r="X597" s="83" t="s">
        <v>26</v>
      </c>
      <c r="Y597" s="83" t="s">
        <v>26</v>
      </c>
      <c r="AC597" s="81"/>
      <c r="AD597" s="81"/>
    </row>
    <row r="598" spans="3:30">
      <c r="C598" s="84" t="s">
        <v>47</v>
      </c>
      <c r="D598" s="84" t="s">
        <v>1616</v>
      </c>
      <c r="E598" s="86" t="s">
        <v>26</v>
      </c>
      <c r="F598" s="85" t="s">
        <v>582</v>
      </c>
      <c r="G598" s="85"/>
      <c r="H598" s="84" t="s">
        <v>628</v>
      </c>
      <c r="I598" s="79" t="s">
        <v>1616</v>
      </c>
      <c r="J598" s="79" t="s">
        <v>1616</v>
      </c>
      <c r="K598" s="79" t="s">
        <v>1616</v>
      </c>
      <c r="L598" s="79" t="s">
        <v>1616</v>
      </c>
      <c r="M598" s="79" t="s">
        <v>1616</v>
      </c>
      <c r="N598" s="79" t="s">
        <v>1616</v>
      </c>
      <c r="O598" s="79" t="s">
        <v>1616</v>
      </c>
      <c r="P598" s="79" t="s">
        <v>1616</v>
      </c>
      <c r="Q598" s="79" t="s">
        <v>628</v>
      </c>
      <c r="R598" s="79" t="s">
        <v>1616</v>
      </c>
      <c r="S598" s="79">
        <v>50</v>
      </c>
      <c r="T598" s="79" t="s">
        <v>1616</v>
      </c>
      <c r="U598" s="79" t="s">
        <v>1616</v>
      </c>
      <c r="V598" s="79" t="s">
        <v>1616</v>
      </c>
      <c r="W598" s="79" t="s">
        <v>1616</v>
      </c>
      <c r="X598" s="83" t="s">
        <v>26</v>
      </c>
      <c r="Y598" s="83" t="s">
        <v>26</v>
      </c>
      <c r="AC598" s="81"/>
      <c r="AD598" s="81"/>
    </row>
    <row r="599" spans="3:30">
      <c r="C599" s="84" t="s">
        <v>47</v>
      </c>
      <c r="D599" s="84" t="s">
        <v>1616</v>
      </c>
      <c r="E599" s="86" t="s">
        <v>26</v>
      </c>
      <c r="F599" s="85" t="s">
        <v>582</v>
      </c>
      <c r="G599" s="85"/>
      <c r="H599" s="84" t="s">
        <v>628</v>
      </c>
      <c r="I599" s="79" t="s">
        <v>1616</v>
      </c>
      <c r="J599" s="79" t="s">
        <v>1616</v>
      </c>
      <c r="K599" s="79" t="s">
        <v>1616</v>
      </c>
      <c r="L599" s="79" t="s">
        <v>1616</v>
      </c>
      <c r="M599" s="79" t="s">
        <v>1616</v>
      </c>
      <c r="N599" s="79" t="s">
        <v>1616</v>
      </c>
      <c r="O599" s="79" t="s">
        <v>1616</v>
      </c>
      <c r="P599" s="79" t="s">
        <v>1616</v>
      </c>
      <c r="Q599" s="79" t="s">
        <v>628</v>
      </c>
      <c r="R599" s="79" t="s">
        <v>1616</v>
      </c>
      <c r="S599" s="79">
        <v>50</v>
      </c>
      <c r="T599" s="79" t="s">
        <v>1616</v>
      </c>
      <c r="U599" s="79" t="s">
        <v>1616</v>
      </c>
      <c r="V599" s="79" t="s">
        <v>1616</v>
      </c>
      <c r="W599" s="79" t="s">
        <v>1616</v>
      </c>
      <c r="X599" s="83" t="s">
        <v>26</v>
      </c>
      <c r="Y599" s="83" t="s">
        <v>26</v>
      </c>
      <c r="AC599" s="81"/>
      <c r="AD599" s="81"/>
    </row>
    <row r="600" spans="3:30">
      <c r="E600" s="86"/>
      <c r="F600" s="86"/>
      <c r="G600" s="86"/>
      <c r="X600" s="81"/>
      <c r="Y600" s="81"/>
      <c r="AC600" s="81"/>
      <c r="AD600" s="81"/>
    </row>
  </sheetData>
  <conditionalFormatting sqref="E17:E19 E323:E328 E354:E356 E466:E468">
    <cfRule type="expression" dxfId="73" priority="37">
      <formula>($C17=60)</formula>
    </cfRule>
  </conditionalFormatting>
  <conditionalFormatting sqref="E36:E38">
    <cfRule type="expression" dxfId="72" priority="36">
      <formula>($C36=60)</formula>
    </cfRule>
  </conditionalFormatting>
  <conditionalFormatting sqref="E61:E63">
    <cfRule type="expression" dxfId="71" priority="35">
      <formula>($C61=60)</formula>
    </cfRule>
  </conditionalFormatting>
  <conditionalFormatting sqref="E64:E66">
    <cfRule type="expression" dxfId="70" priority="34">
      <formula>($C64=60)</formula>
    </cfRule>
  </conditionalFormatting>
  <conditionalFormatting sqref="E78:E80">
    <cfRule type="expression" dxfId="69" priority="33">
      <formula>($C78=60)</formula>
    </cfRule>
  </conditionalFormatting>
  <conditionalFormatting sqref="E81:E83">
    <cfRule type="expression" dxfId="68" priority="32">
      <formula>($C81=60)</formula>
    </cfRule>
  </conditionalFormatting>
  <conditionalFormatting sqref="E90:E92">
    <cfRule type="expression" dxfId="67" priority="31">
      <formula>($C90=60)</formula>
    </cfRule>
  </conditionalFormatting>
  <conditionalFormatting sqref="E93:E95">
    <cfRule type="expression" dxfId="66" priority="30">
      <formula>($C93=60)</formula>
    </cfRule>
  </conditionalFormatting>
  <conditionalFormatting sqref="E112:E114">
    <cfRule type="expression" dxfId="65" priority="29">
      <formula>($C112=60)</formula>
    </cfRule>
  </conditionalFormatting>
  <conditionalFormatting sqref="E115:E117">
    <cfRule type="expression" dxfId="64" priority="28">
      <formula>($C115=60)</formula>
    </cfRule>
  </conditionalFormatting>
  <conditionalFormatting sqref="E134:E136">
    <cfRule type="expression" dxfId="63" priority="27">
      <formula>($C134=60)</formula>
    </cfRule>
  </conditionalFormatting>
  <conditionalFormatting sqref="E153:E155">
    <cfRule type="expression" dxfId="62" priority="26">
      <formula>($C153=60)</formula>
    </cfRule>
  </conditionalFormatting>
  <conditionalFormatting sqref="E167:E169">
    <cfRule type="expression" dxfId="61" priority="25">
      <formula>($C167=60)</formula>
    </cfRule>
  </conditionalFormatting>
  <conditionalFormatting sqref="E176:E178">
    <cfRule type="expression" dxfId="60" priority="24">
      <formula>($C176=60)</formula>
    </cfRule>
  </conditionalFormatting>
  <conditionalFormatting sqref="E190:E192">
    <cfRule type="expression" dxfId="59" priority="23">
      <formula>($C190=60)</formula>
    </cfRule>
  </conditionalFormatting>
  <conditionalFormatting sqref="E205:E207">
    <cfRule type="expression" dxfId="58" priority="22">
      <formula>($C205=60)</formula>
    </cfRule>
  </conditionalFormatting>
  <conditionalFormatting sqref="E219:E221">
    <cfRule type="expression" dxfId="57" priority="21">
      <formula>($C219=60)</formula>
    </cfRule>
  </conditionalFormatting>
  <conditionalFormatting sqref="E243:E245">
    <cfRule type="expression" dxfId="56" priority="20">
      <formula>($C243=60)</formula>
    </cfRule>
  </conditionalFormatting>
  <conditionalFormatting sqref="E257:E259">
    <cfRule type="expression" dxfId="55" priority="19">
      <formula>($C257=60)</formula>
    </cfRule>
  </conditionalFormatting>
  <conditionalFormatting sqref="E271:E273">
    <cfRule type="expression" dxfId="54" priority="18">
      <formula>($C271=60)</formula>
    </cfRule>
  </conditionalFormatting>
  <conditionalFormatting sqref="E285:E287">
    <cfRule type="expression" dxfId="53" priority="17">
      <formula>($C285=60)</formula>
    </cfRule>
  </conditionalFormatting>
  <conditionalFormatting sqref="E299:E301">
    <cfRule type="expression" dxfId="52" priority="16">
      <formula>($C299=60)</formula>
    </cfRule>
  </conditionalFormatting>
  <conditionalFormatting sqref="E335:E337">
    <cfRule type="expression" dxfId="51" priority="15">
      <formula>($C335=60)</formula>
    </cfRule>
  </conditionalFormatting>
  <conditionalFormatting sqref="E363:E365">
    <cfRule type="expression" dxfId="50" priority="14">
      <formula>($C363=60)</formula>
    </cfRule>
  </conditionalFormatting>
  <conditionalFormatting sqref="E386:E388">
    <cfRule type="expression" dxfId="49" priority="13">
      <formula>($C386=60)</formula>
    </cfRule>
  </conditionalFormatting>
  <conditionalFormatting sqref="E372:E374">
    <cfRule type="expression" dxfId="48" priority="12">
      <formula>($C372=60)</formula>
    </cfRule>
  </conditionalFormatting>
  <conditionalFormatting sqref="E400:E402">
    <cfRule type="expression" dxfId="47" priority="11">
      <formula>($C400=60)</formula>
    </cfRule>
  </conditionalFormatting>
  <conditionalFormatting sqref="E419:E421">
    <cfRule type="expression" dxfId="46" priority="10">
      <formula>($C419=60)</formula>
    </cfRule>
  </conditionalFormatting>
  <conditionalFormatting sqref="E428:E430">
    <cfRule type="expression" dxfId="45" priority="9">
      <formula>($C428=60)</formula>
    </cfRule>
  </conditionalFormatting>
  <conditionalFormatting sqref="E447:E449">
    <cfRule type="expression" dxfId="44" priority="8">
      <formula>($C447=60)</formula>
    </cfRule>
  </conditionalFormatting>
  <conditionalFormatting sqref="E485:E487">
    <cfRule type="expression" dxfId="43" priority="7">
      <formula>($C485=60)</formula>
    </cfRule>
  </conditionalFormatting>
  <conditionalFormatting sqref="E499:E501">
    <cfRule type="expression" dxfId="42" priority="6">
      <formula>($C499=60)</formula>
    </cfRule>
  </conditionalFormatting>
  <conditionalFormatting sqref="E518:E520">
    <cfRule type="expression" dxfId="41" priority="5">
      <formula>($C518=60)</formula>
    </cfRule>
  </conditionalFormatting>
  <conditionalFormatting sqref="E537:E539">
    <cfRule type="expression" dxfId="40" priority="4">
      <formula>($C537=60)</formula>
    </cfRule>
  </conditionalFormatting>
  <conditionalFormatting sqref="E559:E561">
    <cfRule type="expression" dxfId="39" priority="3">
      <formula>($C559=60)</formula>
    </cfRule>
  </conditionalFormatting>
  <conditionalFormatting sqref="E578:E580">
    <cfRule type="expression" dxfId="38" priority="2">
      <formula>($C578=60)</formula>
    </cfRule>
  </conditionalFormatting>
  <conditionalFormatting sqref="E597:E599">
    <cfRule type="expression" dxfId="37" priority="1">
      <formula>($C597=60)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6"/>
  <sheetViews>
    <sheetView workbookViewId="0">
      <selection activeCell="A8" sqref="A8:B607"/>
    </sheetView>
  </sheetViews>
  <sheetFormatPr baseColWidth="10" defaultRowHeight="15" x14ac:dyDescent="0"/>
  <cols>
    <col min="1" max="1" width="13" bestFit="1" customWidth="1"/>
    <col min="2" max="2" width="14.33203125" bestFit="1" customWidth="1"/>
  </cols>
  <sheetData>
    <row r="1" spans="1:5">
      <c r="A1" s="1"/>
      <c r="B1" s="1"/>
    </row>
    <row r="2" spans="1:5">
      <c r="A2" s="1"/>
      <c r="B2" s="1"/>
    </row>
    <row r="4" spans="1:5">
      <c r="A4" s="13"/>
      <c r="B4" s="13"/>
    </row>
    <row r="5" spans="1:5">
      <c r="A5" s="7" t="s">
        <v>2</v>
      </c>
      <c r="B5" s="7" t="s">
        <v>2</v>
      </c>
      <c r="D5" t="s">
        <v>2</v>
      </c>
      <c r="E5" t="s">
        <v>2</v>
      </c>
    </row>
    <row r="6" spans="1:5">
      <c r="A6" s="10" t="s">
        <v>24</v>
      </c>
      <c r="B6" s="10" t="s">
        <v>45</v>
      </c>
      <c r="D6" t="s">
        <v>24</v>
      </c>
      <c r="E6" t="s">
        <v>45</v>
      </c>
    </row>
    <row r="7" spans="1:5">
      <c r="A7" s="19"/>
      <c r="B7" s="19"/>
    </row>
    <row r="8" spans="1:5">
      <c r="A8" s="4" t="s">
        <v>660</v>
      </c>
      <c r="B8" s="4" t="s">
        <v>660</v>
      </c>
      <c r="D8" t="s">
        <v>660</v>
      </c>
      <c r="E8" t="s">
        <v>660</v>
      </c>
    </row>
    <row r="9" spans="1:5">
      <c r="A9" s="4" t="s">
        <v>660</v>
      </c>
      <c r="B9" s="4" t="s">
        <v>660</v>
      </c>
      <c r="D9" t="s">
        <v>660</v>
      </c>
      <c r="E9" t="s">
        <v>660</v>
      </c>
    </row>
    <row r="10" spans="1:5">
      <c r="A10" s="4" t="s">
        <v>660</v>
      </c>
      <c r="B10" s="4" t="s">
        <v>660</v>
      </c>
      <c r="D10" t="s">
        <v>660</v>
      </c>
      <c r="E10" t="s">
        <v>660</v>
      </c>
    </row>
    <row r="11" spans="1:5">
      <c r="A11" s="4" t="s">
        <v>660</v>
      </c>
      <c r="B11" s="4" t="s">
        <v>660</v>
      </c>
      <c r="D11" t="s">
        <v>660</v>
      </c>
      <c r="E11" t="s">
        <v>660</v>
      </c>
    </row>
    <row r="12" spans="1:5">
      <c r="A12" s="4" t="s">
        <v>660</v>
      </c>
      <c r="B12" s="4" t="s">
        <v>660</v>
      </c>
      <c r="D12" t="s">
        <v>660</v>
      </c>
      <c r="E12" t="s">
        <v>660</v>
      </c>
    </row>
    <row r="13" spans="1:5">
      <c r="A13" s="4" t="s">
        <v>660</v>
      </c>
      <c r="B13" s="4" t="s">
        <v>660</v>
      </c>
      <c r="D13" t="s">
        <v>660</v>
      </c>
      <c r="E13" t="s">
        <v>660</v>
      </c>
    </row>
    <row r="14" spans="1:5">
      <c r="A14" s="4" t="s">
        <v>660</v>
      </c>
      <c r="B14" s="4" t="s">
        <v>660</v>
      </c>
      <c r="D14" t="s">
        <v>660</v>
      </c>
      <c r="E14" t="s">
        <v>660</v>
      </c>
    </row>
    <row r="15" spans="1:5">
      <c r="A15" s="4" t="s">
        <v>660</v>
      </c>
      <c r="B15" s="4" t="s">
        <v>660</v>
      </c>
      <c r="D15" t="s">
        <v>660</v>
      </c>
      <c r="E15" t="s">
        <v>660</v>
      </c>
    </row>
    <row r="16" spans="1:5">
      <c r="A16" s="4" t="s">
        <v>660</v>
      </c>
      <c r="B16" s="4" t="s">
        <v>660</v>
      </c>
      <c r="D16" t="s">
        <v>660</v>
      </c>
      <c r="E16" t="s">
        <v>660</v>
      </c>
    </row>
    <row r="17" spans="1:5">
      <c r="A17" s="4" t="s">
        <v>660</v>
      </c>
      <c r="B17" s="4" t="s">
        <v>660</v>
      </c>
      <c r="D17" t="s">
        <v>660</v>
      </c>
      <c r="E17" t="s">
        <v>660</v>
      </c>
    </row>
    <row r="18" spans="1:5">
      <c r="A18" s="4" t="s">
        <v>660</v>
      </c>
      <c r="B18" s="4" t="s">
        <v>660</v>
      </c>
      <c r="D18" t="s">
        <v>660</v>
      </c>
      <c r="E18" t="s">
        <v>660</v>
      </c>
    </row>
    <row r="19" spans="1:5">
      <c r="A19" s="4" t="s">
        <v>660</v>
      </c>
      <c r="B19" s="4" t="s">
        <v>660</v>
      </c>
      <c r="D19" t="s">
        <v>660</v>
      </c>
      <c r="E19" t="s">
        <v>660</v>
      </c>
    </row>
    <row r="20" spans="1:5">
      <c r="A20" s="4" t="s">
        <v>660</v>
      </c>
      <c r="B20" s="4" t="s">
        <v>660</v>
      </c>
      <c r="D20" t="s">
        <v>660</v>
      </c>
      <c r="E20" t="s">
        <v>660</v>
      </c>
    </row>
    <row r="21" spans="1:5">
      <c r="A21" s="4" t="s">
        <v>660</v>
      </c>
      <c r="B21" s="4" t="s">
        <v>660</v>
      </c>
      <c r="D21" t="s">
        <v>660</v>
      </c>
      <c r="E21" t="s">
        <v>660</v>
      </c>
    </row>
    <row r="22" spans="1:5">
      <c r="A22" s="4" t="s">
        <v>660</v>
      </c>
      <c r="B22" s="4" t="s">
        <v>660</v>
      </c>
      <c r="D22" t="s">
        <v>660</v>
      </c>
      <c r="E22" t="s">
        <v>660</v>
      </c>
    </row>
    <row r="23" spans="1:5">
      <c r="A23" s="3" t="s">
        <v>26</v>
      </c>
      <c r="B23" s="4" t="s">
        <v>660</v>
      </c>
      <c r="D23" t="s">
        <v>26</v>
      </c>
      <c r="E23" t="s">
        <v>660</v>
      </c>
    </row>
    <row r="24" spans="1:5">
      <c r="A24" s="3" t="s">
        <v>26</v>
      </c>
      <c r="B24" s="4" t="s">
        <v>660</v>
      </c>
      <c r="D24" t="s">
        <v>26</v>
      </c>
      <c r="E24" t="s">
        <v>660</v>
      </c>
    </row>
    <row r="25" spans="1:5">
      <c r="A25" s="3" t="s">
        <v>26</v>
      </c>
      <c r="B25" s="4" t="s">
        <v>660</v>
      </c>
      <c r="D25" t="s">
        <v>26</v>
      </c>
      <c r="E25" t="s">
        <v>660</v>
      </c>
    </row>
    <row r="26" spans="1:5">
      <c r="A26" s="19"/>
      <c r="B26" s="19"/>
    </row>
    <row r="27" spans="1:5">
      <c r="A27" s="4" t="s">
        <v>710</v>
      </c>
      <c r="B27" s="4" t="s">
        <v>710</v>
      </c>
      <c r="D27" t="s">
        <v>710</v>
      </c>
      <c r="E27" t="s">
        <v>710</v>
      </c>
    </row>
    <row r="28" spans="1:5">
      <c r="A28" s="4" t="s">
        <v>710</v>
      </c>
      <c r="B28" s="4" t="s">
        <v>710</v>
      </c>
      <c r="D28" t="s">
        <v>710</v>
      </c>
      <c r="E28" t="s">
        <v>710</v>
      </c>
    </row>
    <row r="29" spans="1:5">
      <c r="A29" s="4" t="s">
        <v>710</v>
      </c>
      <c r="B29" s="4" t="s">
        <v>710</v>
      </c>
      <c r="D29" t="s">
        <v>710</v>
      </c>
      <c r="E29" t="s">
        <v>710</v>
      </c>
    </row>
    <row r="30" spans="1:5">
      <c r="A30" s="4" t="s">
        <v>710</v>
      </c>
      <c r="B30" s="4" t="s">
        <v>710</v>
      </c>
      <c r="D30" t="s">
        <v>710</v>
      </c>
      <c r="E30" t="s">
        <v>710</v>
      </c>
    </row>
    <row r="31" spans="1:5">
      <c r="A31" s="4" t="s">
        <v>710</v>
      </c>
      <c r="B31" s="4" t="s">
        <v>710</v>
      </c>
      <c r="D31" t="s">
        <v>710</v>
      </c>
      <c r="E31" t="s">
        <v>710</v>
      </c>
    </row>
    <row r="32" spans="1:5">
      <c r="A32" s="4" t="s">
        <v>710</v>
      </c>
      <c r="B32" s="4" t="s">
        <v>710</v>
      </c>
      <c r="D32" t="s">
        <v>710</v>
      </c>
      <c r="E32" t="s">
        <v>710</v>
      </c>
    </row>
    <row r="33" spans="1:5">
      <c r="A33" s="4" t="s">
        <v>710</v>
      </c>
      <c r="B33" s="4" t="s">
        <v>710</v>
      </c>
      <c r="D33" t="s">
        <v>710</v>
      </c>
      <c r="E33" t="s">
        <v>710</v>
      </c>
    </row>
    <row r="34" spans="1:5">
      <c r="A34" s="4" t="s">
        <v>710</v>
      </c>
      <c r="B34" s="4" t="s">
        <v>710</v>
      </c>
      <c r="D34" t="s">
        <v>710</v>
      </c>
      <c r="E34" t="s">
        <v>710</v>
      </c>
    </row>
    <row r="35" spans="1:5">
      <c r="A35" s="4" t="s">
        <v>710</v>
      </c>
      <c r="B35" s="4" t="s">
        <v>710</v>
      </c>
      <c r="D35" t="s">
        <v>710</v>
      </c>
      <c r="E35" t="s">
        <v>710</v>
      </c>
    </row>
    <row r="36" spans="1:5">
      <c r="A36" s="4" t="s">
        <v>710</v>
      </c>
      <c r="B36" s="4" t="s">
        <v>710</v>
      </c>
      <c r="D36" t="s">
        <v>710</v>
      </c>
      <c r="E36" t="s">
        <v>710</v>
      </c>
    </row>
    <row r="37" spans="1:5">
      <c r="A37" s="4" t="s">
        <v>710</v>
      </c>
      <c r="B37" s="4" t="s">
        <v>710</v>
      </c>
      <c r="D37" t="s">
        <v>710</v>
      </c>
      <c r="E37" t="s">
        <v>710</v>
      </c>
    </row>
    <row r="38" spans="1:5">
      <c r="A38" s="4" t="s">
        <v>710</v>
      </c>
      <c r="B38" s="4" t="s">
        <v>710</v>
      </c>
      <c r="D38" t="s">
        <v>710</v>
      </c>
      <c r="E38" t="s">
        <v>710</v>
      </c>
    </row>
    <row r="39" spans="1:5">
      <c r="A39" s="4" t="s">
        <v>710</v>
      </c>
      <c r="B39" s="4" t="s">
        <v>710</v>
      </c>
      <c r="D39" t="s">
        <v>710</v>
      </c>
      <c r="E39" t="s">
        <v>710</v>
      </c>
    </row>
    <row r="40" spans="1:5">
      <c r="A40" s="4" t="s">
        <v>710</v>
      </c>
      <c r="B40" s="4" t="s">
        <v>710</v>
      </c>
      <c r="D40" t="s">
        <v>710</v>
      </c>
      <c r="E40" t="s">
        <v>710</v>
      </c>
    </row>
    <row r="41" spans="1:5">
      <c r="A41" s="4" t="s">
        <v>710</v>
      </c>
      <c r="B41" s="4" t="s">
        <v>710</v>
      </c>
      <c r="D41" t="s">
        <v>710</v>
      </c>
      <c r="E41" t="s">
        <v>710</v>
      </c>
    </row>
    <row r="42" spans="1:5">
      <c r="A42" s="3" t="s">
        <v>26</v>
      </c>
      <c r="B42" s="4" t="s">
        <v>710</v>
      </c>
      <c r="D42" t="s">
        <v>26</v>
      </c>
      <c r="E42" t="s">
        <v>710</v>
      </c>
    </row>
    <row r="43" spans="1:5">
      <c r="A43" s="3" t="s">
        <v>26</v>
      </c>
      <c r="B43" s="4" t="s">
        <v>710</v>
      </c>
      <c r="D43" t="s">
        <v>26</v>
      </c>
      <c r="E43" t="s">
        <v>710</v>
      </c>
    </row>
    <row r="44" spans="1:5">
      <c r="A44" s="3" t="s">
        <v>26</v>
      </c>
      <c r="B44" s="4" t="s">
        <v>710</v>
      </c>
      <c r="D44" t="s">
        <v>26</v>
      </c>
      <c r="E44" t="s">
        <v>710</v>
      </c>
    </row>
    <row r="45" spans="1:5">
      <c r="A45" s="19"/>
      <c r="B45" s="19"/>
    </row>
    <row r="46" spans="1:5">
      <c r="A46" s="4" t="s">
        <v>759</v>
      </c>
      <c r="B46" s="4" t="s">
        <v>759</v>
      </c>
      <c r="D46" t="s">
        <v>759</v>
      </c>
      <c r="E46" t="s">
        <v>759</v>
      </c>
    </row>
    <row r="47" spans="1:5">
      <c r="A47" s="4" t="s">
        <v>759</v>
      </c>
      <c r="B47" s="4" t="s">
        <v>759</v>
      </c>
      <c r="D47" t="s">
        <v>759</v>
      </c>
      <c r="E47" t="s">
        <v>759</v>
      </c>
    </row>
    <row r="48" spans="1:5">
      <c r="A48" s="4" t="s">
        <v>759</v>
      </c>
      <c r="B48" s="4" t="s">
        <v>759</v>
      </c>
      <c r="D48" t="s">
        <v>759</v>
      </c>
      <c r="E48" t="s">
        <v>759</v>
      </c>
    </row>
    <row r="49" spans="1:5">
      <c r="A49" s="4" t="s">
        <v>759</v>
      </c>
      <c r="B49" s="4" t="s">
        <v>759</v>
      </c>
      <c r="D49" t="s">
        <v>759</v>
      </c>
      <c r="E49" t="s">
        <v>759</v>
      </c>
    </row>
    <row r="50" spans="1:5">
      <c r="A50" s="4" t="s">
        <v>759</v>
      </c>
      <c r="B50" s="4" t="s">
        <v>759</v>
      </c>
      <c r="D50" t="s">
        <v>759</v>
      </c>
      <c r="E50" t="s">
        <v>759</v>
      </c>
    </row>
    <row r="51" spans="1:5">
      <c r="A51" s="4" t="s">
        <v>759</v>
      </c>
      <c r="B51" s="4" t="s">
        <v>759</v>
      </c>
      <c r="D51" t="s">
        <v>759</v>
      </c>
      <c r="E51" t="s">
        <v>759</v>
      </c>
    </row>
    <row r="52" spans="1:5">
      <c r="A52" s="4" t="s">
        <v>759</v>
      </c>
      <c r="B52" s="4" t="s">
        <v>759</v>
      </c>
      <c r="D52" t="s">
        <v>759</v>
      </c>
      <c r="E52" t="s">
        <v>759</v>
      </c>
    </row>
    <row r="53" spans="1:5">
      <c r="A53" s="4" t="s">
        <v>759</v>
      </c>
      <c r="B53" s="4" t="s">
        <v>759</v>
      </c>
      <c r="D53" t="s">
        <v>759</v>
      </c>
      <c r="E53" t="s">
        <v>759</v>
      </c>
    </row>
    <row r="54" spans="1:5">
      <c r="A54" s="4" t="s">
        <v>759</v>
      </c>
      <c r="B54" s="4" t="s">
        <v>759</v>
      </c>
      <c r="D54" t="s">
        <v>759</v>
      </c>
      <c r="E54" t="s">
        <v>759</v>
      </c>
    </row>
    <row r="55" spans="1:5">
      <c r="A55" s="4" t="s">
        <v>759</v>
      </c>
      <c r="B55" s="4" t="s">
        <v>759</v>
      </c>
      <c r="D55" t="s">
        <v>759</v>
      </c>
      <c r="E55" t="s">
        <v>759</v>
      </c>
    </row>
    <row r="56" spans="1:5">
      <c r="A56" s="19"/>
      <c r="B56" s="19"/>
    </row>
    <row r="57" spans="1:5">
      <c r="A57" s="4" t="s">
        <v>797</v>
      </c>
      <c r="B57" s="4" t="s">
        <v>797</v>
      </c>
      <c r="D57" t="s">
        <v>797</v>
      </c>
      <c r="E57" t="s">
        <v>797</v>
      </c>
    </row>
    <row r="58" spans="1:5">
      <c r="A58" s="4" t="s">
        <v>797</v>
      </c>
      <c r="B58" s="4" t="s">
        <v>797</v>
      </c>
      <c r="D58" t="s">
        <v>797</v>
      </c>
      <c r="E58" t="s">
        <v>797</v>
      </c>
    </row>
    <row r="59" spans="1:5">
      <c r="A59" s="4" t="s">
        <v>797</v>
      </c>
      <c r="B59" s="4" t="s">
        <v>797</v>
      </c>
      <c r="D59" t="s">
        <v>797</v>
      </c>
      <c r="E59" t="s">
        <v>797</v>
      </c>
    </row>
    <row r="60" spans="1:5">
      <c r="A60" s="4" t="s">
        <v>797</v>
      </c>
      <c r="B60" s="4" t="s">
        <v>797</v>
      </c>
      <c r="D60" t="s">
        <v>797</v>
      </c>
      <c r="E60" t="s">
        <v>797</v>
      </c>
    </row>
    <row r="61" spans="1:5">
      <c r="A61" s="4" t="s">
        <v>797</v>
      </c>
      <c r="B61" s="4" t="s">
        <v>797</v>
      </c>
      <c r="D61" t="s">
        <v>797</v>
      </c>
      <c r="E61" t="s">
        <v>797</v>
      </c>
    </row>
    <row r="62" spans="1:5">
      <c r="A62" s="4" t="s">
        <v>797</v>
      </c>
      <c r="B62" s="4" t="s">
        <v>797</v>
      </c>
      <c r="D62" t="s">
        <v>797</v>
      </c>
      <c r="E62" t="s">
        <v>797</v>
      </c>
    </row>
    <row r="63" spans="1:5">
      <c r="A63" s="4" t="s">
        <v>797</v>
      </c>
      <c r="B63" s="4" t="s">
        <v>797</v>
      </c>
      <c r="D63" t="s">
        <v>797</v>
      </c>
      <c r="E63" t="s">
        <v>797</v>
      </c>
    </row>
    <row r="64" spans="1:5">
      <c r="A64" s="4" t="s">
        <v>797</v>
      </c>
      <c r="B64" s="4" t="s">
        <v>797</v>
      </c>
      <c r="D64" t="s">
        <v>797</v>
      </c>
      <c r="E64" t="s">
        <v>797</v>
      </c>
    </row>
    <row r="65" spans="1:5">
      <c r="A65" s="4" t="s">
        <v>797</v>
      </c>
      <c r="B65" s="4" t="s">
        <v>797</v>
      </c>
      <c r="D65" t="s">
        <v>797</v>
      </c>
      <c r="E65" t="s">
        <v>797</v>
      </c>
    </row>
    <row r="66" spans="1:5">
      <c r="A66" s="4" t="s">
        <v>797</v>
      </c>
      <c r="B66" s="4" t="s">
        <v>797</v>
      </c>
      <c r="D66" t="s">
        <v>797</v>
      </c>
      <c r="E66" t="s">
        <v>797</v>
      </c>
    </row>
    <row r="67" spans="1:5">
      <c r="A67" s="3" t="s">
        <v>26</v>
      </c>
      <c r="B67" s="4" t="s">
        <v>797</v>
      </c>
      <c r="D67" t="s">
        <v>26</v>
      </c>
      <c r="E67" t="s">
        <v>797</v>
      </c>
    </row>
    <row r="68" spans="1:5">
      <c r="A68" s="3" t="s">
        <v>26</v>
      </c>
      <c r="B68" s="4" t="s">
        <v>797</v>
      </c>
      <c r="D68" t="s">
        <v>26</v>
      </c>
      <c r="E68" t="s">
        <v>797</v>
      </c>
    </row>
    <row r="69" spans="1:5">
      <c r="A69" s="3" t="s">
        <v>26</v>
      </c>
      <c r="B69" s="4" t="s">
        <v>797</v>
      </c>
      <c r="D69" t="s">
        <v>26</v>
      </c>
      <c r="E69" t="s">
        <v>797</v>
      </c>
    </row>
    <row r="70" spans="1:5">
      <c r="A70" s="3" t="s">
        <v>26</v>
      </c>
      <c r="B70" s="4" t="s">
        <v>797</v>
      </c>
      <c r="D70" t="s">
        <v>26</v>
      </c>
      <c r="E70" t="s">
        <v>797</v>
      </c>
    </row>
    <row r="71" spans="1:5">
      <c r="A71" s="3" t="s">
        <v>26</v>
      </c>
      <c r="B71" s="4" t="s">
        <v>797</v>
      </c>
      <c r="D71" t="s">
        <v>26</v>
      </c>
      <c r="E71" t="s">
        <v>797</v>
      </c>
    </row>
    <row r="72" spans="1:5">
      <c r="A72" s="3" t="s">
        <v>26</v>
      </c>
      <c r="B72" s="4" t="s">
        <v>797</v>
      </c>
      <c r="D72" t="s">
        <v>26</v>
      </c>
      <c r="E72" t="s">
        <v>797</v>
      </c>
    </row>
    <row r="73" spans="1:5">
      <c r="A73" s="19"/>
      <c r="B73" s="19"/>
    </row>
    <row r="74" spans="1:5">
      <c r="A74" s="4" t="s">
        <v>843</v>
      </c>
      <c r="B74" s="4" t="s">
        <v>843</v>
      </c>
      <c r="D74" t="s">
        <v>843</v>
      </c>
      <c r="E74" t="s">
        <v>843</v>
      </c>
    </row>
    <row r="75" spans="1:5">
      <c r="A75" s="4" t="s">
        <v>843</v>
      </c>
      <c r="B75" s="4" t="s">
        <v>843</v>
      </c>
      <c r="D75" t="s">
        <v>843</v>
      </c>
      <c r="E75" t="s">
        <v>843</v>
      </c>
    </row>
    <row r="76" spans="1:5">
      <c r="A76" s="4" t="s">
        <v>843</v>
      </c>
      <c r="B76" s="4" t="s">
        <v>843</v>
      </c>
      <c r="D76" t="s">
        <v>843</v>
      </c>
      <c r="E76" t="s">
        <v>843</v>
      </c>
    </row>
    <row r="77" spans="1:5">
      <c r="A77" s="4" t="s">
        <v>843</v>
      </c>
      <c r="B77" s="4" t="s">
        <v>843</v>
      </c>
      <c r="D77" t="s">
        <v>843</v>
      </c>
      <c r="E77" t="s">
        <v>843</v>
      </c>
    </row>
    <row r="78" spans="1:5">
      <c r="A78" s="4" t="s">
        <v>843</v>
      </c>
      <c r="B78" s="4" t="s">
        <v>843</v>
      </c>
      <c r="D78" t="s">
        <v>843</v>
      </c>
      <c r="E78" t="s">
        <v>843</v>
      </c>
    </row>
    <row r="79" spans="1:5">
      <c r="A79" s="4" t="s">
        <v>843</v>
      </c>
      <c r="B79" s="4" t="s">
        <v>843</v>
      </c>
      <c r="D79" t="s">
        <v>843</v>
      </c>
      <c r="E79" t="s">
        <v>843</v>
      </c>
    </row>
    <row r="80" spans="1:5">
      <c r="A80" s="4" t="s">
        <v>843</v>
      </c>
      <c r="B80" s="4" t="s">
        <v>843</v>
      </c>
      <c r="D80" t="s">
        <v>843</v>
      </c>
      <c r="E80" t="s">
        <v>843</v>
      </c>
    </row>
    <row r="81" spans="1:5">
      <c r="A81" s="4" t="s">
        <v>843</v>
      </c>
      <c r="B81" s="4" t="s">
        <v>843</v>
      </c>
      <c r="D81" t="s">
        <v>843</v>
      </c>
      <c r="E81" t="s">
        <v>843</v>
      </c>
    </row>
    <row r="82" spans="1:5">
      <c r="A82" s="4" t="s">
        <v>843</v>
      </c>
      <c r="B82" s="4" t="s">
        <v>843</v>
      </c>
      <c r="D82" t="s">
        <v>843</v>
      </c>
      <c r="E82" t="s">
        <v>843</v>
      </c>
    </row>
    <row r="83" spans="1:5">
      <c r="A83" s="4" t="s">
        <v>843</v>
      </c>
      <c r="B83" s="4" t="s">
        <v>843</v>
      </c>
      <c r="D83" t="s">
        <v>843</v>
      </c>
      <c r="E83" t="s">
        <v>843</v>
      </c>
    </row>
    <row r="84" spans="1:5">
      <c r="A84" s="3" t="s">
        <v>26</v>
      </c>
      <c r="B84" s="4" t="s">
        <v>843</v>
      </c>
      <c r="D84" t="s">
        <v>26</v>
      </c>
      <c r="E84" t="s">
        <v>843</v>
      </c>
    </row>
    <row r="85" spans="1:5">
      <c r="A85" s="3" t="s">
        <v>26</v>
      </c>
      <c r="B85" s="4" t="s">
        <v>843</v>
      </c>
      <c r="D85" t="s">
        <v>26</v>
      </c>
      <c r="E85" t="s">
        <v>843</v>
      </c>
    </row>
    <row r="86" spans="1:5">
      <c r="A86" s="3" t="s">
        <v>26</v>
      </c>
      <c r="B86" s="4" t="s">
        <v>843</v>
      </c>
      <c r="D86" t="s">
        <v>26</v>
      </c>
      <c r="E86" t="s">
        <v>843</v>
      </c>
    </row>
    <row r="87" spans="1:5">
      <c r="A87" s="3" t="s">
        <v>26</v>
      </c>
      <c r="B87" s="4" t="s">
        <v>843</v>
      </c>
      <c r="D87" t="s">
        <v>26</v>
      </c>
      <c r="E87" t="s">
        <v>843</v>
      </c>
    </row>
    <row r="88" spans="1:5">
      <c r="A88" s="3" t="s">
        <v>26</v>
      </c>
      <c r="B88" s="4" t="s">
        <v>843</v>
      </c>
      <c r="D88" t="s">
        <v>26</v>
      </c>
      <c r="E88" t="s">
        <v>843</v>
      </c>
    </row>
    <row r="89" spans="1:5">
      <c r="A89" s="3" t="s">
        <v>26</v>
      </c>
      <c r="B89" s="4" t="s">
        <v>843</v>
      </c>
      <c r="D89" t="s">
        <v>26</v>
      </c>
      <c r="E89" t="s">
        <v>843</v>
      </c>
    </row>
    <row r="90" spans="1:5">
      <c r="A90" s="19"/>
      <c r="B90" s="19"/>
    </row>
    <row r="91" spans="1:5">
      <c r="A91" s="4">
        <v>41761</v>
      </c>
      <c r="B91" s="4">
        <v>41761</v>
      </c>
      <c r="D91" s="4">
        <v>41761</v>
      </c>
      <c r="E91" s="4">
        <v>41761</v>
      </c>
    </row>
    <row r="92" spans="1:5">
      <c r="A92" s="4">
        <v>41761</v>
      </c>
      <c r="B92" s="4">
        <v>41761</v>
      </c>
      <c r="D92" s="4">
        <v>41761</v>
      </c>
      <c r="E92" s="4">
        <v>41761</v>
      </c>
    </row>
    <row r="93" spans="1:5">
      <c r="A93" s="4">
        <v>41761</v>
      </c>
      <c r="B93" s="4">
        <v>41761</v>
      </c>
      <c r="D93" s="4">
        <v>41761</v>
      </c>
      <c r="E93" s="4">
        <v>41761</v>
      </c>
    </row>
    <row r="94" spans="1:5">
      <c r="A94" s="4">
        <v>41761</v>
      </c>
      <c r="B94" s="4">
        <v>41761</v>
      </c>
      <c r="D94" s="4">
        <v>41761</v>
      </c>
      <c r="E94" s="4">
        <v>41761</v>
      </c>
    </row>
    <row r="95" spans="1:5">
      <c r="A95" s="4">
        <v>41761</v>
      </c>
      <c r="B95" s="4">
        <v>41761</v>
      </c>
      <c r="D95" s="4">
        <v>41761</v>
      </c>
      <c r="E95" s="4">
        <v>41761</v>
      </c>
    </row>
    <row r="96" spans="1:5">
      <c r="A96" s="3" t="s">
        <v>26</v>
      </c>
      <c r="B96" s="4">
        <v>41761</v>
      </c>
      <c r="D96" t="s">
        <v>26</v>
      </c>
      <c r="E96">
        <v>41761</v>
      </c>
    </row>
    <row r="97" spans="1:5">
      <c r="A97" s="3" t="s">
        <v>26</v>
      </c>
      <c r="B97" s="4">
        <v>41761</v>
      </c>
      <c r="D97" t="s">
        <v>26</v>
      </c>
      <c r="E97">
        <v>41761</v>
      </c>
    </row>
    <row r="98" spans="1:5">
      <c r="A98" s="3" t="s">
        <v>26</v>
      </c>
      <c r="B98" s="4">
        <v>41761</v>
      </c>
      <c r="D98" t="s">
        <v>26</v>
      </c>
      <c r="E98">
        <v>41761</v>
      </c>
    </row>
    <row r="99" spans="1:5">
      <c r="A99" s="3" t="s">
        <v>26</v>
      </c>
      <c r="B99" s="4">
        <v>41761</v>
      </c>
      <c r="D99" t="s">
        <v>26</v>
      </c>
      <c r="E99">
        <v>41761</v>
      </c>
    </row>
    <row r="100" spans="1:5">
      <c r="A100" s="3" t="s">
        <v>26</v>
      </c>
      <c r="B100" s="4">
        <v>41761</v>
      </c>
      <c r="D100" t="s">
        <v>26</v>
      </c>
      <c r="E100">
        <v>41761</v>
      </c>
    </row>
    <row r="101" spans="1:5">
      <c r="A101" s="3" t="s">
        <v>26</v>
      </c>
      <c r="B101" s="4">
        <v>41761</v>
      </c>
      <c r="D101" t="s">
        <v>26</v>
      </c>
      <c r="E101">
        <v>41761</v>
      </c>
    </row>
    <row r="102" spans="1:5">
      <c r="A102" s="19"/>
      <c r="B102" s="19"/>
    </row>
    <row r="103" spans="1:5">
      <c r="A103" s="4">
        <v>41792</v>
      </c>
      <c r="B103" s="4">
        <v>41792</v>
      </c>
      <c r="D103">
        <v>41792</v>
      </c>
      <c r="E103">
        <v>41792</v>
      </c>
    </row>
    <row r="104" spans="1:5">
      <c r="A104" s="4">
        <v>41792</v>
      </c>
      <c r="B104" s="4">
        <v>41792</v>
      </c>
      <c r="D104">
        <v>41792</v>
      </c>
      <c r="E104">
        <v>41792</v>
      </c>
    </row>
    <row r="105" spans="1:5">
      <c r="A105" s="4">
        <v>41792</v>
      </c>
      <c r="B105" s="4">
        <v>41792</v>
      </c>
      <c r="D105">
        <v>41792</v>
      </c>
      <c r="E105">
        <v>41792</v>
      </c>
    </row>
    <row r="106" spans="1:5">
      <c r="A106" s="4">
        <v>41792</v>
      </c>
      <c r="B106" s="4">
        <v>41792</v>
      </c>
      <c r="D106">
        <v>41792</v>
      </c>
      <c r="E106">
        <v>41792</v>
      </c>
    </row>
    <row r="107" spans="1:5">
      <c r="A107" s="4">
        <v>41792</v>
      </c>
      <c r="B107" s="4">
        <v>41792</v>
      </c>
      <c r="D107">
        <v>41792</v>
      </c>
      <c r="E107">
        <v>41792</v>
      </c>
    </row>
    <row r="108" spans="1:5">
      <c r="A108" s="4">
        <v>41792</v>
      </c>
      <c r="B108" s="4">
        <v>41792</v>
      </c>
      <c r="D108">
        <v>41792</v>
      </c>
      <c r="E108">
        <v>41792</v>
      </c>
    </row>
    <row r="109" spans="1:5">
      <c r="A109" s="4">
        <v>41792</v>
      </c>
      <c r="B109" s="4">
        <v>41792</v>
      </c>
      <c r="D109">
        <v>41792</v>
      </c>
      <c r="E109">
        <v>41792</v>
      </c>
    </row>
    <row r="110" spans="1:5">
      <c r="A110" s="4">
        <v>41792</v>
      </c>
      <c r="B110" s="4">
        <v>41792</v>
      </c>
      <c r="D110">
        <v>41792</v>
      </c>
      <c r="E110">
        <v>41792</v>
      </c>
    </row>
    <row r="111" spans="1:5">
      <c r="A111" s="4">
        <v>41792</v>
      </c>
      <c r="B111" s="4">
        <v>41792</v>
      </c>
      <c r="D111">
        <v>41792</v>
      </c>
      <c r="E111">
        <v>41792</v>
      </c>
    </row>
    <row r="112" spans="1:5">
      <c r="A112" s="4">
        <v>41792</v>
      </c>
      <c r="B112" s="4">
        <v>41792</v>
      </c>
      <c r="D112">
        <v>41792</v>
      </c>
      <c r="E112">
        <v>41792</v>
      </c>
    </row>
    <row r="113" spans="1:5">
      <c r="A113" s="4">
        <v>41792</v>
      </c>
      <c r="B113" s="4">
        <v>41792</v>
      </c>
      <c r="D113">
        <v>41792</v>
      </c>
      <c r="E113">
        <v>41792</v>
      </c>
    </row>
    <row r="114" spans="1:5">
      <c r="A114" s="4">
        <v>41792</v>
      </c>
      <c r="B114" s="4">
        <v>41792</v>
      </c>
      <c r="D114">
        <v>41792</v>
      </c>
      <c r="E114">
        <v>41792</v>
      </c>
    </row>
    <row r="115" spans="1:5">
      <c r="A115" s="4">
        <v>41792</v>
      </c>
      <c r="B115" s="4">
        <v>41792</v>
      </c>
      <c r="D115">
        <v>41792</v>
      </c>
      <c r="E115">
        <v>41792</v>
      </c>
    </row>
    <row r="116" spans="1:5">
      <c r="A116" s="4">
        <v>41792</v>
      </c>
      <c r="B116" s="4">
        <v>41792</v>
      </c>
      <c r="D116">
        <v>41792</v>
      </c>
      <c r="E116">
        <v>41792</v>
      </c>
    </row>
    <row r="117" spans="1:5">
      <c r="A117" s="4">
        <v>41792</v>
      </c>
      <c r="B117" s="4">
        <v>41792</v>
      </c>
      <c r="D117">
        <v>41792</v>
      </c>
      <c r="E117">
        <v>41792</v>
      </c>
    </row>
    <row r="118" spans="1:5">
      <c r="A118" s="3" t="s">
        <v>26</v>
      </c>
      <c r="B118" s="4">
        <v>41792</v>
      </c>
      <c r="D118" t="s">
        <v>26</v>
      </c>
      <c r="E118">
        <v>41792</v>
      </c>
    </row>
    <row r="119" spans="1:5">
      <c r="A119" s="3" t="s">
        <v>26</v>
      </c>
      <c r="B119" s="4">
        <v>41792</v>
      </c>
      <c r="D119" t="s">
        <v>26</v>
      </c>
      <c r="E119">
        <v>41792</v>
      </c>
    </row>
    <row r="120" spans="1:5">
      <c r="A120" s="3" t="s">
        <v>26</v>
      </c>
      <c r="B120" s="4">
        <v>41792</v>
      </c>
      <c r="D120" t="s">
        <v>26</v>
      </c>
      <c r="E120">
        <v>41792</v>
      </c>
    </row>
    <row r="121" spans="1:5">
      <c r="A121" s="3" t="s">
        <v>26</v>
      </c>
      <c r="B121" s="4">
        <v>41792</v>
      </c>
      <c r="D121" t="s">
        <v>26</v>
      </c>
      <c r="E121">
        <v>41792</v>
      </c>
    </row>
    <row r="122" spans="1:5">
      <c r="A122" s="3" t="s">
        <v>26</v>
      </c>
      <c r="B122" s="4">
        <v>41792</v>
      </c>
      <c r="D122" t="s">
        <v>26</v>
      </c>
      <c r="E122">
        <v>41792</v>
      </c>
    </row>
    <row r="123" spans="1:5">
      <c r="A123" s="3" t="s">
        <v>26</v>
      </c>
      <c r="B123" s="4">
        <v>41792</v>
      </c>
      <c r="D123" t="s">
        <v>26</v>
      </c>
      <c r="E123">
        <v>41792</v>
      </c>
    </row>
    <row r="124" spans="1:5">
      <c r="A124" s="19"/>
      <c r="B124" s="19"/>
    </row>
    <row r="125" spans="1:5">
      <c r="A125" s="4">
        <v>41945</v>
      </c>
      <c r="B125" s="4">
        <v>41945</v>
      </c>
      <c r="D125">
        <v>41945</v>
      </c>
      <c r="E125">
        <v>41945</v>
      </c>
    </row>
    <row r="126" spans="1:5">
      <c r="A126" s="4">
        <v>41945</v>
      </c>
      <c r="B126" s="4">
        <v>41945</v>
      </c>
      <c r="D126">
        <v>41945</v>
      </c>
      <c r="E126">
        <v>41945</v>
      </c>
    </row>
    <row r="127" spans="1:5">
      <c r="A127" s="4">
        <v>41945</v>
      </c>
      <c r="B127" s="4">
        <v>41945</v>
      </c>
      <c r="D127">
        <v>41945</v>
      </c>
      <c r="E127">
        <v>41945</v>
      </c>
    </row>
    <row r="128" spans="1:5">
      <c r="A128" s="4">
        <v>41945</v>
      </c>
      <c r="B128" s="4">
        <v>41945</v>
      </c>
      <c r="D128">
        <v>41945</v>
      </c>
      <c r="E128">
        <v>41945</v>
      </c>
    </row>
    <row r="129" spans="1:5">
      <c r="A129" s="4">
        <v>41945</v>
      </c>
      <c r="B129" s="4">
        <v>41945</v>
      </c>
      <c r="D129">
        <v>41945</v>
      </c>
      <c r="E129">
        <v>41945</v>
      </c>
    </row>
    <row r="130" spans="1:5">
      <c r="A130" s="4">
        <v>41945</v>
      </c>
      <c r="B130" s="4">
        <v>41945</v>
      </c>
      <c r="D130">
        <v>41945</v>
      </c>
      <c r="E130">
        <v>41945</v>
      </c>
    </row>
    <row r="131" spans="1:5">
      <c r="A131" s="4">
        <v>41945</v>
      </c>
      <c r="B131" s="4">
        <v>41945</v>
      </c>
      <c r="D131">
        <v>41945</v>
      </c>
      <c r="E131">
        <v>41945</v>
      </c>
    </row>
    <row r="132" spans="1:5">
      <c r="A132" s="4">
        <v>41945</v>
      </c>
      <c r="B132" s="4">
        <v>41945</v>
      </c>
      <c r="D132">
        <v>41945</v>
      </c>
      <c r="E132">
        <v>41945</v>
      </c>
    </row>
    <row r="133" spans="1:5">
      <c r="A133" s="4">
        <v>41945</v>
      </c>
      <c r="B133" s="4">
        <v>41945</v>
      </c>
      <c r="D133">
        <v>41945</v>
      </c>
      <c r="E133">
        <v>41945</v>
      </c>
    </row>
    <row r="134" spans="1:5">
      <c r="A134" s="4">
        <v>41945</v>
      </c>
      <c r="B134" s="4">
        <v>41945</v>
      </c>
      <c r="D134">
        <v>41945</v>
      </c>
      <c r="E134">
        <v>41945</v>
      </c>
    </row>
    <row r="135" spans="1:5">
      <c r="A135" s="4">
        <v>41945</v>
      </c>
      <c r="B135" s="4">
        <v>41945</v>
      </c>
      <c r="D135">
        <v>41945</v>
      </c>
      <c r="E135">
        <v>41945</v>
      </c>
    </row>
    <row r="136" spans="1:5">
      <c r="A136" s="4">
        <v>41945</v>
      </c>
      <c r="B136" s="4">
        <v>41945</v>
      </c>
      <c r="D136">
        <v>41945</v>
      </c>
      <c r="E136">
        <v>41945</v>
      </c>
    </row>
    <row r="137" spans="1:5">
      <c r="A137" s="4">
        <v>41945</v>
      </c>
      <c r="B137" s="4">
        <v>41945</v>
      </c>
      <c r="D137">
        <v>41945</v>
      </c>
      <c r="E137">
        <v>41945</v>
      </c>
    </row>
    <row r="138" spans="1:5">
      <c r="A138" s="4">
        <v>41945</v>
      </c>
      <c r="B138" s="4">
        <v>41945</v>
      </c>
      <c r="D138">
        <v>41945</v>
      </c>
      <c r="E138">
        <v>41945</v>
      </c>
    </row>
    <row r="139" spans="1:5">
      <c r="A139" s="4">
        <v>41945</v>
      </c>
      <c r="B139" s="4">
        <v>41945</v>
      </c>
      <c r="D139">
        <v>41945</v>
      </c>
      <c r="E139">
        <v>41945</v>
      </c>
    </row>
    <row r="140" spans="1:5">
      <c r="A140" s="3" t="s">
        <v>26</v>
      </c>
      <c r="B140" s="4">
        <v>41945</v>
      </c>
      <c r="D140" t="s">
        <v>26</v>
      </c>
      <c r="E140">
        <v>41945</v>
      </c>
    </row>
    <row r="141" spans="1:5">
      <c r="A141" s="3" t="s">
        <v>26</v>
      </c>
      <c r="B141" s="4">
        <v>41945</v>
      </c>
      <c r="D141" t="s">
        <v>26</v>
      </c>
      <c r="E141">
        <v>41945</v>
      </c>
    </row>
    <row r="142" spans="1:5">
      <c r="A142" s="3" t="s">
        <v>26</v>
      </c>
      <c r="B142" s="4">
        <v>41945</v>
      </c>
      <c r="D142" t="s">
        <v>26</v>
      </c>
      <c r="E142">
        <v>41945</v>
      </c>
    </row>
    <row r="143" spans="1:5">
      <c r="A143" s="19"/>
      <c r="B143" s="19"/>
    </row>
    <row r="144" spans="1:5">
      <c r="A144" s="4">
        <v>41975</v>
      </c>
      <c r="B144" s="4">
        <v>41975</v>
      </c>
      <c r="D144">
        <v>41975</v>
      </c>
      <c r="E144">
        <v>41975</v>
      </c>
    </row>
    <row r="145" spans="1:5">
      <c r="A145" s="4">
        <v>41975</v>
      </c>
      <c r="B145" s="4">
        <v>41975</v>
      </c>
      <c r="D145">
        <v>41975</v>
      </c>
      <c r="E145">
        <v>41975</v>
      </c>
    </row>
    <row r="146" spans="1:5">
      <c r="A146" s="4">
        <v>41975</v>
      </c>
      <c r="B146" s="4">
        <v>41975</v>
      </c>
      <c r="D146">
        <v>41975</v>
      </c>
      <c r="E146">
        <v>41975</v>
      </c>
    </row>
    <row r="147" spans="1:5">
      <c r="A147" s="4">
        <v>41975</v>
      </c>
      <c r="B147" s="4">
        <v>41975</v>
      </c>
      <c r="D147">
        <v>41975</v>
      </c>
      <c r="E147">
        <v>41975</v>
      </c>
    </row>
    <row r="148" spans="1:5">
      <c r="A148" s="4">
        <v>41975</v>
      </c>
      <c r="B148" s="4">
        <v>41975</v>
      </c>
      <c r="D148">
        <v>41975</v>
      </c>
      <c r="E148">
        <v>41975</v>
      </c>
    </row>
    <row r="149" spans="1:5">
      <c r="A149" s="4">
        <v>41975</v>
      </c>
      <c r="B149" s="4">
        <v>41975</v>
      </c>
      <c r="D149">
        <v>41975</v>
      </c>
      <c r="E149">
        <v>41975</v>
      </c>
    </row>
    <row r="150" spans="1:5">
      <c r="A150" s="4">
        <v>41975</v>
      </c>
      <c r="B150" s="4">
        <v>41975</v>
      </c>
      <c r="D150">
        <v>41975</v>
      </c>
      <c r="E150">
        <v>41975</v>
      </c>
    </row>
    <row r="151" spans="1:5">
      <c r="A151" s="4">
        <v>41975</v>
      </c>
      <c r="B151" s="4">
        <v>41975</v>
      </c>
      <c r="D151">
        <v>41975</v>
      </c>
      <c r="E151">
        <v>41975</v>
      </c>
    </row>
    <row r="152" spans="1:5">
      <c r="A152" s="4">
        <v>41975</v>
      </c>
      <c r="B152" s="4">
        <v>41975</v>
      </c>
      <c r="D152">
        <v>41975</v>
      </c>
      <c r="E152">
        <v>41975</v>
      </c>
    </row>
    <row r="153" spans="1:5">
      <c r="A153" s="4">
        <v>41975</v>
      </c>
      <c r="B153" s="4">
        <v>41975</v>
      </c>
      <c r="D153">
        <v>41975</v>
      </c>
      <c r="E153">
        <v>41975</v>
      </c>
    </row>
    <row r="154" spans="1:5">
      <c r="A154" s="4">
        <v>41975</v>
      </c>
      <c r="B154" s="4">
        <v>41975</v>
      </c>
      <c r="D154">
        <v>41975</v>
      </c>
      <c r="E154">
        <v>41975</v>
      </c>
    </row>
    <row r="155" spans="1:5">
      <c r="A155" s="4">
        <v>41975</v>
      </c>
      <c r="B155" s="4">
        <v>41975</v>
      </c>
      <c r="D155">
        <v>41975</v>
      </c>
      <c r="E155">
        <v>41975</v>
      </c>
    </row>
    <row r="156" spans="1:5">
      <c r="A156" s="4">
        <v>41975</v>
      </c>
      <c r="B156" s="4">
        <v>41975</v>
      </c>
      <c r="D156">
        <v>41975</v>
      </c>
      <c r="E156">
        <v>41975</v>
      </c>
    </row>
    <row r="157" spans="1:5">
      <c r="A157" s="4">
        <v>41975</v>
      </c>
      <c r="B157" s="4">
        <v>41975</v>
      </c>
      <c r="D157">
        <v>41975</v>
      </c>
      <c r="E157">
        <v>41975</v>
      </c>
    </row>
    <row r="158" spans="1:5">
      <c r="A158" s="4">
        <v>41975</v>
      </c>
      <c r="B158" s="4">
        <v>41975</v>
      </c>
      <c r="D158">
        <v>41975</v>
      </c>
      <c r="E158">
        <v>41975</v>
      </c>
    </row>
    <row r="159" spans="1:5">
      <c r="A159" s="3" t="s">
        <v>26</v>
      </c>
      <c r="B159" s="4">
        <v>41975</v>
      </c>
      <c r="D159" t="s">
        <v>26</v>
      </c>
      <c r="E159">
        <v>41975</v>
      </c>
    </row>
    <row r="160" spans="1:5">
      <c r="A160" s="3" t="s">
        <v>26</v>
      </c>
      <c r="B160" s="4">
        <v>41975</v>
      </c>
      <c r="D160" t="s">
        <v>26</v>
      </c>
      <c r="E160">
        <v>41975</v>
      </c>
    </row>
    <row r="161" spans="1:5">
      <c r="A161" s="3" t="s">
        <v>26</v>
      </c>
      <c r="B161" s="4">
        <v>41975</v>
      </c>
      <c r="D161" t="s">
        <v>26</v>
      </c>
      <c r="E161">
        <v>41975</v>
      </c>
    </row>
    <row r="162" spans="1:5">
      <c r="A162" s="19"/>
      <c r="B162" s="19"/>
    </row>
    <row r="163" spans="1:5">
      <c r="A163" s="4" t="s">
        <v>1069</v>
      </c>
      <c r="B163" s="4" t="s">
        <v>1069</v>
      </c>
      <c r="D163" t="s">
        <v>1069</v>
      </c>
      <c r="E163" t="s">
        <v>1069</v>
      </c>
    </row>
    <row r="164" spans="1:5">
      <c r="A164" s="4" t="s">
        <v>1069</v>
      </c>
      <c r="B164" s="4" t="s">
        <v>1069</v>
      </c>
      <c r="D164" t="s">
        <v>1069</v>
      </c>
      <c r="E164" t="s">
        <v>1069</v>
      </c>
    </row>
    <row r="165" spans="1:5">
      <c r="A165" s="4" t="s">
        <v>1069</v>
      </c>
      <c r="B165" s="4" t="s">
        <v>1069</v>
      </c>
      <c r="D165" t="s">
        <v>1069</v>
      </c>
      <c r="E165" t="s">
        <v>1069</v>
      </c>
    </row>
    <row r="166" spans="1:5">
      <c r="A166" s="4" t="s">
        <v>1069</v>
      </c>
      <c r="B166" s="4" t="s">
        <v>1069</v>
      </c>
      <c r="D166" t="s">
        <v>1069</v>
      </c>
      <c r="E166" t="s">
        <v>1069</v>
      </c>
    </row>
    <row r="167" spans="1:5">
      <c r="A167" s="4" t="s">
        <v>1069</v>
      </c>
      <c r="B167" s="4" t="s">
        <v>1069</v>
      </c>
      <c r="D167" t="s">
        <v>1069</v>
      </c>
      <c r="E167" t="s">
        <v>1069</v>
      </c>
    </row>
    <row r="168" spans="1:5">
      <c r="A168" s="4" t="s">
        <v>1069</v>
      </c>
      <c r="B168" s="4" t="s">
        <v>1069</v>
      </c>
      <c r="D168" t="s">
        <v>1069</v>
      </c>
      <c r="E168" t="s">
        <v>1069</v>
      </c>
    </row>
    <row r="169" spans="1:5">
      <c r="A169" s="4" t="s">
        <v>1069</v>
      </c>
      <c r="B169" s="4" t="s">
        <v>1069</v>
      </c>
      <c r="D169" t="s">
        <v>1069</v>
      </c>
      <c r="E169" t="s">
        <v>1069</v>
      </c>
    </row>
    <row r="170" spans="1:5">
      <c r="A170" s="4" t="s">
        <v>1069</v>
      </c>
      <c r="B170" s="4" t="s">
        <v>1069</v>
      </c>
      <c r="D170" t="s">
        <v>1069</v>
      </c>
      <c r="E170" t="s">
        <v>1069</v>
      </c>
    </row>
    <row r="171" spans="1:5">
      <c r="A171" s="4" t="s">
        <v>1069</v>
      </c>
      <c r="B171" s="4" t="s">
        <v>1069</v>
      </c>
      <c r="D171" t="s">
        <v>1069</v>
      </c>
      <c r="E171" t="s">
        <v>1069</v>
      </c>
    </row>
    <row r="172" spans="1:5">
      <c r="A172" s="4" t="s">
        <v>1069</v>
      </c>
      <c r="B172" s="4" t="s">
        <v>1069</v>
      </c>
      <c r="D172" t="s">
        <v>1069</v>
      </c>
      <c r="E172" t="s">
        <v>1069</v>
      </c>
    </row>
    <row r="173" spans="1:5">
      <c r="A173" s="3" t="s">
        <v>26</v>
      </c>
      <c r="B173" s="4" t="s">
        <v>1069</v>
      </c>
      <c r="D173" t="s">
        <v>26</v>
      </c>
      <c r="E173" t="s">
        <v>1069</v>
      </c>
    </row>
    <row r="174" spans="1:5">
      <c r="A174" s="3" t="s">
        <v>26</v>
      </c>
      <c r="B174" s="4" t="s">
        <v>1069</v>
      </c>
      <c r="D174" t="s">
        <v>26</v>
      </c>
      <c r="E174" t="s">
        <v>1069</v>
      </c>
    </row>
    <row r="175" spans="1:5">
      <c r="A175" s="3" t="s">
        <v>26</v>
      </c>
      <c r="B175" s="4" t="s">
        <v>1069</v>
      </c>
      <c r="D175" t="s">
        <v>26</v>
      </c>
      <c r="E175" t="s">
        <v>1069</v>
      </c>
    </row>
    <row r="176" spans="1:5">
      <c r="A176" s="19"/>
      <c r="B176" s="19"/>
    </row>
    <row r="177" spans="1:5">
      <c r="A177" s="4" t="s">
        <v>1102</v>
      </c>
      <c r="B177" s="4" t="s">
        <v>1102</v>
      </c>
      <c r="D177" t="s">
        <v>1102</v>
      </c>
      <c r="E177" t="s">
        <v>1102</v>
      </c>
    </row>
    <row r="178" spans="1:5">
      <c r="A178" s="4" t="s">
        <v>1102</v>
      </c>
      <c r="B178" s="4" t="s">
        <v>1102</v>
      </c>
      <c r="D178" t="s">
        <v>1102</v>
      </c>
      <c r="E178" t="s">
        <v>1102</v>
      </c>
    </row>
    <row r="179" spans="1:5">
      <c r="A179" s="4" t="s">
        <v>1102</v>
      </c>
      <c r="B179" s="4" t="s">
        <v>1102</v>
      </c>
      <c r="D179" t="s">
        <v>1102</v>
      </c>
      <c r="E179" t="s">
        <v>1102</v>
      </c>
    </row>
    <row r="180" spans="1:5">
      <c r="A180" s="4" t="s">
        <v>1102</v>
      </c>
      <c r="B180" s="4" t="s">
        <v>1102</v>
      </c>
      <c r="D180" t="s">
        <v>1102</v>
      </c>
      <c r="E180" t="s">
        <v>1102</v>
      </c>
    </row>
    <row r="181" spans="1:5">
      <c r="A181" s="4" t="s">
        <v>1102</v>
      </c>
      <c r="B181" s="4" t="s">
        <v>1102</v>
      </c>
      <c r="D181" t="s">
        <v>1102</v>
      </c>
      <c r="E181" t="s">
        <v>1102</v>
      </c>
    </row>
    <row r="182" spans="1:5">
      <c r="A182" s="3" t="s">
        <v>26</v>
      </c>
      <c r="B182" s="4" t="s">
        <v>1102</v>
      </c>
      <c r="D182" t="s">
        <v>26</v>
      </c>
      <c r="E182" t="s">
        <v>1102</v>
      </c>
    </row>
    <row r="183" spans="1:5">
      <c r="A183" s="3" t="s">
        <v>26</v>
      </c>
      <c r="B183" s="4" t="s">
        <v>1102</v>
      </c>
      <c r="D183" t="s">
        <v>26</v>
      </c>
      <c r="E183" t="s">
        <v>1102</v>
      </c>
    </row>
    <row r="184" spans="1:5">
      <c r="A184" s="3" t="s">
        <v>26</v>
      </c>
      <c r="B184" s="4" t="s">
        <v>1102</v>
      </c>
      <c r="D184" t="s">
        <v>26</v>
      </c>
      <c r="E184" t="s">
        <v>1102</v>
      </c>
    </row>
    <row r="185" spans="1:5">
      <c r="A185" s="19"/>
      <c r="B185" s="19"/>
    </row>
    <row r="186" spans="1:5">
      <c r="A186" s="4" t="s">
        <v>1119</v>
      </c>
      <c r="B186" s="4" t="s">
        <v>1119</v>
      </c>
      <c r="D186" t="s">
        <v>1119</v>
      </c>
      <c r="E186" t="s">
        <v>1119</v>
      </c>
    </row>
    <row r="187" spans="1:5">
      <c r="A187" s="4" t="s">
        <v>1119</v>
      </c>
      <c r="B187" s="4" t="s">
        <v>1119</v>
      </c>
      <c r="D187" t="s">
        <v>1119</v>
      </c>
      <c r="E187" t="s">
        <v>1119</v>
      </c>
    </row>
    <row r="188" spans="1:5">
      <c r="A188" s="4" t="s">
        <v>1119</v>
      </c>
      <c r="B188" s="4" t="s">
        <v>1119</v>
      </c>
      <c r="D188" t="s">
        <v>1119</v>
      </c>
      <c r="E188" t="s">
        <v>1119</v>
      </c>
    </row>
    <row r="189" spans="1:5">
      <c r="A189" s="4" t="s">
        <v>1119</v>
      </c>
      <c r="B189" s="4" t="s">
        <v>1119</v>
      </c>
      <c r="D189" t="s">
        <v>1119</v>
      </c>
      <c r="E189" t="s">
        <v>1119</v>
      </c>
    </row>
    <row r="190" spans="1:5">
      <c r="A190" s="4" t="s">
        <v>1119</v>
      </c>
      <c r="B190" s="4" t="s">
        <v>1119</v>
      </c>
      <c r="D190" t="s">
        <v>1119</v>
      </c>
      <c r="E190" t="s">
        <v>1119</v>
      </c>
    </row>
    <row r="191" spans="1:5">
      <c r="A191" s="4" t="s">
        <v>1119</v>
      </c>
      <c r="B191" s="4" t="s">
        <v>1119</v>
      </c>
      <c r="D191" t="s">
        <v>1119</v>
      </c>
      <c r="E191" t="s">
        <v>1119</v>
      </c>
    </row>
    <row r="192" spans="1:5">
      <c r="A192" s="4" t="s">
        <v>1119</v>
      </c>
      <c r="B192" s="4" t="s">
        <v>1119</v>
      </c>
      <c r="D192" t="s">
        <v>1119</v>
      </c>
      <c r="E192" t="s">
        <v>1119</v>
      </c>
    </row>
    <row r="193" spans="1:5">
      <c r="A193" s="4" t="s">
        <v>1119</v>
      </c>
      <c r="B193" s="4" t="s">
        <v>1119</v>
      </c>
      <c r="D193" t="s">
        <v>1119</v>
      </c>
      <c r="E193" t="s">
        <v>1119</v>
      </c>
    </row>
    <row r="194" spans="1:5">
      <c r="A194" s="4" t="s">
        <v>1119</v>
      </c>
      <c r="B194" s="4" t="s">
        <v>1119</v>
      </c>
      <c r="D194" t="s">
        <v>1119</v>
      </c>
      <c r="E194" t="s">
        <v>1119</v>
      </c>
    </row>
    <row r="195" spans="1:5">
      <c r="A195" s="4" t="s">
        <v>1119</v>
      </c>
      <c r="B195" s="4" t="s">
        <v>1119</v>
      </c>
      <c r="D195" t="s">
        <v>1119</v>
      </c>
      <c r="E195" t="s">
        <v>1119</v>
      </c>
    </row>
    <row r="196" spans="1:5">
      <c r="A196" s="3" t="s">
        <v>26</v>
      </c>
      <c r="B196" s="4" t="s">
        <v>1119</v>
      </c>
      <c r="D196" t="s">
        <v>26</v>
      </c>
      <c r="E196" t="s">
        <v>1119</v>
      </c>
    </row>
    <row r="197" spans="1:5">
      <c r="A197" s="3" t="s">
        <v>26</v>
      </c>
      <c r="B197" s="4" t="s">
        <v>1119</v>
      </c>
      <c r="D197" t="s">
        <v>26</v>
      </c>
      <c r="E197" t="s">
        <v>1119</v>
      </c>
    </row>
    <row r="198" spans="1:5">
      <c r="A198" s="3" t="s">
        <v>26</v>
      </c>
      <c r="B198" s="4" t="s">
        <v>1119</v>
      </c>
      <c r="D198" t="s">
        <v>26</v>
      </c>
      <c r="E198" t="s">
        <v>1119</v>
      </c>
    </row>
    <row r="199" spans="1:5">
      <c r="A199" s="19"/>
      <c r="B199" s="19"/>
    </row>
    <row r="200" spans="1:5">
      <c r="A200" s="4" t="s">
        <v>1151</v>
      </c>
      <c r="B200" s="4" t="s">
        <v>1151</v>
      </c>
      <c r="D200" t="s">
        <v>1151</v>
      </c>
      <c r="E200" t="s">
        <v>1151</v>
      </c>
    </row>
    <row r="201" spans="1:5">
      <c r="A201" s="4" t="s">
        <v>1151</v>
      </c>
      <c r="B201" s="4" t="s">
        <v>1151</v>
      </c>
      <c r="D201" t="s">
        <v>1151</v>
      </c>
      <c r="E201" t="s">
        <v>1151</v>
      </c>
    </row>
    <row r="202" spans="1:5">
      <c r="A202" s="4" t="s">
        <v>1151</v>
      </c>
      <c r="B202" s="4" t="s">
        <v>1151</v>
      </c>
      <c r="D202" t="s">
        <v>1151</v>
      </c>
      <c r="E202" t="s">
        <v>1151</v>
      </c>
    </row>
    <row r="203" spans="1:5">
      <c r="A203" s="4" t="s">
        <v>1151</v>
      </c>
      <c r="B203" s="4" t="s">
        <v>1151</v>
      </c>
      <c r="D203" t="s">
        <v>1151</v>
      </c>
      <c r="E203" t="s">
        <v>1151</v>
      </c>
    </row>
    <row r="204" spans="1:5">
      <c r="A204" s="4" t="s">
        <v>1151</v>
      </c>
      <c r="B204" s="4" t="s">
        <v>1151</v>
      </c>
      <c r="D204" t="s">
        <v>1151</v>
      </c>
      <c r="E204" t="s">
        <v>1151</v>
      </c>
    </row>
    <row r="205" spans="1:5">
      <c r="A205" s="19"/>
      <c r="B205" s="19"/>
    </row>
    <row r="206" spans="1:5">
      <c r="A206" s="4" t="s">
        <v>1167</v>
      </c>
      <c r="B206" s="4" t="s">
        <v>1167</v>
      </c>
      <c r="D206" t="s">
        <v>1167</v>
      </c>
      <c r="E206" t="s">
        <v>1167</v>
      </c>
    </row>
    <row r="207" spans="1:5">
      <c r="A207" s="4" t="s">
        <v>1167</v>
      </c>
      <c r="B207" s="4" t="s">
        <v>1167</v>
      </c>
      <c r="D207" t="s">
        <v>1167</v>
      </c>
      <c r="E207" t="s">
        <v>1167</v>
      </c>
    </row>
    <row r="208" spans="1:5">
      <c r="A208" s="4" t="s">
        <v>1167</v>
      </c>
      <c r="B208" s="4" t="s">
        <v>1167</v>
      </c>
      <c r="D208" t="s">
        <v>1167</v>
      </c>
      <c r="E208" t="s">
        <v>1167</v>
      </c>
    </row>
    <row r="209" spans="1:5">
      <c r="A209" s="4" t="s">
        <v>1167</v>
      </c>
      <c r="B209" s="4" t="s">
        <v>1167</v>
      </c>
      <c r="D209" t="s">
        <v>1167</v>
      </c>
      <c r="E209" t="s">
        <v>1167</v>
      </c>
    </row>
    <row r="210" spans="1:5">
      <c r="A210" s="4" t="s">
        <v>1167</v>
      </c>
      <c r="B210" s="4" t="s">
        <v>1167</v>
      </c>
      <c r="D210" t="s">
        <v>1167</v>
      </c>
      <c r="E210" t="s">
        <v>1167</v>
      </c>
    </row>
    <row r="211" spans="1:5">
      <c r="A211" s="3" t="s">
        <v>26</v>
      </c>
      <c r="B211" s="4" t="s">
        <v>1167</v>
      </c>
      <c r="D211" t="s">
        <v>26</v>
      </c>
      <c r="E211" t="s">
        <v>1167</v>
      </c>
    </row>
    <row r="212" spans="1:5">
      <c r="A212" s="3" t="s">
        <v>26</v>
      </c>
      <c r="B212" s="4" t="s">
        <v>1167</v>
      </c>
      <c r="D212" t="s">
        <v>26</v>
      </c>
      <c r="E212" t="s">
        <v>1167</v>
      </c>
    </row>
    <row r="213" spans="1:5">
      <c r="A213" s="3" t="s">
        <v>26</v>
      </c>
      <c r="B213" s="4" t="s">
        <v>1167</v>
      </c>
      <c r="D213" t="s">
        <v>26</v>
      </c>
      <c r="E213" t="s">
        <v>1167</v>
      </c>
    </row>
    <row r="214" spans="1:5">
      <c r="A214" s="19"/>
      <c r="B214" s="19"/>
    </row>
    <row r="215" spans="1:5">
      <c r="A215" s="4" t="s">
        <v>1184</v>
      </c>
      <c r="B215" s="4" t="s">
        <v>1184</v>
      </c>
      <c r="D215" t="s">
        <v>1184</v>
      </c>
      <c r="E215" t="s">
        <v>1184</v>
      </c>
    </row>
    <row r="216" spans="1:5">
      <c r="A216" s="4" t="s">
        <v>1184</v>
      </c>
      <c r="B216" s="4" t="s">
        <v>1184</v>
      </c>
      <c r="D216" t="s">
        <v>1184</v>
      </c>
      <c r="E216" t="s">
        <v>1184</v>
      </c>
    </row>
    <row r="217" spans="1:5">
      <c r="A217" s="4" t="s">
        <v>1184</v>
      </c>
      <c r="B217" s="4" t="s">
        <v>1184</v>
      </c>
      <c r="D217" t="s">
        <v>1184</v>
      </c>
      <c r="E217" t="s">
        <v>1184</v>
      </c>
    </row>
    <row r="218" spans="1:5">
      <c r="A218" s="4" t="s">
        <v>1184</v>
      </c>
      <c r="B218" s="4" t="s">
        <v>1184</v>
      </c>
      <c r="D218" t="s">
        <v>1184</v>
      </c>
      <c r="E218" t="s">
        <v>1184</v>
      </c>
    </row>
    <row r="219" spans="1:5">
      <c r="A219" s="4" t="s">
        <v>1184</v>
      </c>
      <c r="B219" s="4" t="s">
        <v>1184</v>
      </c>
      <c r="D219" t="s">
        <v>1184</v>
      </c>
      <c r="E219" t="s">
        <v>1184</v>
      </c>
    </row>
    <row r="220" spans="1:5">
      <c r="A220" s="4" t="s">
        <v>1184</v>
      </c>
      <c r="B220" s="4" t="s">
        <v>1184</v>
      </c>
      <c r="D220" t="s">
        <v>1184</v>
      </c>
      <c r="E220" t="s">
        <v>1184</v>
      </c>
    </row>
    <row r="221" spans="1:5">
      <c r="A221" s="4" t="s">
        <v>1184</v>
      </c>
      <c r="B221" s="4" t="s">
        <v>1184</v>
      </c>
      <c r="D221" t="s">
        <v>1184</v>
      </c>
      <c r="E221" t="s">
        <v>1184</v>
      </c>
    </row>
    <row r="222" spans="1:5">
      <c r="A222" s="4" t="s">
        <v>1184</v>
      </c>
      <c r="B222" s="4" t="s">
        <v>1184</v>
      </c>
      <c r="D222" t="s">
        <v>1184</v>
      </c>
      <c r="E222" t="s">
        <v>1184</v>
      </c>
    </row>
    <row r="223" spans="1:5">
      <c r="A223" s="4" t="s">
        <v>1184</v>
      </c>
      <c r="B223" s="4" t="s">
        <v>1184</v>
      </c>
      <c r="D223" t="s">
        <v>1184</v>
      </c>
      <c r="E223" t="s">
        <v>1184</v>
      </c>
    </row>
    <row r="224" spans="1:5">
      <c r="A224" s="4" t="s">
        <v>1184</v>
      </c>
      <c r="B224" s="4" t="s">
        <v>1184</v>
      </c>
      <c r="D224" t="s">
        <v>1184</v>
      </c>
      <c r="E224" t="s">
        <v>1184</v>
      </c>
    </row>
    <row r="225" spans="1:5">
      <c r="A225" s="3" t="s">
        <v>26</v>
      </c>
      <c r="B225" s="4" t="s">
        <v>1184</v>
      </c>
      <c r="D225" t="s">
        <v>26</v>
      </c>
      <c r="E225" t="s">
        <v>1184</v>
      </c>
    </row>
    <row r="226" spans="1:5">
      <c r="A226" s="3" t="s">
        <v>26</v>
      </c>
      <c r="B226" s="4" t="s">
        <v>1184</v>
      </c>
      <c r="D226" t="s">
        <v>26</v>
      </c>
      <c r="E226" t="s">
        <v>1184</v>
      </c>
    </row>
    <row r="227" spans="1:5">
      <c r="A227" s="3" t="s">
        <v>26</v>
      </c>
      <c r="B227" s="4" t="s">
        <v>1184</v>
      </c>
      <c r="D227" t="s">
        <v>26</v>
      </c>
      <c r="E227" t="s">
        <v>1184</v>
      </c>
    </row>
    <row r="228" spans="1:5">
      <c r="A228" s="19"/>
      <c r="B228" s="19"/>
    </row>
    <row r="229" spans="1:5">
      <c r="A229" s="4">
        <v>41793</v>
      </c>
      <c r="B229" s="4">
        <v>41794</v>
      </c>
      <c r="D229">
        <v>41793</v>
      </c>
      <c r="E229">
        <v>41794</v>
      </c>
    </row>
    <row r="230" spans="1:5">
      <c r="A230" s="4">
        <v>41793</v>
      </c>
      <c r="B230" s="4">
        <v>41794</v>
      </c>
      <c r="D230">
        <v>41793</v>
      </c>
      <c r="E230">
        <v>41794</v>
      </c>
    </row>
    <row r="231" spans="1:5">
      <c r="A231" s="4">
        <v>41793</v>
      </c>
      <c r="B231" s="4">
        <v>41794</v>
      </c>
      <c r="D231">
        <v>41793</v>
      </c>
      <c r="E231">
        <v>41794</v>
      </c>
    </row>
    <row r="232" spans="1:5">
      <c r="A232" s="4">
        <v>41793</v>
      </c>
      <c r="B232" s="4">
        <v>41794</v>
      </c>
      <c r="D232">
        <v>41793</v>
      </c>
      <c r="E232">
        <v>41794</v>
      </c>
    </row>
    <row r="233" spans="1:5">
      <c r="A233" s="4">
        <v>41793</v>
      </c>
      <c r="B233" s="4">
        <v>41794</v>
      </c>
      <c r="D233">
        <v>41793</v>
      </c>
      <c r="E233">
        <v>41794</v>
      </c>
    </row>
    <row r="234" spans="1:5">
      <c r="A234" s="4">
        <v>41793</v>
      </c>
      <c r="B234" s="4">
        <v>41794</v>
      </c>
      <c r="D234">
        <v>41793</v>
      </c>
      <c r="E234">
        <v>41794</v>
      </c>
    </row>
    <row r="235" spans="1:5">
      <c r="A235" s="4">
        <v>41793</v>
      </c>
      <c r="B235" s="4">
        <v>41794</v>
      </c>
      <c r="D235">
        <v>41793</v>
      </c>
      <c r="E235">
        <v>41794</v>
      </c>
    </row>
    <row r="236" spans="1:5">
      <c r="A236" s="4">
        <v>41793</v>
      </c>
      <c r="B236" s="4">
        <v>41794</v>
      </c>
      <c r="D236">
        <v>41793</v>
      </c>
      <c r="E236">
        <v>41794</v>
      </c>
    </row>
    <row r="237" spans="1:5">
      <c r="A237" s="4">
        <v>41793</v>
      </c>
      <c r="B237" s="4">
        <v>41794</v>
      </c>
      <c r="D237">
        <v>41793</v>
      </c>
      <c r="E237">
        <v>41794</v>
      </c>
    </row>
    <row r="238" spans="1:5">
      <c r="A238" s="4">
        <v>41793</v>
      </c>
      <c r="B238" s="4">
        <v>41794</v>
      </c>
      <c r="D238">
        <v>41793</v>
      </c>
      <c r="E238">
        <v>41794</v>
      </c>
    </row>
    <row r="239" spans="1:5">
      <c r="A239" s="4">
        <v>41793</v>
      </c>
      <c r="B239" s="4">
        <v>41794</v>
      </c>
      <c r="D239">
        <v>41793</v>
      </c>
      <c r="E239">
        <v>41794</v>
      </c>
    </row>
    <row r="240" spans="1:5">
      <c r="A240" s="4">
        <v>41793</v>
      </c>
      <c r="B240" s="4">
        <v>41794</v>
      </c>
      <c r="D240">
        <v>41793</v>
      </c>
      <c r="E240">
        <v>41794</v>
      </c>
    </row>
    <row r="241" spans="1:5">
      <c r="A241" s="4">
        <v>41793</v>
      </c>
      <c r="B241" s="4">
        <v>41794</v>
      </c>
      <c r="D241">
        <v>41793</v>
      </c>
      <c r="E241">
        <v>41794</v>
      </c>
    </row>
    <row r="242" spans="1:5">
      <c r="A242" s="4">
        <v>41793</v>
      </c>
      <c r="B242" s="4">
        <v>41794</v>
      </c>
      <c r="D242">
        <v>41793</v>
      </c>
      <c r="E242">
        <v>41794</v>
      </c>
    </row>
    <row r="243" spans="1:5">
      <c r="A243" s="4">
        <v>41793</v>
      </c>
      <c r="B243" s="4">
        <v>41794</v>
      </c>
      <c r="D243">
        <v>41793</v>
      </c>
      <c r="E243">
        <v>41794</v>
      </c>
    </row>
    <row r="244" spans="1:5">
      <c r="A244" s="4">
        <v>41793</v>
      </c>
      <c r="B244" s="4">
        <v>41794</v>
      </c>
      <c r="D244">
        <v>41793</v>
      </c>
      <c r="E244">
        <v>41794</v>
      </c>
    </row>
    <row r="245" spans="1:5">
      <c r="A245" s="4">
        <v>41793</v>
      </c>
      <c r="B245" s="4">
        <v>41794</v>
      </c>
      <c r="D245">
        <v>41793</v>
      </c>
      <c r="E245">
        <v>41794</v>
      </c>
    </row>
    <row r="246" spans="1:5">
      <c r="A246" s="4">
        <v>41793</v>
      </c>
      <c r="B246" s="4">
        <v>41794</v>
      </c>
      <c r="D246">
        <v>41793</v>
      </c>
      <c r="E246">
        <v>41794</v>
      </c>
    </row>
    <row r="247" spans="1:5">
      <c r="A247" s="4">
        <v>41793</v>
      </c>
      <c r="B247" s="4">
        <v>41794</v>
      </c>
      <c r="D247">
        <v>41793</v>
      </c>
      <c r="E247">
        <v>41794</v>
      </c>
    </row>
    <row r="248" spans="1:5">
      <c r="A248" s="4">
        <v>41793</v>
      </c>
      <c r="B248" s="4">
        <v>41794</v>
      </c>
      <c r="D248">
        <v>41793</v>
      </c>
      <c r="E248">
        <v>41794</v>
      </c>
    </row>
    <row r="249" spans="1:5">
      <c r="A249" s="3" t="s">
        <v>26</v>
      </c>
      <c r="B249" s="4">
        <v>41794</v>
      </c>
      <c r="D249" t="s">
        <v>26</v>
      </c>
      <c r="E249">
        <v>41794</v>
      </c>
    </row>
    <row r="250" spans="1:5">
      <c r="A250" s="3" t="s">
        <v>26</v>
      </c>
      <c r="B250" s="4">
        <v>41794</v>
      </c>
      <c r="D250" t="s">
        <v>26</v>
      </c>
      <c r="E250">
        <v>41794</v>
      </c>
    </row>
    <row r="251" spans="1:5">
      <c r="A251" s="3" t="s">
        <v>26</v>
      </c>
      <c r="B251" s="4">
        <v>41794</v>
      </c>
      <c r="D251" t="s">
        <v>26</v>
      </c>
      <c r="E251">
        <v>41794</v>
      </c>
    </row>
    <row r="252" spans="1:5">
      <c r="A252" s="19"/>
      <c r="B252" s="19"/>
    </row>
    <row r="253" spans="1:5">
      <c r="A253" s="4">
        <v>41823</v>
      </c>
      <c r="B253" s="4">
        <v>41823</v>
      </c>
      <c r="D253">
        <v>41823</v>
      </c>
      <c r="E253">
        <v>41823</v>
      </c>
    </row>
    <row r="254" spans="1:5">
      <c r="A254" s="4">
        <v>41823</v>
      </c>
      <c r="B254" s="4">
        <v>41823</v>
      </c>
      <c r="D254">
        <v>41823</v>
      </c>
      <c r="E254">
        <v>41823</v>
      </c>
    </row>
    <row r="255" spans="1:5">
      <c r="A255" s="4">
        <v>41823</v>
      </c>
      <c r="B255" s="4">
        <v>41823</v>
      </c>
      <c r="D255">
        <v>41823</v>
      </c>
      <c r="E255">
        <v>41823</v>
      </c>
    </row>
    <row r="256" spans="1:5">
      <c r="A256" s="4">
        <v>41823</v>
      </c>
      <c r="B256" s="4">
        <v>41823</v>
      </c>
      <c r="D256">
        <v>41823</v>
      </c>
      <c r="E256">
        <v>41823</v>
      </c>
    </row>
    <row r="257" spans="1:5">
      <c r="A257" s="4">
        <v>41823</v>
      </c>
      <c r="B257" s="4">
        <v>41823</v>
      </c>
      <c r="D257">
        <v>41823</v>
      </c>
      <c r="E257">
        <v>41823</v>
      </c>
    </row>
    <row r="258" spans="1:5">
      <c r="A258" s="4">
        <v>41823</v>
      </c>
      <c r="B258" s="4">
        <v>41823</v>
      </c>
      <c r="D258">
        <v>41823</v>
      </c>
      <c r="E258">
        <v>41823</v>
      </c>
    </row>
    <row r="259" spans="1:5">
      <c r="A259" s="4">
        <v>41823</v>
      </c>
      <c r="B259" s="4">
        <v>41823</v>
      </c>
      <c r="D259">
        <v>41823</v>
      </c>
      <c r="E259">
        <v>41823</v>
      </c>
    </row>
    <row r="260" spans="1:5">
      <c r="A260" s="4">
        <v>41823</v>
      </c>
      <c r="B260" s="4">
        <v>41823</v>
      </c>
      <c r="D260">
        <v>41823</v>
      </c>
      <c r="E260">
        <v>41823</v>
      </c>
    </row>
    <row r="261" spans="1:5">
      <c r="A261" s="4">
        <v>41823</v>
      </c>
      <c r="B261" s="4">
        <v>41823</v>
      </c>
      <c r="D261">
        <v>41823</v>
      </c>
      <c r="E261">
        <v>41823</v>
      </c>
    </row>
    <row r="262" spans="1:5">
      <c r="A262" s="4">
        <v>41823</v>
      </c>
      <c r="B262" s="4">
        <v>41823</v>
      </c>
      <c r="D262">
        <v>41823</v>
      </c>
      <c r="E262">
        <v>41823</v>
      </c>
    </row>
    <row r="263" spans="1:5">
      <c r="A263" s="3" t="s">
        <v>26</v>
      </c>
      <c r="B263" s="4">
        <v>41823</v>
      </c>
      <c r="D263" t="s">
        <v>26</v>
      </c>
      <c r="E263">
        <v>41823</v>
      </c>
    </row>
    <row r="264" spans="1:5">
      <c r="A264" s="3" t="s">
        <v>26</v>
      </c>
      <c r="B264" s="4">
        <v>41823</v>
      </c>
      <c r="D264" t="s">
        <v>26</v>
      </c>
      <c r="E264">
        <v>41823</v>
      </c>
    </row>
    <row r="265" spans="1:5">
      <c r="A265" s="3" t="s">
        <v>26</v>
      </c>
      <c r="B265" s="4">
        <v>41823</v>
      </c>
      <c r="D265" t="s">
        <v>26</v>
      </c>
      <c r="E265">
        <v>41823</v>
      </c>
    </row>
    <row r="266" spans="1:5">
      <c r="A266" s="19"/>
      <c r="B266" s="19"/>
    </row>
    <row r="267" spans="1:5">
      <c r="A267" s="4" t="s">
        <v>1311</v>
      </c>
      <c r="B267" s="4" t="s">
        <v>1311</v>
      </c>
      <c r="D267" t="s">
        <v>1311</v>
      </c>
      <c r="E267" t="s">
        <v>1311</v>
      </c>
    </row>
    <row r="268" spans="1:5">
      <c r="A268" s="4" t="s">
        <v>1311</v>
      </c>
      <c r="B268" s="4" t="s">
        <v>1311</v>
      </c>
      <c r="D268" t="s">
        <v>1311</v>
      </c>
      <c r="E268" t="s">
        <v>1311</v>
      </c>
    </row>
    <row r="269" spans="1:5">
      <c r="A269" s="4" t="s">
        <v>1311</v>
      </c>
      <c r="B269" s="4" t="s">
        <v>1311</v>
      </c>
      <c r="D269" t="s">
        <v>1311</v>
      </c>
      <c r="E269" t="s">
        <v>1311</v>
      </c>
    </row>
    <row r="270" spans="1:5">
      <c r="A270" s="4" t="s">
        <v>1311</v>
      </c>
      <c r="B270" s="4" t="s">
        <v>1311</v>
      </c>
      <c r="D270" t="s">
        <v>1311</v>
      </c>
      <c r="E270" t="s">
        <v>1311</v>
      </c>
    </row>
    <row r="271" spans="1:5">
      <c r="A271" s="4" t="s">
        <v>1311</v>
      </c>
      <c r="B271" s="4" t="s">
        <v>1311</v>
      </c>
      <c r="D271" t="s">
        <v>1311</v>
      </c>
      <c r="E271" t="s">
        <v>1311</v>
      </c>
    </row>
    <row r="272" spans="1:5">
      <c r="A272" s="4" t="s">
        <v>1311</v>
      </c>
      <c r="B272" s="4" t="s">
        <v>1311</v>
      </c>
      <c r="D272" t="s">
        <v>1311</v>
      </c>
      <c r="E272" t="s">
        <v>1311</v>
      </c>
    </row>
    <row r="273" spans="1:5">
      <c r="A273" s="4" t="s">
        <v>1311</v>
      </c>
      <c r="B273" s="4" t="s">
        <v>1311</v>
      </c>
      <c r="D273" t="s">
        <v>1311</v>
      </c>
      <c r="E273" t="s">
        <v>1311</v>
      </c>
    </row>
    <row r="274" spans="1:5">
      <c r="A274" s="4" t="s">
        <v>1311</v>
      </c>
      <c r="B274" s="4" t="s">
        <v>1311</v>
      </c>
      <c r="D274" t="s">
        <v>1311</v>
      </c>
      <c r="E274" t="s">
        <v>1311</v>
      </c>
    </row>
    <row r="275" spans="1:5">
      <c r="A275" s="4" t="s">
        <v>1311</v>
      </c>
      <c r="B275" s="4" t="s">
        <v>1311</v>
      </c>
      <c r="D275" t="s">
        <v>1311</v>
      </c>
      <c r="E275" t="s">
        <v>1311</v>
      </c>
    </row>
    <row r="276" spans="1:5">
      <c r="A276" s="4" t="s">
        <v>1311</v>
      </c>
      <c r="B276" s="4" t="s">
        <v>1311</v>
      </c>
      <c r="D276" t="s">
        <v>1311</v>
      </c>
      <c r="E276" t="s">
        <v>1311</v>
      </c>
    </row>
    <row r="277" spans="1:5">
      <c r="A277" s="3" t="s">
        <v>26</v>
      </c>
      <c r="B277" s="4" t="s">
        <v>1311</v>
      </c>
      <c r="D277" t="s">
        <v>26</v>
      </c>
      <c r="E277" t="s">
        <v>1311</v>
      </c>
    </row>
    <row r="278" spans="1:5">
      <c r="A278" s="3" t="s">
        <v>26</v>
      </c>
      <c r="B278" s="4" t="s">
        <v>1311</v>
      </c>
      <c r="D278" t="s">
        <v>26</v>
      </c>
      <c r="E278" t="s">
        <v>1311</v>
      </c>
    </row>
    <row r="279" spans="1:5">
      <c r="A279" s="3" t="s">
        <v>26</v>
      </c>
      <c r="B279" s="4" t="s">
        <v>1311</v>
      </c>
      <c r="D279" t="s">
        <v>26</v>
      </c>
      <c r="E279" t="s">
        <v>1311</v>
      </c>
    </row>
    <row r="280" spans="1:5">
      <c r="A280" s="19"/>
      <c r="B280" s="19"/>
    </row>
    <row r="281" spans="1:5">
      <c r="A281" s="4" t="s">
        <v>1344</v>
      </c>
      <c r="B281" s="4" t="s">
        <v>1344</v>
      </c>
      <c r="D281" t="s">
        <v>1344</v>
      </c>
      <c r="E281" t="s">
        <v>1344</v>
      </c>
    </row>
    <row r="282" spans="1:5">
      <c r="A282" s="4" t="s">
        <v>1344</v>
      </c>
      <c r="B282" s="4" t="s">
        <v>1344</v>
      </c>
      <c r="D282" t="s">
        <v>1344</v>
      </c>
      <c r="E282" t="s">
        <v>1344</v>
      </c>
    </row>
    <row r="283" spans="1:5">
      <c r="A283" s="4" t="s">
        <v>1344</v>
      </c>
      <c r="B283" s="4" t="s">
        <v>1344</v>
      </c>
      <c r="D283" t="s">
        <v>1344</v>
      </c>
      <c r="E283" t="s">
        <v>1344</v>
      </c>
    </row>
    <row r="284" spans="1:5">
      <c r="A284" s="4" t="s">
        <v>1344</v>
      </c>
      <c r="B284" s="4" t="s">
        <v>1344</v>
      </c>
      <c r="D284" t="s">
        <v>1344</v>
      </c>
      <c r="E284" t="s">
        <v>1344</v>
      </c>
    </row>
    <row r="285" spans="1:5">
      <c r="A285" s="4" t="s">
        <v>1344</v>
      </c>
      <c r="B285" s="4" t="s">
        <v>1344</v>
      </c>
      <c r="D285" t="s">
        <v>1344</v>
      </c>
      <c r="E285" t="s">
        <v>1344</v>
      </c>
    </row>
    <row r="286" spans="1:5">
      <c r="A286" s="4" t="s">
        <v>1344</v>
      </c>
      <c r="B286" s="4" t="s">
        <v>1344</v>
      </c>
      <c r="D286" t="s">
        <v>1344</v>
      </c>
      <c r="E286" t="s">
        <v>1344</v>
      </c>
    </row>
    <row r="287" spans="1:5">
      <c r="A287" s="4" t="s">
        <v>1344</v>
      </c>
      <c r="B287" s="4" t="s">
        <v>1344</v>
      </c>
      <c r="D287" t="s">
        <v>1344</v>
      </c>
      <c r="E287" t="s">
        <v>1344</v>
      </c>
    </row>
    <row r="288" spans="1:5">
      <c r="A288" s="4" t="s">
        <v>1344</v>
      </c>
      <c r="B288" s="4" t="s">
        <v>1344</v>
      </c>
      <c r="D288" t="s">
        <v>1344</v>
      </c>
      <c r="E288" t="s">
        <v>1344</v>
      </c>
    </row>
    <row r="289" spans="1:5">
      <c r="A289" s="4" t="s">
        <v>1344</v>
      </c>
      <c r="B289" s="4" t="s">
        <v>1344</v>
      </c>
      <c r="D289" t="s">
        <v>1344</v>
      </c>
      <c r="E289" t="s">
        <v>1344</v>
      </c>
    </row>
    <row r="290" spans="1:5">
      <c r="A290" s="4" t="s">
        <v>1344</v>
      </c>
      <c r="B290" s="4" t="s">
        <v>1344</v>
      </c>
      <c r="D290" t="s">
        <v>1344</v>
      </c>
      <c r="E290" t="s">
        <v>1344</v>
      </c>
    </row>
    <row r="291" spans="1:5">
      <c r="A291" s="3" t="s">
        <v>26</v>
      </c>
      <c r="B291" s="4" t="s">
        <v>1344</v>
      </c>
      <c r="D291" t="s">
        <v>26</v>
      </c>
      <c r="E291" t="s">
        <v>1344</v>
      </c>
    </row>
    <row r="292" spans="1:5">
      <c r="A292" s="3" t="s">
        <v>26</v>
      </c>
      <c r="B292" s="4" t="s">
        <v>1344</v>
      </c>
      <c r="D292" t="s">
        <v>26</v>
      </c>
      <c r="E292" t="s">
        <v>1344</v>
      </c>
    </row>
    <row r="293" spans="1:5">
      <c r="A293" s="3" t="s">
        <v>26</v>
      </c>
      <c r="B293" s="4" t="s">
        <v>1344</v>
      </c>
      <c r="D293" t="s">
        <v>26</v>
      </c>
      <c r="E293" t="s">
        <v>1344</v>
      </c>
    </row>
    <row r="294" spans="1:5">
      <c r="A294" s="19"/>
      <c r="B294" s="19"/>
    </row>
    <row r="295" spans="1:5">
      <c r="A295" s="4" t="s">
        <v>1377</v>
      </c>
      <c r="B295" s="4" t="s">
        <v>1377</v>
      </c>
      <c r="D295" t="s">
        <v>1377</v>
      </c>
      <c r="E295" t="s">
        <v>1377</v>
      </c>
    </row>
    <row r="296" spans="1:5">
      <c r="A296" s="4" t="s">
        <v>1377</v>
      </c>
      <c r="B296" s="4" t="s">
        <v>1377</v>
      </c>
      <c r="D296" t="s">
        <v>1377</v>
      </c>
      <c r="E296" t="s">
        <v>1377</v>
      </c>
    </row>
    <row r="297" spans="1:5">
      <c r="A297" s="4" t="s">
        <v>1377</v>
      </c>
      <c r="B297" s="4" t="s">
        <v>1377</v>
      </c>
      <c r="D297" t="s">
        <v>1377</v>
      </c>
      <c r="E297" t="s">
        <v>1377</v>
      </c>
    </row>
    <row r="298" spans="1:5">
      <c r="A298" s="4" t="s">
        <v>1377</v>
      </c>
      <c r="B298" s="4" t="s">
        <v>1377</v>
      </c>
      <c r="D298" t="s">
        <v>1377</v>
      </c>
      <c r="E298" t="s">
        <v>1377</v>
      </c>
    </row>
    <row r="299" spans="1:5">
      <c r="A299" s="4" t="s">
        <v>1377</v>
      </c>
      <c r="B299" s="4" t="s">
        <v>1377</v>
      </c>
      <c r="D299" t="s">
        <v>1377</v>
      </c>
      <c r="E299" t="s">
        <v>1377</v>
      </c>
    </row>
    <row r="300" spans="1:5">
      <c r="A300" s="4" t="s">
        <v>1377</v>
      </c>
      <c r="B300" s="4" t="s">
        <v>1377</v>
      </c>
      <c r="D300" t="s">
        <v>1377</v>
      </c>
      <c r="E300" t="s">
        <v>1377</v>
      </c>
    </row>
    <row r="301" spans="1:5">
      <c r="A301" s="4" t="s">
        <v>1377</v>
      </c>
      <c r="B301" s="4" t="s">
        <v>1377</v>
      </c>
      <c r="D301" t="s">
        <v>1377</v>
      </c>
      <c r="E301" t="s">
        <v>1377</v>
      </c>
    </row>
    <row r="302" spans="1:5">
      <c r="A302" s="4" t="s">
        <v>1377</v>
      </c>
      <c r="B302" s="4" t="s">
        <v>1377</v>
      </c>
      <c r="D302" t="s">
        <v>1377</v>
      </c>
      <c r="E302" t="s">
        <v>1377</v>
      </c>
    </row>
    <row r="303" spans="1:5">
      <c r="A303" s="4" t="s">
        <v>1377</v>
      </c>
      <c r="B303" s="4" t="s">
        <v>1377</v>
      </c>
      <c r="D303" t="s">
        <v>1377</v>
      </c>
      <c r="E303" t="s">
        <v>1377</v>
      </c>
    </row>
    <row r="304" spans="1:5">
      <c r="A304" s="4" t="s">
        <v>1377</v>
      </c>
      <c r="B304" s="4" t="s">
        <v>1377</v>
      </c>
      <c r="D304" t="s">
        <v>1377</v>
      </c>
      <c r="E304" t="s">
        <v>1377</v>
      </c>
    </row>
    <row r="305" spans="1:5">
      <c r="A305" s="3" t="s">
        <v>26</v>
      </c>
      <c r="B305" s="4" t="s">
        <v>1377</v>
      </c>
      <c r="D305" t="s">
        <v>26</v>
      </c>
      <c r="E305" t="s">
        <v>1377</v>
      </c>
    </row>
    <row r="306" spans="1:5">
      <c r="A306" s="3" t="s">
        <v>26</v>
      </c>
      <c r="B306" s="4" t="s">
        <v>1377</v>
      </c>
      <c r="D306" t="s">
        <v>26</v>
      </c>
      <c r="E306" t="s">
        <v>1377</v>
      </c>
    </row>
    <row r="307" spans="1:5">
      <c r="A307" s="3" t="s">
        <v>26</v>
      </c>
      <c r="B307" s="4" t="s">
        <v>1377</v>
      </c>
      <c r="D307" t="s">
        <v>26</v>
      </c>
      <c r="E307" t="s">
        <v>1377</v>
      </c>
    </row>
    <row r="308" spans="1:5">
      <c r="A308" s="4" t="s">
        <v>1377</v>
      </c>
      <c r="B308" s="4" t="s">
        <v>1377</v>
      </c>
      <c r="D308" t="s">
        <v>1377</v>
      </c>
      <c r="E308" t="s">
        <v>1377</v>
      </c>
    </row>
    <row r="309" spans="1:5">
      <c r="A309" s="4" t="s">
        <v>1377</v>
      </c>
      <c r="B309" s="4" t="s">
        <v>1377</v>
      </c>
      <c r="D309" t="s">
        <v>1377</v>
      </c>
      <c r="E309" t="s">
        <v>1377</v>
      </c>
    </row>
    <row r="310" spans="1:5">
      <c r="A310" s="4" t="s">
        <v>1377</v>
      </c>
      <c r="B310" s="4" t="s">
        <v>1377</v>
      </c>
      <c r="D310" t="s">
        <v>1377</v>
      </c>
      <c r="E310" t="s">
        <v>1377</v>
      </c>
    </row>
    <row r="311" spans="1:5">
      <c r="A311" s="4" t="s">
        <v>1377</v>
      </c>
      <c r="B311" s="4" t="s">
        <v>1377</v>
      </c>
      <c r="D311" t="s">
        <v>1377</v>
      </c>
      <c r="E311" t="s">
        <v>1377</v>
      </c>
    </row>
    <row r="312" spans="1:5">
      <c r="A312" s="4" t="s">
        <v>1377</v>
      </c>
      <c r="B312" s="4" t="s">
        <v>1377</v>
      </c>
      <c r="D312" t="s">
        <v>1377</v>
      </c>
      <c r="E312" t="s">
        <v>1377</v>
      </c>
    </row>
    <row r="313" spans="1:5">
      <c r="A313" s="4" t="s">
        <v>1377</v>
      </c>
      <c r="B313" s="4" t="s">
        <v>1377</v>
      </c>
      <c r="D313" t="s">
        <v>1377</v>
      </c>
      <c r="E313" t="s">
        <v>1377</v>
      </c>
    </row>
    <row r="314" spans="1:5">
      <c r="A314" s="4" t="s">
        <v>1377</v>
      </c>
      <c r="B314" s="4" t="s">
        <v>1377</v>
      </c>
      <c r="D314" t="s">
        <v>1377</v>
      </c>
      <c r="E314" t="s">
        <v>1377</v>
      </c>
    </row>
    <row r="315" spans="1:5">
      <c r="A315" s="4" t="s">
        <v>1377</v>
      </c>
      <c r="B315" s="4" t="s">
        <v>1377</v>
      </c>
      <c r="D315" t="s">
        <v>1377</v>
      </c>
      <c r="E315" t="s">
        <v>1377</v>
      </c>
    </row>
    <row r="316" spans="1:5">
      <c r="A316" s="4" t="s">
        <v>1377</v>
      </c>
      <c r="B316" s="4" t="s">
        <v>1377</v>
      </c>
      <c r="D316" t="s">
        <v>1377</v>
      </c>
      <c r="E316" t="s">
        <v>1377</v>
      </c>
    </row>
    <row r="317" spans="1:5">
      <c r="A317" s="4" t="s">
        <v>1377</v>
      </c>
      <c r="B317" s="4" t="s">
        <v>1377</v>
      </c>
      <c r="D317" t="s">
        <v>1377</v>
      </c>
      <c r="E317" t="s">
        <v>1377</v>
      </c>
    </row>
    <row r="318" spans="1:5">
      <c r="A318" s="19"/>
      <c r="B318" s="19"/>
    </row>
    <row r="319" spans="1:5">
      <c r="A319" s="4" t="s">
        <v>1464</v>
      </c>
      <c r="B319" s="4" t="s">
        <v>1464</v>
      </c>
      <c r="D319" t="s">
        <v>1464</v>
      </c>
      <c r="E319" t="s">
        <v>1464</v>
      </c>
    </row>
    <row r="320" spans="1:5">
      <c r="A320" s="4" t="s">
        <v>1464</v>
      </c>
      <c r="B320" s="4" t="s">
        <v>1464</v>
      </c>
      <c r="D320" t="s">
        <v>1464</v>
      </c>
      <c r="E320" t="s">
        <v>1464</v>
      </c>
    </row>
    <row r="321" spans="1:5">
      <c r="A321" s="4" t="s">
        <v>1464</v>
      </c>
      <c r="B321" s="4" t="s">
        <v>1464</v>
      </c>
      <c r="D321" t="s">
        <v>1464</v>
      </c>
      <c r="E321" t="s">
        <v>1464</v>
      </c>
    </row>
    <row r="322" spans="1:5">
      <c r="A322" s="4" t="s">
        <v>1464</v>
      </c>
      <c r="B322" s="4" t="s">
        <v>1464</v>
      </c>
      <c r="D322" t="s">
        <v>1464</v>
      </c>
      <c r="E322" t="s">
        <v>1464</v>
      </c>
    </row>
    <row r="323" spans="1:5">
      <c r="A323" s="4" t="s">
        <v>1464</v>
      </c>
      <c r="B323" s="4" t="s">
        <v>1464</v>
      </c>
      <c r="D323" t="s">
        <v>1464</v>
      </c>
      <c r="E323" t="s">
        <v>1464</v>
      </c>
    </row>
    <row r="324" spans="1:5">
      <c r="A324" s="4" t="s">
        <v>1464</v>
      </c>
      <c r="B324" s="4" t="s">
        <v>1464</v>
      </c>
      <c r="D324" t="s">
        <v>1464</v>
      </c>
      <c r="E324" t="s">
        <v>1464</v>
      </c>
    </row>
    <row r="325" spans="1:5">
      <c r="A325" s="4" t="s">
        <v>1464</v>
      </c>
      <c r="B325" s="4" t="s">
        <v>1464</v>
      </c>
      <c r="D325" t="s">
        <v>1464</v>
      </c>
      <c r="E325" t="s">
        <v>1464</v>
      </c>
    </row>
    <row r="326" spans="1:5">
      <c r="A326" s="4" t="s">
        <v>1464</v>
      </c>
      <c r="B326" s="4" t="s">
        <v>1464</v>
      </c>
      <c r="D326" t="s">
        <v>1464</v>
      </c>
      <c r="E326" t="s">
        <v>1464</v>
      </c>
    </row>
    <row r="327" spans="1:5">
      <c r="A327" s="4" t="s">
        <v>1464</v>
      </c>
      <c r="B327" s="4" t="s">
        <v>1464</v>
      </c>
      <c r="D327" t="s">
        <v>1464</v>
      </c>
      <c r="E327" t="s">
        <v>1464</v>
      </c>
    </row>
    <row r="328" spans="1:5">
      <c r="A328" s="4" t="s">
        <v>1464</v>
      </c>
      <c r="B328" s="4" t="s">
        <v>1464</v>
      </c>
      <c r="D328" t="s">
        <v>1464</v>
      </c>
      <c r="E328" t="s">
        <v>1464</v>
      </c>
    </row>
    <row r="329" spans="1:5">
      <c r="A329" s="3" t="s">
        <v>26</v>
      </c>
      <c r="B329" s="4" t="s">
        <v>1464</v>
      </c>
      <c r="D329" t="s">
        <v>26</v>
      </c>
      <c r="E329" t="s">
        <v>1464</v>
      </c>
    </row>
    <row r="330" spans="1:5">
      <c r="A330" s="3" t="s">
        <v>26</v>
      </c>
      <c r="B330" s="4" t="s">
        <v>1464</v>
      </c>
      <c r="D330" t="s">
        <v>26</v>
      </c>
      <c r="E330" t="s">
        <v>1464</v>
      </c>
    </row>
    <row r="331" spans="1:5">
      <c r="A331" s="3" t="s">
        <v>26</v>
      </c>
      <c r="B331" s="4" t="s">
        <v>1464</v>
      </c>
      <c r="D331" t="s">
        <v>26</v>
      </c>
      <c r="E331" t="s">
        <v>1464</v>
      </c>
    </row>
    <row r="332" spans="1:5">
      <c r="A332" s="3" t="s">
        <v>26</v>
      </c>
      <c r="B332" s="4" t="s">
        <v>1464</v>
      </c>
      <c r="D332" t="s">
        <v>26</v>
      </c>
      <c r="E332" t="s">
        <v>1464</v>
      </c>
    </row>
    <row r="333" spans="1:5">
      <c r="A333" s="3" t="s">
        <v>26</v>
      </c>
      <c r="B333" s="4" t="s">
        <v>1464</v>
      </c>
      <c r="D333" t="s">
        <v>26</v>
      </c>
      <c r="E333" t="s">
        <v>1464</v>
      </c>
    </row>
    <row r="334" spans="1:5">
      <c r="A334" s="3" t="s">
        <v>26</v>
      </c>
      <c r="B334" s="4" t="s">
        <v>1464</v>
      </c>
      <c r="D334" t="s">
        <v>26</v>
      </c>
      <c r="E334" t="s">
        <v>1464</v>
      </c>
    </row>
    <row r="335" spans="1:5">
      <c r="A335" s="19"/>
      <c r="B335" s="19"/>
    </row>
    <row r="336" spans="1:5">
      <c r="A336" s="4" t="s">
        <v>1511</v>
      </c>
      <c r="B336" s="4" t="s">
        <v>1511</v>
      </c>
      <c r="D336" t="s">
        <v>1511</v>
      </c>
      <c r="E336" t="s">
        <v>1511</v>
      </c>
    </row>
    <row r="337" spans="1:5">
      <c r="A337" s="4" t="s">
        <v>1511</v>
      </c>
      <c r="B337" s="4" t="s">
        <v>1511</v>
      </c>
      <c r="D337" t="s">
        <v>1511</v>
      </c>
      <c r="E337" t="s">
        <v>1511</v>
      </c>
    </row>
    <row r="338" spans="1:5">
      <c r="A338" s="4" t="s">
        <v>1511</v>
      </c>
      <c r="B338" s="4" t="s">
        <v>1511</v>
      </c>
      <c r="D338" t="s">
        <v>1511</v>
      </c>
      <c r="E338" t="s">
        <v>1511</v>
      </c>
    </row>
    <row r="339" spans="1:5">
      <c r="A339" s="4" t="s">
        <v>1511</v>
      </c>
      <c r="B339" s="4" t="s">
        <v>1511</v>
      </c>
      <c r="D339" t="s">
        <v>1511</v>
      </c>
      <c r="E339" t="s">
        <v>1511</v>
      </c>
    </row>
    <row r="340" spans="1:5">
      <c r="A340" s="4" t="s">
        <v>1511</v>
      </c>
      <c r="B340" s="4" t="s">
        <v>1511</v>
      </c>
      <c r="D340" t="s">
        <v>1511</v>
      </c>
      <c r="E340" t="s">
        <v>1511</v>
      </c>
    </row>
    <row r="341" spans="1:5">
      <c r="A341" s="3" t="s">
        <v>26</v>
      </c>
      <c r="B341" s="4" t="s">
        <v>1511</v>
      </c>
      <c r="D341" t="s">
        <v>26</v>
      </c>
      <c r="E341" t="s">
        <v>1511</v>
      </c>
    </row>
    <row r="342" spans="1:5">
      <c r="A342" s="3" t="s">
        <v>26</v>
      </c>
      <c r="B342" s="4" t="s">
        <v>1511</v>
      </c>
      <c r="D342" t="s">
        <v>26</v>
      </c>
      <c r="E342" t="s">
        <v>1511</v>
      </c>
    </row>
    <row r="343" spans="1:5">
      <c r="A343" s="3" t="s">
        <v>26</v>
      </c>
      <c r="B343" s="4" t="s">
        <v>1511</v>
      </c>
      <c r="D343" t="s">
        <v>26</v>
      </c>
      <c r="E343" t="s">
        <v>1511</v>
      </c>
    </row>
    <row r="344" spans="1:5">
      <c r="A344" s="19"/>
      <c r="B344" s="19"/>
    </row>
    <row r="345" spans="1:5">
      <c r="A345" s="4">
        <v>41643</v>
      </c>
      <c r="B345" s="4">
        <v>41674</v>
      </c>
      <c r="D345">
        <v>41643</v>
      </c>
      <c r="E345">
        <v>41674</v>
      </c>
    </row>
    <row r="346" spans="1:5">
      <c r="A346" s="4">
        <v>41643</v>
      </c>
      <c r="B346" s="4">
        <v>41674</v>
      </c>
      <c r="D346">
        <v>41643</v>
      </c>
      <c r="E346">
        <v>41674</v>
      </c>
    </row>
    <row r="347" spans="1:5">
      <c r="A347" s="4">
        <v>41643</v>
      </c>
      <c r="B347" s="4">
        <v>41674</v>
      </c>
      <c r="D347">
        <v>41643</v>
      </c>
      <c r="E347">
        <v>41674</v>
      </c>
    </row>
    <row r="348" spans="1:5">
      <c r="A348" s="4">
        <v>41643</v>
      </c>
      <c r="B348" s="4">
        <v>41674</v>
      </c>
      <c r="D348">
        <v>41643</v>
      </c>
      <c r="E348">
        <v>41674</v>
      </c>
    </row>
    <row r="349" spans="1:5">
      <c r="A349" s="4">
        <v>41643</v>
      </c>
      <c r="B349" s="4">
        <v>41674</v>
      </c>
      <c r="D349">
        <v>41643</v>
      </c>
      <c r="E349">
        <v>41674</v>
      </c>
    </row>
    <row r="350" spans="1:5">
      <c r="A350" s="4">
        <v>41674</v>
      </c>
      <c r="B350" s="4">
        <v>41674</v>
      </c>
      <c r="D350">
        <v>41674</v>
      </c>
      <c r="E350">
        <v>41674</v>
      </c>
    </row>
    <row r="351" spans="1:5">
      <c r="A351" s="4">
        <v>41674</v>
      </c>
      <c r="B351" s="4">
        <v>41674</v>
      </c>
      <c r="D351">
        <v>41674</v>
      </c>
      <c r="E351">
        <v>41674</v>
      </c>
    </row>
    <row r="352" spans="1:5">
      <c r="A352" s="4">
        <v>41674</v>
      </c>
      <c r="B352" s="4">
        <v>41674</v>
      </c>
      <c r="D352">
        <v>41674</v>
      </c>
      <c r="E352">
        <v>41674</v>
      </c>
    </row>
    <row r="353" spans="1:5">
      <c r="A353" s="4">
        <v>41674</v>
      </c>
      <c r="B353" s="4">
        <v>41674</v>
      </c>
      <c r="D353">
        <v>41674</v>
      </c>
      <c r="E353">
        <v>41674</v>
      </c>
    </row>
    <row r="354" spans="1:5">
      <c r="A354" s="4">
        <v>41674</v>
      </c>
      <c r="B354" s="4">
        <v>41674</v>
      </c>
      <c r="D354">
        <v>41674</v>
      </c>
      <c r="E354">
        <v>41674</v>
      </c>
    </row>
    <row r="355" spans="1:5">
      <c r="A355" s="4">
        <v>41674</v>
      </c>
      <c r="B355" s="4">
        <v>41674</v>
      </c>
      <c r="D355">
        <v>41674</v>
      </c>
      <c r="E355">
        <v>41674</v>
      </c>
    </row>
    <row r="356" spans="1:5">
      <c r="A356" s="4">
        <v>41674</v>
      </c>
      <c r="B356" s="4">
        <v>41674</v>
      </c>
      <c r="D356">
        <v>41674</v>
      </c>
      <c r="E356">
        <v>41674</v>
      </c>
    </row>
    <row r="357" spans="1:5">
      <c r="A357" s="4">
        <v>41674</v>
      </c>
      <c r="B357" s="4">
        <v>41674</v>
      </c>
      <c r="D357">
        <v>41674</v>
      </c>
      <c r="E357">
        <v>41674</v>
      </c>
    </row>
    <row r="358" spans="1:5">
      <c r="A358" s="4">
        <v>41674</v>
      </c>
      <c r="B358" s="4">
        <v>41674</v>
      </c>
      <c r="D358">
        <v>41674</v>
      </c>
      <c r="E358">
        <v>41674</v>
      </c>
    </row>
    <row r="359" spans="1:5">
      <c r="A359" s="4">
        <v>41674</v>
      </c>
      <c r="B359" s="4">
        <v>41674</v>
      </c>
      <c r="D359">
        <v>41674</v>
      </c>
      <c r="E359">
        <v>41674</v>
      </c>
    </row>
    <row r="360" spans="1:5">
      <c r="A360" s="3" t="s">
        <v>26</v>
      </c>
      <c r="B360" s="4">
        <v>41674</v>
      </c>
      <c r="D360" t="s">
        <v>26</v>
      </c>
      <c r="E360">
        <v>41674</v>
      </c>
    </row>
    <row r="361" spans="1:5">
      <c r="A361" s="3" t="s">
        <v>26</v>
      </c>
      <c r="B361" s="4">
        <v>41674</v>
      </c>
      <c r="D361" t="s">
        <v>26</v>
      </c>
      <c r="E361">
        <v>41674</v>
      </c>
    </row>
    <row r="362" spans="1:5">
      <c r="A362" s="3" t="s">
        <v>26</v>
      </c>
      <c r="B362" s="4">
        <v>41674</v>
      </c>
      <c r="D362" t="s">
        <v>26</v>
      </c>
      <c r="E362">
        <v>41674</v>
      </c>
    </row>
    <row r="363" spans="1:5">
      <c r="A363" s="19"/>
      <c r="B363" s="19"/>
    </row>
    <row r="364" spans="1:5">
      <c r="A364" s="4">
        <v>41702</v>
      </c>
      <c r="B364" s="4">
        <v>41702</v>
      </c>
      <c r="D364">
        <v>41702</v>
      </c>
      <c r="E364">
        <v>41702</v>
      </c>
    </row>
    <row r="365" spans="1:5">
      <c r="A365" s="4">
        <v>41702</v>
      </c>
      <c r="B365" s="4">
        <v>41702</v>
      </c>
      <c r="D365">
        <v>41702</v>
      </c>
      <c r="E365">
        <v>41702</v>
      </c>
    </row>
    <row r="366" spans="1:5">
      <c r="A366" s="4">
        <v>41702</v>
      </c>
      <c r="B366" s="4">
        <v>41702</v>
      </c>
      <c r="D366">
        <v>41702</v>
      </c>
      <c r="E366">
        <v>41702</v>
      </c>
    </row>
    <row r="367" spans="1:5">
      <c r="A367" s="4">
        <v>41702</v>
      </c>
      <c r="B367" s="4">
        <v>41702</v>
      </c>
      <c r="D367">
        <v>41702</v>
      </c>
      <c r="E367">
        <v>41702</v>
      </c>
    </row>
    <row r="368" spans="1:5">
      <c r="A368" s="4">
        <v>41702</v>
      </c>
      <c r="B368" s="4">
        <v>41702</v>
      </c>
      <c r="D368">
        <v>41702</v>
      </c>
      <c r="E368">
        <v>41702</v>
      </c>
    </row>
    <row r="369" spans="1:5">
      <c r="A369" s="3" t="s">
        <v>26</v>
      </c>
      <c r="B369" s="4">
        <v>41702</v>
      </c>
      <c r="D369" t="s">
        <v>26</v>
      </c>
      <c r="E369">
        <v>41702</v>
      </c>
    </row>
    <row r="370" spans="1:5">
      <c r="A370" s="3" t="s">
        <v>26</v>
      </c>
      <c r="B370" s="4">
        <v>41702</v>
      </c>
      <c r="D370" t="s">
        <v>26</v>
      </c>
      <c r="E370">
        <v>41702</v>
      </c>
    </row>
    <row r="371" spans="1:5">
      <c r="A371" s="3" t="s">
        <v>26</v>
      </c>
      <c r="B371" s="4">
        <v>41702</v>
      </c>
      <c r="D371" t="s">
        <v>26</v>
      </c>
      <c r="E371">
        <v>41702</v>
      </c>
    </row>
    <row r="372" spans="1:5">
      <c r="A372" s="19"/>
      <c r="B372" s="19"/>
    </row>
    <row r="373" spans="1:5">
      <c r="A373" s="4">
        <v>41584</v>
      </c>
      <c r="B373" s="4">
        <v>41584</v>
      </c>
      <c r="D373">
        <v>41584</v>
      </c>
      <c r="E373">
        <v>41584</v>
      </c>
    </row>
    <row r="374" spans="1:5">
      <c r="A374" s="4">
        <v>41584</v>
      </c>
      <c r="B374" s="4">
        <v>41584</v>
      </c>
      <c r="D374">
        <v>41584</v>
      </c>
      <c r="E374">
        <v>41584</v>
      </c>
    </row>
    <row r="375" spans="1:5">
      <c r="A375" s="4">
        <v>41584</v>
      </c>
      <c r="B375" s="4">
        <v>41584</v>
      </c>
      <c r="D375">
        <v>41584</v>
      </c>
      <c r="E375">
        <v>41584</v>
      </c>
    </row>
    <row r="376" spans="1:5">
      <c r="A376" s="4">
        <v>41584</v>
      </c>
      <c r="B376" s="4">
        <v>41584</v>
      </c>
      <c r="D376">
        <v>41584</v>
      </c>
      <c r="E376">
        <v>41584</v>
      </c>
    </row>
    <row r="377" spans="1:5">
      <c r="A377" s="4">
        <v>41584</v>
      </c>
      <c r="B377" s="4">
        <v>41584</v>
      </c>
      <c r="D377">
        <v>41584</v>
      </c>
      <c r="E377">
        <v>41584</v>
      </c>
    </row>
    <row r="378" spans="1:5">
      <c r="A378" s="3" t="s">
        <v>26</v>
      </c>
      <c r="B378" s="4">
        <v>41584</v>
      </c>
      <c r="D378" t="s">
        <v>26</v>
      </c>
      <c r="E378">
        <v>41584</v>
      </c>
    </row>
    <row r="379" spans="1:5">
      <c r="A379" s="3" t="s">
        <v>26</v>
      </c>
      <c r="B379" s="4">
        <v>41584</v>
      </c>
      <c r="D379" t="s">
        <v>26</v>
      </c>
      <c r="E379">
        <v>41584</v>
      </c>
    </row>
    <row r="380" spans="1:5">
      <c r="A380" s="3" t="s">
        <v>26</v>
      </c>
      <c r="B380" s="4">
        <v>41584</v>
      </c>
      <c r="D380" t="s">
        <v>26</v>
      </c>
      <c r="E380">
        <v>41584</v>
      </c>
    </row>
    <row r="381" spans="1:5">
      <c r="A381" s="19"/>
      <c r="B381" s="19"/>
    </row>
    <row r="382" spans="1:5">
      <c r="A382" s="4" t="s">
        <v>52</v>
      </c>
      <c r="B382" s="4" t="s">
        <v>52</v>
      </c>
      <c r="D382" t="s">
        <v>52</v>
      </c>
      <c r="E382" t="s">
        <v>52</v>
      </c>
    </row>
    <row r="383" spans="1:5">
      <c r="A383" s="4" t="s">
        <v>52</v>
      </c>
      <c r="B383" s="4" t="s">
        <v>52</v>
      </c>
      <c r="D383" t="s">
        <v>52</v>
      </c>
      <c r="E383" t="s">
        <v>52</v>
      </c>
    </row>
    <row r="384" spans="1:5">
      <c r="A384" s="4" t="s">
        <v>52</v>
      </c>
      <c r="B384" s="4" t="s">
        <v>52</v>
      </c>
      <c r="D384" t="s">
        <v>52</v>
      </c>
      <c r="E384" t="s">
        <v>52</v>
      </c>
    </row>
    <row r="385" spans="1:5">
      <c r="A385" s="4" t="s">
        <v>52</v>
      </c>
      <c r="B385" s="4" t="s">
        <v>52</v>
      </c>
      <c r="D385" t="s">
        <v>52</v>
      </c>
      <c r="E385" t="s">
        <v>52</v>
      </c>
    </row>
    <row r="386" spans="1:5">
      <c r="A386" s="4" t="s">
        <v>52</v>
      </c>
      <c r="B386" s="4" t="s">
        <v>52</v>
      </c>
      <c r="D386" t="s">
        <v>52</v>
      </c>
      <c r="E386" t="s">
        <v>52</v>
      </c>
    </row>
    <row r="387" spans="1:5">
      <c r="A387" s="4" t="s">
        <v>52</v>
      </c>
      <c r="B387" s="4" t="s">
        <v>52</v>
      </c>
      <c r="D387" t="s">
        <v>52</v>
      </c>
      <c r="E387" t="s">
        <v>52</v>
      </c>
    </row>
    <row r="388" spans="1:5">
      <c r="A388" s="4" t="s">
        <v>52</v>
      </c>
      <c r="B388" s="4" t="s">
        <v>52</v>
      </c>
      <c r="D388" t="s">
        <v>52</v>
      </c>
      <c r="E388" t="s">
        <v>52</v>
      </c>
    </row>
    <row r="389" spans="1:5">
      <c r="A389" s="4" t="s">
        <v>52</v>
      </c>
      <c r="B389" s="4" t="s">
        <v>52</v>
      </c>
      <c r="D389" t="s">
        <v>52</v>
      </c>
      <c r="E389" t="s">
        <v>52</v>
      </c>
    </row>
    <row r="390" spans="1:5">
      <c r="A390" s="4" t="s">
        <v>52</v>
      </c>
      <c r="B390" s="4" t="s">
        <v>52</v>
      </c>
      <c r="D390" t="s">
        <v>52</v>
      </c>
      <c r="E390" t="s">
        <v>52</v>
      </c>
    </row>
    <row r="391" spans="1:5">
      <c r="A391" s="4" t="s">
        <v>52</v>
      </c>
      <c r="B391" s="4" t="s">
        <v>52</v>
      </c>
      <c r="D391" t="s">
        <v>52</v>
      </c>
      <c r="E391" t="s">
        <v>52</v>
      </c>
    </row>
    <row r="392" spans="1:5">
      <c r="A392" s="3" t="s">
        <v>26</v>
      </c>
      <c r="B392" s="4" t="s">
        <v>52</v>
      </c>
      <c r="D392" t="s">
        <v>26</v>
      </c>
      <c r="E392" t="s">
        <v>52</v>
      </c>
    </row>
    <row r="393" spans="1:5">
      <c r="A393" s="3" t="s">
        <v>26</v>
      </c>
      <c r="B393" s="4" t="s">
        <v>52</v>
      </c>
      <c r="D393" t="s">
        <v>26</v>
      </c>
      <c r="E393" t="s">
        <v>52</v>
      </c>
    </row>
    <row r="394" spans="1:5">
      <c r="A394" s="3" t="s">
        <v>26</v>
      </c>
      <c r="B394" s="4" t="s">
        <v>52</v>
      </c>
      <c r="D394" t="s">
        <v>26</v>
      </c>
      <c r="E394" t="s">
        <v>52</v>
      </c>
    </row>
    <row r="395" spans="1:5">
      <c r="A395" s="19"/>
      <c r="B395" s="19"/>
    </row>
    <row r="396" spans="1:5">
      <c r="A396" s="4" t="s">
        <v>84</v>
      </c>
      <c r="B396" s="4" t="s">
        <v>84</v>
      </c>
      <c r="D396" t="s">
        <v>84</v>
      </c>
      <c r="E396" t="s">
        <v>84</v>
      </c>
    </row>
    <row r="397" spans="1:5">
      <c r="A397" s="4" t="s">
        <v>84</v>
      </c>
      <c r="B397" s="4" t="s">
        <v>84</v>
      </c>
      <c r="D397" t="s">
        <v>84</v>
      </c>
      <c r="E397" t="s">
        <v>84</v>
      </c>
    </row>
    <row r="398" spans="1:5">
      <c r="A398" s="4" t="s">
        <v>84</v>
      </c>
      <c r="B398" s="4" t="s">
        <v>84</v>
      </c>
      <c r="D398" t="s">
        <v>84</v>
      </c>
      <c r="E398" t="s">
        <v>84</v>
      </c>
    </row>
    <row r="399" spans="1:5">
      <c r="A399" s="4" t="s">
        <v>84</v>
      </c>
      <c r="B399" s="4" t="s">
        <v>84</v>
      </c>
      <c r="D399" t="s">
        <v>84</v>
      </c>
      <c r="E399" t="s">
        <v>84</v>
      </c>
    </row>
    <row r="400" spans="1:5">
      <c r="A400" s="4" t="s">
        <v>84</v>
      </c>
      <c r="B400" s="4" t="s">
        <v>84</v>
      </c>
      <c r="D400" t="s">
        <v>84</v>
      </c>
      <c r="E400" t="s">
        <v>84</v>
      </c>
    </row>
    <row r="401" spans="1:5">
      <c r="A401" s="4" t="s">
        <v>84</v>
      </c>
      <c r="B401" s="4" t="s">
        <v>84</v>
      </c>
      <c r="D401" t="s">
        <v>84</v>
      </c>
      <c r="E401" t="s">
        <v>84</v>
      </c>
    </row>
    <row r="402" spans="1:5">
      <c r="A402" s="4" t="s">
        <v>84</v>
      </c>
      <c r="B402" s="4" t="s">
        <v>84</v>
      </c>
      <c r="D402" t="s">
        <v>84</v>
      </c>
      <c r="E402" t="s">
        <v>84</v>
      </c>
    </row>
    <row r="403" spans="1:5">
      <c r="A403" s="4" t="s">
        <v>84</v>
      </c>
      <c r="B403" s="4" t="s">
        <v>84</v>
      </c>
      <c r="D403" t="s">
        <v>84</v>
      </c>
      <c r="E403" t="s">
        <v>84</v>
      </c>
    </row>
    <row r="404" spans="1:5">
      <c r="A404" s="4" t="s">
        <v>84</v>
      </c>
      <c r="B404" s="4" t="s">
        <v>84</v>
      </c>
      <c r="D404" t="s">
        <v>84</v>
      </c>
      <c r="E404" t="s">
        <v>84</v>
      </c>
    </row>
    <row r="405" spans="1:5">
      <c r="A405" s="4" t="s">
        <v>84</v>
      </c>
      <c r="B405" s="4" t="s">
        <v>84</v>
      </c>
      <c r="D405" t="s">
        <v>84</v>
      </c>
      <c r="E405" t="s">
        <v>84</v>
      </c>
    </row>
    <row r="406" spans="1:5">
      <c r="A406" s="3" t="s">
        <v>26</v>
      </c>
      <c r="B406" s="4" t="s">
        <v>84</v>
      </c>
      <c r="D406" t="s">
        <v>26</v>
      </c>
      <c r="E406" t="s">
        <v>84</v>
      </c>
    </row>
    <row r="407" spans="1:5">
      <c r="A407" s="3" t="s">
        <v>26</v>
      </c>
      <c r="B407" s="4" t="s">
        <v>84</v>
      </c>
      <c r="D407" t="s">
        <v>26</v>
      </c>
      <c r="E407" t="s">
        <v>84</v>
      </c>
    </row>
    <row r="408" spans="1:5">
      <c r="A408" s="3" t="s">
        <v>26</v>
      </c>
      <c r="B408" s="4" t="s">
        <v>84</v>
      </c>
      <c r="D408" t="s">
        <v>26</v>
      </c>
      <c r="E408" t="s">
        <v>84</v>
      </c>
    </row>
    <row r="409" spans="1:5">
      <c r="A409" s="19"/>
      <c r="B409" s="19"/>
    </row>
    <row r="410" spans="1:5">
      <c r="A410" s="4" t="s">
        <v>119</v>
      </c>
      <c r="B410" s="4" t="s">
        <v>119</v>
      </c>
      <c r="D410" t="s">
        <v>119</v>
      </c>
      <c r="E410" t="s">
        <v>119</v>
      </c>
    </row>
    <row r="411" spans="1:5">
      <c r="A411" s="4" t="s">
        <v>119</v>
      </c>
      <c r="B411" s="4" t="s">
        <v>119</v>
      </c>
      <c r="D411" t="s">
        <v>119</v>
      </c>
      <c r="E411" t="s">
        <v>119</v>
      </c>
    </row>
    <row r="412" spans="1:5">
      <c r="A412" s="4" t="s">
        <v>119</v>
      </c>
      <c r="B412" s="4" t="s">
        <v>119</v>
      </c>
      <c r="D412" t="s">
        <v>119</v>
      </c>
      <c r="E412" t="s">
        <v>119</v>
      </c>
    </row>
    <row r="413" spans="1:5">
      <c r="A413" s="4" t="s">
        <v>119</v>
      </c>
      <c r="B413" s="4" t="s">
        <v>119</v>
      </c>
      <c r="D413" t="s">
        <v>119</v>
      </c>
      <c r="E413" t="s">
        <v>119</v>
      </c>
    </row>
    <row r="414" spans="1:5">
      <c r="A414" s="4" t="s">
        <v>119</v>
      </c>
      <c r="B414" s="4" t="s">
        <v>119</v>
      </c>
      <c r="D414" t="s">
        <v>119</v>
      </c>
      <c r="E414" t="s">
        <v>119</v>
      </c>
    </row>
    <row r="415" spans="1:5">
      <c r="A415" s="4" t="s">
        <v>119</v>
      </c>
      <c r="B415" s="4" t="s">
        <v>119</v>
      </c>
      <c r="D415" t="s">
        <v>119</v>
      </c>
      <c r="E415" t="s">
        <v>119</v>
      </c>
    </row>
    <row r="416" spans="1:5">
      <c r="A416" s="4" t="s">
        <v>119</v>
      </c>
      <c r="B416" s="4" t="s">
        <v>119</v>
      </c>
      <c r="D416" t="s">
        <v>119</v>
      </c>
      <c r="E416" t="s">
        <v>119</v>
      </c>
    </row>
    <row r="417" spans="1:5">
      <c r="A417" s="4" t="s">
        <v>119</v>
      </c>
      <c r="B417" s="4" t="s">
        <v>119</v>
      </c>
      <c r="D417" t="s">
        <v>119</v>
      </c>
      <c r="E417" t="s">
        <v>119</v>
      </c>
    </row>
    <row r="418" spans="1:5">
      <c r="A418" s="4" t="s">
        <v>119</v>
      </c>
      <c r="B418" s="4" t="s">
        <v>119</v>
      </c>
      <c r="D418" t="s">
        <v>119</v>
      </c>
      <c r="E418" t="s">
        <v>119</v>
      </c>
    </row>
    <row r="419" spans="1:5">
      <c r="A419" s="4" t="s">
        <v>119</v>
      </c>
      <c r="B419" s="4" t="s">
        <v>119</v>
      </c>
      <c r="D419" t="s">
        <v>119</v>
      </c>
      <c r="E419" t="s">
        <v>119</v>
      </c>
    </row>
    <row r="420" spans="1:5">
      <c r="A420" s="4" t="s">
        <v>119</v>
      </c>
      <c r="B420" s="4" t="s">
        <v>119</v>
      </c>
      <c r="D420" t="s">
        <v>119</v>
      </c>
      <c r="E420" t="s">
        <v>119</v>
      </c>
    </row>
    <row r="421" spans="1:5">
      <c r="A421" s="4" t="s">
        <v>119</v>
      </c>
      <c r="B421" s="4" t="s">
        <v>119</v>
      </c>
      <c r="D421" t="s">
        <v>119</v>
      </c>
      <c r="E421" t="s">
        <v>119</v>
      </c>
    </row>
    <row r="422" spans="1:5">
      <c r="A422" s="4" t="s">
        <v>119</v>
      </c>
      <c r="B422" s="4" t="s">
        <v>119</v>
      </c>
      <c r="D422" t="s">
        <v>119</v>
      </c>
      <c r="E422" t="s">
        <v>119</v>
      </c>
    </row>
    <row r="423" spans="1:5">
      <c r="A423" s="4" t="s">
        <v>119</v>
      </c>
      <c r="B423" s="4" t="s">
        <v>119</v>
      </c>
      <c r="D423" t="s">
        <v>119</v>
      </c>
      <c r="E423" t="s">
        <v>119</v>
      </c>
    </row>
    <row r="424" spans="1:5">
      <c r="A424" s="4" t="s">
        <v>119</v>
      </c>
      <c r="B424" s="4" t="s">
        <v>119</v>
      </c>
      <c r="D424" t="s">
        <v>119</v>
      </c>
      <c r="E424" t="s">
        <v>119</v>
      </c>
    </row>
    <row r="425" spans="1:5">
      <c r="A425" s="3" t="s">
        <v>26</v>
      </c>
      <c r="B425" s="4" t="s">
        <v>119</v>
      </c>
      <c r="D425" t="s">
        <v>26</v>
      </c>
      <c r="E425" t="s">
        <v>119</v>
      </c>
    </row>
    <row r="426" spans="1:5">
      <c r="A426" s="3" t="s">
        <v>26</v>
      </c>
      <c r="B426" s="4" t="s">
        <v>119</v>
      </c>
      <c r="D426" t="s">
        <v>26</v>
      </c>
      <c r="E426" t="s">
        <v>119</v>
      </c>
    </row>
    <row r="427" spans="1:5">
      <c r="A427" s="3" t="s">
        <v>26</v>
      </c>
      <c r="B427" s="4" t="s">
        <v>119</v>
      </c>
      <c r="D427" t="s">
        <v>26</v>
      </c>
      <c r="E427" t="s">
        <v>119</v>
      </c>
    </row>
    <row r="428" spans="1:5">
      <c r="A428" s="19"/>
      <c r="B428" s="19"/>
    </row>
    <row r="429" spans="1:5">
      <c r="A429" s="4" t="s">
        <v>186</v>
      </c>
      <c r="B429" s="4" t="s">
        <v>186</v>
      </c>
      <c r="D429" t="s">
        <v>186</v>
      </c>
      <c r="E429" t="s">
        <v>186</v>
      </c>
    </row>
    <row r="430" spans="1:5">
      <c r="A430" s="4" t="s">
        <v>186</v>
      </c>
      <c r="B430" s="4" t="s">
        <v>186</v>
      </c>
      <c r="D430" t="s">
        <v>186</v>
      </c>
      <c r="E430" t="s">
        <v>186</v>
      </c>
    </row>
    <row r="431" spans="1:5">
      <c r="A431" s="4" t="s">
        <v>186</v>
      </c>
      <c r="B431" s="4" t="s">
        <v>186</v>
      </c>
      <c r="D431" t="s">
        <v>186</v>
      </c>
      <c r="E431" t="s">
        <v>186</v>
      </c>
    </row>
    <row r="432" spans="1:5">
      <c r="A432" s="4" t="s">
        <v>186</v>
      </c>
      <c r="B432" s="4" t="s">
        <v>186</v>
      </c>
      <c r="D432" t="s">
        <v>186</v>
      </c>
      <c r="E432" t="s">
        <v>186</v>
      </c>
    </row>
    <row r="433" spans="1:5">
      <c r="A433" s="4" t="s">
        <v>186</v>
      </c>
      <c r="B433" s="4" t="s">
        <v>186</v>
      </c>
      <c r="D433" t="s">
        <v>186</v>
      </c>
      <c r="E433" t="s">
        <v>186</v>
      </c>
    </row>
    <row r="434" spans="1:5">
      <c r="A434" s="3" t="s">
        <v>26</v>
      </c>
      <c r="B434" s="4" t="s">
        <v>186</v>
      </c>
      <c r="D434" t="s">
        <v>26</v>
      </c>
      <c r="E434" t="s">
        <v>186</v>
      </c>
    </row>
    <row r="435" spans="1:5">
      <c r="A435" s="3" t="s">
        <v>26</v>
      </c>
      <c r="B435" s="4" t="s">
        <v>186</v>
      </c>
      <c r="D435" t="s">
        <v>26</v>
      </c>
      <c r="E435" t="s">
        <v>186</v>
      </c>
    </row>
    <row r="436" spans="1:5">
      <c r="A436" s="3" t="s">
        <v>26</v>
      </c>
      <c r="B436" s="4" t="s">
        <v>186</v>
      </c>
      <c r="D436" t="s">
        <v>26</v>
      </c>
      <c r="E436" t="s">
        <v>186</v>
      </c>
    </row>
    <row r="437" spans="1:5">
      <c r="A437" s="19"/>
      <c r="B437" s="19"/>
    </row>
    <row r="438" spans="1:5">
      <c r="A438" s="4" t="s">
        <v>191</v>
      </c>
      <c r="B438" s="4" t="s">
        <v>191</v>
      </c>
      <c r="D438" t="s">
        <v>191</v>
      </c>
      <c r="E438" t="s">
        <v>191</v>
      </c>
    </row>
    <row r="439" spans="1:5">
      <c r="A439" s="4" t="s">
        <v>191</v>
      </c>
      <c r="B439" s="4" t="s">
        <v>191</v>
      </c>
      <c r="D439" t="s">
        <v>191</v>
      </c>
      <c r="E439" t="s">
        <v>191</v>
      </c>
    </row>
    <row r="440" spans="1:5">
      <c r="A440" s="4" t="s">
        <v>191</v>
      </c>
      <c r="B440" s="4" t="s">
        <v>191</v>
      </c>
      <c r="D440" t="s">
        <v>191</v>
      </c>
      <c r="E440" t="s">
        <v>191</v>
      </c>
    </row>
    <row r="441" spans="1:5">
      <c r="A441" s="4" t="s">
        <v>191</v>
      </c>
      <c r="B441" s="4" t="s">
        <v>191</v>
      </c>
      <c r="D441" t="s">
        <v>191</v>
      </c>
      <c r="E441" t="s">
        <v>191</v>
      </c>
    </row>
    <row r="442" spans="1:5">
      <c r="A442" s="4" t="s">
        <v>191</v>
      </c>
      <c r="B442" s="4" t="s">
        <v>191</v>
      </c>
      <c r="D442" t="s">
        <v>191</v>
      </c>
      <c r="E442" t="s">
        <v>191</v>
      </c>
    </row>
    <row r="443" spans="1:5">
      <c r="A443" s="4" t="s">
        <v>191</v>
      </c>
      <c r="B443" s="4" t="s">
        <v>191</v>
      </c>
      <c r="D443" t="s">
        <v>191</v>
      </c>
      <c r="E443" t="s">
        <v>191</v>
      </c>
    </row>
    <row r="444" spans="1:5">
      <c r="A444" s="4" t="s">
        <v>191</v>
      </c>
      <c r="B444" s="4" t="s">
        <v>191</v>
      </c>
      <c r="D444" t="s">
        <v>191</v>
      </c>
      <c r="E444" t="s">
        <v>191</v>
      </c>
    </row>
    <row r="445" spans="1:5">
      <c r="A445" s="4" t="s">
        <v>191</v>
      </c>
      <c r="B445" s="4" t="s">
        <v>191</v>
      </c>
      <c r="D445" t="s">
        <v>191</v>
      </c>
      <c r="E445" t="s">
        <v>191</v>
      </c>
    </row>
    <row r="446" spans="1:5">
      <c r="A446" s="4" t="s">
        <v>191</v>
      </c>
      <c r="B446" s="4" t="s">
        <v>191</v>
      </c>
      <c r="D446" t="s">
        <v>191</v>
      </c>
      <c r="E446" t="s">
        <v>191</v>
      </c>
    </row>
    <row r="447" spans="1:5">
      <c r="A447" s="4" t="s">
        <v>191</v>
      </c>
      <c r="B447" s="4" t="s">
        <v>191</v>
      </c>
      <c r="D447" t="s">
        <v>191</v>
      </c>
      <c r="E447" t="s">
        <v>191</v>
      </c>
    </row>
    <row r="448" spans="1:5">
      <c r="A448" s="4" t="s">
        <v>191</v>
      </c>
      <c r="B448" s="4" t="s">
        <v>191</v>
      </c>
      <c r="D448" t="s">
        <v>191</v>
      </c>
      <c r="E448" t="s">
        <v>191</v>
      </c>
    </row>
    <row r="449" spans="1:5">
      <c r="A449" s="4" t="s">
        <v>191</v>
      </c>
      <c r="B449" s="4" t="s">
        <v>191</v>
      </c>
      <c r="D449" t="s">
        <v>191</v>
      </c>
      <c r="E449" t="s">
        <v>191</v>
      </c>
    </row>
    <row r="450" spans="1:5">
      <c r="A450" s="4" t="s">
        <v>191</v>
      </c>
      <c r="B450" s="4" t="s">
        <v>191</v>
      </c>
      <c r="D450" t="s">
        <v>191</v>
      </c>
      <c r="E450" t="s">
        <v>191</v>
      </c>
    </row>
    <row r="451" spans="1:5">
      <c r="A451" s="4" t="s">
        <v>191</v>
      </c>
      <c r="B451" s="4" t="s">
        <v>191</v>
      </c>
      <c r="D451" t="s">
        <v>191</v>
      </c>
      <c r="E451" t="s">
        <v>191</v>
      </c>
    </row>
    <row r="452" spans="1:5">
      <c r="A452" s="4" t="s">
        <v>191</v>
      </c>
      <c r="B452" s="4" t="s">
        <v>191</v>
      </c>
      <c r="D452" t="s">
        <v>191</v>
      </c>
      <c r="E452" t="s">
        <v>191</v>
      </c>
    </row>
    <row r="453" spans="1:5">
      <c r="A453" s="3" t="s">
        <v>26</v>
      </c>
      <c r="B453" s="4" t="s">
        <v>191</v>
      </c>
      <c r="D453" t="s">
        <v>26</v>
      </c>
      <c r="E453" t="s">
        <v>191</v>
      </c>
    </row>
    <row r="454" spans="1:5">
      <c r="A454" s="3" t="s">
        <v>26</v>
      </c>
      <c r="B454" s="4" t="s">
        <v>191</v>
      </c>
      <c r="D454" t="s">
        <v>26</v>
      </c>
      <c r="E454" t="s">
        <v>191</v>
      </c>
    </row>
    <row r="455" spans="1:5">
      <c r="A455" s="3" t="s">
        <v>26</v>
      </c>
      <c r="B455" s="4" t="s">
        <v>191</v>
      </c>
      <c r="D455" t="s">
        <v>26</v>
      </c>
      <c r="E455" t="s">
        <v>191</v>
      </c>
    </row>
    <row r="456" spans="1:5">
      <c r="A456" s="19"/>
      <c r="B456" s="19"/>
    </row>
    <row r="457" spans="1:5">
      <c r="A457" s="4" t="s">
        <v>238</v>
      </c>
      <c r="B457" s="4" t="s">
        <v>238</v>
      </c>
      <c r="D457" t="s">
        <v>238</v>
      </c>
      <c r="E457" t="s">
        <v>238</v>
      </c>
    </row>
    <row r="458" spans="1:5">
      <c r="A458" s="4" t="s">
        <v>238</v>
      </c>
      <c r="B458" s="4" t="s">
        <v>238</v>
      </c>
      <c r="D458" t="s">
        <v>238</v>
      </c>
      <c r="E458" t="s">
        <v>238</v>
      </c>
    </row>
    <row r="459" spans="1:5">
      <c r="A459" s="4" t="s">
        <v>238</v>
      </c>
      <c r="B459" s="4" t="s">
        <v>238</v>
      </c>
      <c r="D459" t="s">
        <v>238</v>
      </c>
      <c r="E459" t="s">
        <v>238</v>
      </c>
    </row>
    <row r="460" spans="1:5">
      <c r="A460" s="4" t="s">
        <v>238</v>
      </c>
      <c r="B460" s="4" t="s">
        <v>238</v>
      </c>
      <c r="D460" t="s">
        <v>238</v>
      </c>
      <c r="E460" t="s">
        <v>238</v>
      </c>
    </row>
    <row r="461" spans="1:5">
      <c r="A461" s="4" t="s">
        <v>238</v>
      </c>
      <c r="B461" s="4" t="s">
        <v>238</v>
      </c>
      <c r="D461" t="s">
        <v>238</v>
      </c>
      <c r="E461" t="s">
        <v>238</v>
      </c>
    </row>
    <row r="462" spans="1:5">
      <c r="A462" s="4" t="s">
        <v>238</v>
      </c>
      <c r="B462" s="4" t="s">
        <v>238</v>
      </c>
      <c r="D462" t="s">
        <v>238</v>
      </c>
      <c r="E462" t="s">
        <v>238</v>
      </c>
    </row>
    <row r="463" spans="1:5">
      <c r="A463" s="4" t="s">
        <v>238</v>
      </c>
      <c r="B463" s="4" t="s">
        <v>238</v>
      </c>
      <c r="D463" t="s">
        <v>238</v>
      </c>
      <c r="E463" t="s">
        <v>238</v>
      </c>
    </row>
    <row r="464" spans="1:5">
      <c r="A464" s="4" t="s">
        <v>238</v>
      </c>
      <c r="B464" s="4" t="s">
        <v>238</v>
      </c>
      <c r="D464" t="s">
        <v>238</v>
      </c>
      <c r="E464" t="s">
        <v>238</v>
      </c>
    </row>
    <row r="465" spans="1:5">
      <c r="A465" s="4" t="s">
        <v>238</v>
      </c>
      <c r="B465" s="4" t="s">
        <v>238</v>
      </c>
      <c r="D465" t="s">
        <v>238</v>
      </c>
      <c r="E465" t="s">
        <v>238</v>
      </c>
    </row>
    <row r="466" spans="1:5">
      <c r="A466" s="4" t="s">
        <v>238</v>
      </c>
      <c r="B466" s="4" t="s">
        <v>238</v>
      </c>
      <c r="D466" t="s">
        <v>238</v>
      </c>
      <c r="E466" t="s">
        <v>238</v>
      </c>
    </row>
    <row r="467" spans="1:5">
      <c r="A467" s="4" t="s">
        <v>238</v>
      </c>
      <c r="B467" s="4" t="s">
        <v>238</v>
      </c>
      <c r="D467" t="s">
        <v>238</v>
      </c>
      <c r="E467" t="s">
        <v>238</v>
      </c>
    </row>
    <row r="468" spans="1:5">
      <c r="A468" s="4" t="s">
        <v>238</v>
      </c>
      <c r="B468" s="4" t="s">
        <v>238</v>
      </c>
      <c r="D468" t="s">
        <v>238</v>
      </c>
      <c r="E468" t="s">
        <v>238</v>
      </c>
    </row>
    <row r="469" spans="1:5">
      <c r="A469" s="4" t="s">
        <v>238</v>
      </c>
      <c r="B469" s="4" t="s">
        <v>238</v>
      </c>
      <c r="D469" t="s">
        <v>238</v>
      </c>
      <c r="E469" t="s">
        <v>238</v>
      </c>
    </row>
    <row r="470" spans="1:5">
      <c r="A470" s="4" t="s">
        <v>238</v>
      </c>
      <c r="B470" s="4" t="s">
        <v>238</v>
      </c>
      <c r="D470" t="s">
        <v>238</v>
      </c>
      <c r="E470" t="s">
        <v>238</v>
      </c>
    </row>
    <row r="471" spans="1:5">
      <c r="A471" s="4" t="s">
        <v>238</v>
      </c>
      <c r="B471" s="4" t="s">
        <v>238</v>
      </c>
      <c r="D471" t="s">
        <v>238</v>
      </c>
      <c r="E471" t="s">
        <v>238</v>
      </c>
    </row>
    <row r="472" spans="1:5">
      <c r="A472" s="3" t="s">
        <v>26</v>
      </c>
      <c r="B472" s="4" t="s">
        <v>238</v>
      </c>
      <c r="D472" t="s">
        <v>26</v>
      </c>
      <c r="E472" t="s">
        <v>238</v>
      </c>
    </row>
    <row r="473" spans="1:5">
      <c r="A473" s="3" t="s">
        <v>26</v>
      </c>
      <c r="B473" s="4" t="s">
        <v>238</v>
      </c>
      <c r="D473" t="s">
        <v>26</v>
      </c>
      <c r="E473" t="s">
        <v>238</v>
      </c>
    </row>
    <row r="474" spans="1:5">
      <c r="A474" s="3" t="s">
        <v>26</v>
      </c>
      <c r="B474" s="4" t="s">
        <v>238</v>
      </c>
      <c r="D474" t="s">
        <v>26</v>
      </c>
      <c r="E474" t="s">
        <v>238</v>
      </c>
    </row>
    <row r="475" spans="1:5">
      <c r="A475" s="19"/>
      <c r="B475" s="19"/>
    </row>
    <row r="476" spans="1:5">
      <c r="A476" s="4" t="s">
        <v>285</v>
      </c>
      <c r="B476" s="4" t="s">
        <v>285</v>
      </c>
      <c r="D476" t="s">
        <v>285</v>
      </c>
      <c r="E476" t="s">
        <v>285</v>
      </c>
    </row>
    <row r="477" spans="1:5">
      <c r="A477" s="4" t="s">
        <v>285</v>
      </c>
      <c r="B477" s="4" t="s">
        <v>285</v>
      </c>
      <c r="D477" t="s">
        <v>285</v>
      </c>
      <c r="E477" t="s">
        <v>285</v>
      </c>
    </row>
    <row r="478" spans="1:5">
      <c r="A478" s="4" t="s">
        <v>285</v>
      </c>
      <c r="B478" s="4" t="s">
        <v>285</v>
      </c>
      <c r="D478" t="s">
        <v>285</v>
      </c>
      <c r="E478" t="s">
        <v>285</v>
      </c>
    </row>
    <row r="479" spans="1:5">
      <c r="A479" s="4" t="s">
        <v>285</v>
      </c>
      <c r="B479" s="4" t="s">
        <v>285</v>
      </c>
      <c r="D479" t="s">
        <v>285</v>
      </c>
      <c r="E479" t="s">
        <v>285</v>
      </c>
    </row>
    <row r="480" spans="1:5">
      <c r="A480" s="4" t="s">
        <v>285</v>
      </c>
      <c r="B480" s="4" t="s">
        <v>285</v>
      </c>
      <c r="D480" t="s">
        <v>285</v>
      </c>
      <c r="E480" t="s">
        <v>285</v>
      </c>
    </row>
    <row r="481" spans="1:5">
      <c r="A481" s="4" t="s">
        <v>285</v>
      </c>
      <c r="B481" s="4" t="s">
        <v>285</v>
      </c>
      <c r="D481" t="s">
        <v>285</v>
      </c>
      <c r="E481" t="s">
        <v>285</v>
      </c>
    </row>
    <row r="482" spans="1:5">
      <c r="A482" s="4" t="s">
        <v>285</v>
      </c>
      <c r="B482" s="4" t="s">
        <v>285</v>
      </c>
      <c r="D482" t="s">
        <v>285</v>
      </c>
      <c r="E482" t="s">
        <v>285</v>
      </c>
    </row>
    <row r="483" spans="1:5">
      <c r="A483" s="4" t="s">
        <v>285</v>
      </c>
      <c r="B483" s="4" t="s">
        <v>285</v>
      </c>
      <c r="D483" t="s">
        <v>285</v>
      </c>
      <c r="E483" t="s">
        <v>285</v>
      </c>
    </row>
    <row r="484" spans="1:5">
      <c r="A484" s="4" t="s">
        <v>285</v>
      </c>
      <c r="B484" s="4" t="s">
        <v>285</v>
      </c>
      <c r="D484" t="s">
        <v>285</v>
      </c>
      <c r="E484" t="s">
        <v>285</v>
      </c>
    </row>
    <row r="485" spans="1:5">
      <c r="A485" s="4" t="s">
        <v>285</v>
      </c>
      <c r="B485" s="4" t="s">
        <v>285</v>
      </c>
      <c r="D485" t="s">
        <v>285</v>
      </c>
      <c r="E485" t="s">
        <v>285</v>
      </c>
    </row>
    <row r="486" spans="1:5">
      <c r="A486" s="4" t="s">
        <v>285</v>
      </c>
      <c r="B486" s="4" t="s">
        <v>285</v>
      </c>
      <c r="D486" t="s">
        <v>285</v>
      </c>
      <c r="E486" t="s">
        <v>285</v>
      </c>
    </row>
    <row r="487" spans="1:5">
      <c r="A487" s="4" t="s">
        <v>285</v>
      </c>
      <c r="B487" s="4" t="s">
        <v>285</v>
      </c>
      <c r="D487" t="s">
        <v>285</v>
      </c>
      <c r="E487" t="s">
        <v>285</v>
      </c>
    </row>
    <row r="488" spans="1:5">
      <c r="A488" s="4" t="s">
        <v>285</v>
      </c>
      <c r="B488" s="4" t="s">
        <v>285</v>
      </c>
      <c r="D488" t="s">
        <v>285</v>
      </c>
      <c r="E488" t="s">
        <v>285</v>
      </c>
    </row>
    <row r="489" spans="1:5">
      <c r="A489" s="4" t="s">
        <v>285</v>
      </c>
      <c r="B489" s="4" t="s">
        <v>285</v>
      </c>
      <c r="D489" t="s">
        <v>285</v>
      </c>
      <c r="E489" t="s">
        <v>285</v>
      </c>
    </row>
    <row r="490" spans="1:5">
      <c r="A490" s="4" t="s">
        <v>285</v>
      </c>
      <c r="B490" s="4" t="s">
        <v>285</v>
      </c>
      <c r="D490" t="s">
        <v>285</v>
      </c>
      <c r="E490" t="s">
        <v>285</v>
      </c>
    </row>
    <row r="491" spans="1:5">
      <c r="A491" s="3" t="s">
        <v>26</v>
      </c>
      <c r="B491" s="4" t="s">
        <v>285</v>
      </c>
      <c r="D491" t="s">
        <v>26</v>
      </c>
      <c r="E491" t="s">
        <v>285</v>
      </c>
    </row>
    <row r="492" spans="1:5">
      <c r="A492" s="3" t="s">
        <v>26</v>
      </c>
      <c r="B492" s="4" t="s">
        <v>285</v>
      </c>
      <c r="D492" t="s">
        <v>26</v>
      </c>
      <c r="E492" t="s">
        <v>285</v>
      </c>
    </row>
    <row r="493" spans="1:5">
      <c r="A493" s="3" t="s">
        <v>26</v>
      </c>
      <c r="B493" s="4" t="s">
        <v>285</v>
      </c>
      <c r="D493" t="s">
        <v>26</v>
      </c>
      <c r="E493" t="s">
        <v>285</v>
      </c>
    </row>
    <row r="494" spans="1:5">
      <c r="A494" s="19"/>
      <c r="B494" s="19"/>
    </row>
    <row r="495" spans="1:5">
      <c r="A495" s="4">
        <v>41281</v>
      </c>
      <c r="B495" s="4">
        <v>41281</v>
      </c>
      <c r="D495">
        <v>41281</v>
      </c>
      <c r="E495">
        <v>41281</v>
      </c>
    </row>
    <row r="496" spans="1:5">
      <c r="A496" s="4">
        <v>41281</v>
      </c>
      <c r="B496" s="4">
        <v>41281</v>
      </c>
      <c r="D496">
        <v>41281</v>
      </c>
      <c r="E496">
        <v>41281</v>
      </c>
    </row>
    <row r="497" spans="1:5">
      <c r="A497" s="4">
        <v>41281</v>
      </c>
      <c r="B497" s="4">
        <v>41281</v>
      </c>
      <c r="D497">
        <v>41281</v>
      </c>
      <c r="E497">
        <v>41281</v>
      </c>
    </row>
    <row r="498" spans="1:5">
      <c r="A498" s="4">
        <v>41281</v>
      </c>
      <c r="B498" s="4">
        <v>41281</v>
      </c>
      <c r="D498">
        <v>41281</v>
      </c>
      <c r="E498">
        <v>41281</v>
      </c>
    </row>
    <row r="499" spans="1:5">
      <c r="A499" s="4">
        <v>41281</v>
      </c>
      <c r="B499" s="4">
        <v>41281</v>
      </c>
      <c r="D499">
        <v>41281</v>
      </c>
      <c r="E499">
        <v>41281</v>
      </c>
    </row>
    <row r="500" spans="1:5">
      <c r="A500" s="4">
        <v>41281</v>
      </c>
      <c r="B500" s="4">
        <v>41281</v>
      </c>
      <c r="D500">
        <v>41281</v>
      </c>
      <c r="E500">
        <v>41281</v>
      </c>
    </row>
    <row r="501" spans="1:5">
      <c r="A501" s="4">
        <v>41281</v>
      </c>
      <c r="B501" s="4">
        <v>41281</v>
      </c>
      <c r="D501">
        <v>41281</v>
      </c>
      <c r="E501">
        <v>41281</v>
      </c>
    </row>
    <row r="502" spans="1:5">
      <c r="A502" s="4">
        <v>41281</v>
      </c>
      <c r="B502" s="4">
        <v>41281</v>
      </c>
      <c r="D502">
        <v>41281</v>
      </c>
      <c r="E502">
        <v>41281</v>
      </c>
    </row>
    <row r="503" spans="1:5">
      <c r="A503" s="4">
        <v>41281</v>
      </c>
      <c r="B503" s="4">
        <v>41281</v>
      </c>
      <c r="D503">
        <v>41281</v>
      </c>
      <c r="E503">
        <v>41281</v>
      </c>
    </row>
    <row r="504" spans="1:5">
      <c r="A504" s="4">
        <v>41281</v>
      </c>
      <c r="B504" s="4">
        <v>41281</v>
      </c>
      <c r="D504">
        <v>41281</v>
      </c>
      <c r="E504">
        <v>41281</v>
      </c>
    </row>
    <row r="505" spans="1:5">
      <c r="A505" s="3" t="s">
        <v>26</v>
      </c>
      <c r="B505" s="4">
        <v>41281</v>
      </c>
      <c r="D505" t="s">
        <v>26</v>
      </c>
      <c r="E505">
        <v>41281</v>
      </c>
    </row>
    <row r="506" spans="1:5">
      <c r="A506" s="3" t="s">
        <v>26</v>
      </c>
      <c r="B506" s="4">
        <v>41281</v>
      </c>
      <c r="D506" t="s">
        <v>26</v>
      </c>
      <c r="E506">
        <v>41281</v>
      </c>
    </row>
    <row r="507" spans="1:5">
      <c r="A507" s="3" t="s">
        <v>26</v>
      </c>
      <c r="B507" s="4">
        <v>41281</v>
      </c>
      <c r="D507" t="s">
        <v>26</v>
      </c>
      <c r="E507">
        <v>41281</v>
      </c>
    </row>
    <row r="508" spans="1:5">
      <c r="A508" s="19"/>
      <c r="B508" s="19"/>
    </row>
    <row r="509" spans="1:5">
      <c r="A509" s="4">
        <v>41371</v>
      </c>
      <c r="B509" s="4">
        <v>41371</v>
      </c>
      <c r="D509">
        <v>41371</v>
      </c>
      <c r="E509">
        <v>41371</v>
      </c>
    </row>
    <row r="510" spans="1:5">
      <c r="A510" s="4">
        <v>41371</v>
      </c>
      <c r="B510" s="4">
        <v>41371</v>
      </c>
      <c r="D510">
        <v>41371</v>
      </c>
      <c r="E510">
        <v>41371</v>
      </c>
    </row>
    <row r="511" spans="1:5">
      <c r="A511" s="4">
        <v>41371</v>
      </c>
      <c r="B511" s="4">
        <v>41371</v>
      </c>
      <c r="D511">
        <v>41371</v>
      </c>
      <c r="E511">
        <v>41371</v>
      </c>
    </row>
    <row r="512" spans="1:5">
      <c r="A512" s="4">
        <v>41371</v>
      </c>
      <c r="B512" s="4">
        <v>41371</v>
      </c>
      <c r="D512">
        <v>41371</v>
      </c>
      <c r="E512">
        <v>41371</v>
      </c>
    </row>
    <row r="513" spans="1:5">
      <c r="A513" s="4">
        <v>41371</v>
      </c>
      <c r="B513" s="4">
        <v>41371</v>
      </c>
      <c r="D513">
        <v>41371</v>
      </c>
      <c r="E513">
        <v>41371</v>
      </c>
    </row>
    <row r="514" spans="1:5">
      <c r="A514" s="4">
        <v>41371</v>
      </c>
      <c r="B514" s="4">
        <v>41371</v>
      </c>
      <c r="D514">
        <v>41371</v>
      </c>
      <c r="E514">
        <v>41371</v>
      </c>
    </row>
    <row r="515" spans="1:5">
      <c r="A515" s="4">
        <v>41371</v>
      </c>
      <c r="B515" s="4">
        <v>41371</v>
      </c>
      <c r="D515">
        <v>41371</v>
      </c>
      <c r="E515">
        <v>41371</v>
      </c>
    </row>
    <row r="516" spans="1:5">
      <c r="A516" s="4">
        <v>41371</v>
      </c>
      <c r="B516" s="4">
        <v>41371</v>
      </c>
      <c r="D516">
        <v>41371</v>
      </c>
      <c r="E516">
        <v>41371</v>
      </c>
    </row>
    <row r="517" spans="1:5">
      <c r="A517" s="4">
        <v>41371</v>
      </c>
      <c r="B517" s="4">
        <v>41371</v>
      </c>
      <c r="D517">
        <v>41371</v>
      </c>
      <c r="E517">
        <v>41371</v>
      </c>
    </row>
    <row r="518" spans="1:5">
      <c r="A518" s="4">
        <v>41371</v>
      </c>
      <c r="B518" s="4">
        <v>41371</v>
      </c>
      <c r="D518">
        <v>41371</v>
      </c>
      <c r="E518">
        <v>41371</v>
      </c>
    </row>
    <row r="519" spans="1:5">
      <c r="A519" s="4">
        <v>41371</v>
      </c>
      <c r="B519" s="4">
        <v>41371</v>
      </c>
      <c r="D519">
        <v>41371</v>
      </c>
      <c r="E519">
        <v>41371</v>
      </c>
    </row>
    <row r="520" spans="1:5">
      <c r="A520" s="4">
        <v>41371</v>
      </c>
      <c r="B520" s="4">
        <v>41371</v>
      </c>
      <c r="D520">
        <v>41371</v>
      </c>
      <c r="E520">
        <v>41371</v>
      </c>
    </row>
    <row r="521" spans="1:5">
      <c r="A521" s="4">
        <v>41371</v>
      </c>
      <c r="B521" s="4">
        <v>41371</v>
      </c>
      <c r="D521">
        <v>41371</v>
      </c>
      <c r="E521">
        <v>41371</v>
      </c>
    </row>
    <row r="522" spans="1:5">
      <c r="A522" s="4">
        <v>41371</v>
      </c>
      <c r="B522" s="4">
        <v>41371</v>
      </c>
      <c r="D522">
        <v>41371</v>
      </c>
      <c r="E522">
        <v>41371</v>
      </c>
    </row>
    <row r="523" spans="1:5">
      <c r="A523" s="4">
        <v>41371</v>
      </c>
      <c r="B523" s="4">
        <v>41371</v>
      </c>
      <c r="D523">
        <v>41371</v>
      </c>
      <c r="E523">
        <v>41371</v>
      </c>
    </row>
    <row r="524" spans="1:5">
      <c r="A524" s="3" t="s">
        <v>26</v>
      </c>
      <c r="B524" s="4">
        <v>41371</v>
      </c>
      <c r="D524" t="s">
        <v>26</v>
      </c>
      <c r="E524">
        <v>41371</v>
      </c>
    </row>
    <row r="525" spans="1:5">
      <c r="A525" s="3" t="s">
        <v>26</v>
      </c>
      <c r="B525" s="4">
        <v>41371</v>
      </c>
      <c r="D525" t="s">
        <v>26</v>
      </c>
      <c r="E525">
        <v>41371</v>
      </c>
    </row>
    <row r="526" spans="1:5">
      <c r="A526" s="3" t="s">
        <v>26</v>
      </c>
      <c r="B526" s="4">
        <v>41371</v>
      </c>
      <c r="D526" t="s">
        <v>26</v>
      </c>
      <c r="E526">
        <v>41371</v>
      </c>
    </row>
    <row r="527" spans="1:5">
      <c r="A527" s="19"/>
      <c r="B527" s="19"/>
    </row>
    <row r="528" spans="1:5">
      <c r="A528" s="4" t="s">
        <v>464</v>
      </c>
      <c r="B528" s="4" t="s">
        <v>464</v>
      </c>
      <c r="D528" t="s">
        <v>464</v>
      </c>
      <c r="E528" t="s">
        <v>464</v>
      </c>
    </row>
    <row r="529" spans="1:5">
      <c r="A529" s="4" t="s">
        <v>464</v>
      </c>
      <c r="B529" s="4" t="s">
        <v>464</v>
      </c>
      <c r="D529" t="s">
        <v>464</v>
      </c>
      <c r="E529" t="s">
        <v>464</v>
      </c>
    </row>
    <row r="530" spans="1:5">
      <c r="A530" s="4" t="s">
        <v>464</v>
      </c>
      <c r="B530" s="4" t="s">
        <v>464</v>
      </c>
      <c r="D530" t="s">
        <v>464</v>
      </c>
      <c r="E530" t="s">
        <v>464</v>
      </c>
    </row>
    <row r="531" spans="1:5">
      <c r="A531" s="4" t="s">
        <v>464</v>
      </c>
      <c r="B531" s="4" t="s">
        <v>464</v>
      </c>
      <c r="D531" t="s">
        <v>464</v>
      </c>
      <c r="E531" t="s">
        <v>464</v>
      </c>
    </row>
    <row r="532" spans="1:5">
      <c r="A532" s="4" t="s">
        <v>464</v>
      </c>
      <c r="B532" s="4" t="s">
        <v>464</v>
      </c>
      <c r="D532" t="s">
        <v>464</v>
      </c>
      <c r="E532" t="s">
        <v>464</v>
      </c>
    </row>
    <row r="533" spans="1:5">
      <c r="A533" s="4" t="s">
        <v>464</v>
      </c>
      <c r="B533" s="4" t="s">
        <v>464</v>
      </c>
      <c r="D533" t="s">
        <v>464</v>
      </c>
      <c r="E533" t="s">
        <v>464</v>
      </c>
    </row>
    <row r="534" spans="1:5">
      <c r="A534" s="4" t="s">
        <v>464</v>
      </c>
      <c r="B534" s="4" t="s">
        <v>464</v>
      </c>
      <c r="D534" t="s">
        <v>464</v>
      </c>
      <c r="E534" t="s">
        <v>464</v>
      </c>
    </row>
    <row r="535" spans="1:5">
      <c r="A535" s="4" t="s">
        <v>464</v>
      </c>
      <c r="B535" s="4" t="s">
        <v>464</v>
      </c>
      <c r="D535" t="s">
        <v>464</v>
      </c>
      <c r="E535" t="s">
        <v>464</v>
      </c>
    </row>
    <row r="536" spans="1:5">
      <c r="A536" s="4" t="s">
        <v>464</v>
      </c>
      <c r="B536" s="4" t="s">
        <v>464</v>
      </c>
      <c r="D536" t="s">
        <v>464</v>
      </c>
      <c r="E536" t="s">
        <v>464</v>
      </c>
    </row>
    <row r="537" spans="1:5">
      <c r="A537" s="4" t="s">
        <v>464</v>
      </c>
      <c r="B537" s="4" t="s">
        <v>464</v>
      </c>
      <c r="D537" t="s">
        <v>464</v>
      </c>
      <c r="E537" t="s">
        <v>464</v>
      </c>
    </row>
    <row r="538" spans="1:5">
      <c r="A538" s="4" t="s">
        <v>464</v>
      </c>
      <c r="B538" s="4" t="s">
        <v>464</v>
      </c>
      <c r="D538" t="s">
        <v>464</v>
      </c>
      <c r="E538" t="s">
        <v>464</v>
      </c>
    </row>
    <row r="539" spans="1:5">
      <c r="A539" s="4" t="s">
        <v>464</v>
      </c>
      <c r="B539" s="4" t="s">
        <v>464</v>
      </c>
      <c r="D539" t="s">
        <v>464</v>
      </c>
      <c r="E539" t="s">
        <v>464</v>
      </c>
    </row>
    <row r="540" spans="1:5">
      <c r="A540" s="4" t="s">
        <v>464</v>
      </c>
      <c r="B540" s="4" t="s">
        <v>464</v>
      </c>
      <c r="D540" t="s">
        <v>464</v>
      </c>
      <c r="E540" t="s">
        <v>464</v>
      </c>
    </row>
    <row r="541" spans="1:5">
      <c r="A541" s="4" t="s">
        <v>464</v>
      </c>
      <c r="B541" s="4" t="s">
        <v>464</v>
      </c>
      <c r="D541" t="s">
        <v>464</v>
      </c>
      <c r="E541" t="s">
        <v>464</v>
      </c>
    </row>
    <row r="542" spans="1:5">
      <c r="A542" s="4" t="s">
        <v>464</v>
      </c>
      <c r="B542" s="4" t="s">
        <v>464</v>
      </c>
      <c r="D542" t="s">
        <v>464</v>
      </c>
      <c r="E542" t="s">
        <v>464</v>
      </c>
    </row>
    <row r="543" spans="1:5">
      <c r="A543" s="3" t="s">
        <v>26</v>
      </c>
      <c r="B543" s="4" t="s">
        <v>464</v>
      </c>
      <c r="D543" t="s">
        <v>26</v>
      </c>
      <c r="E543" t="s">
        <v>464</v>
      </c>
    </row>
    <row r="544" spans="1:5">
      <c r="A544" s="3" t="s">
        <v>26</v>
      </c>
      <c r="B544" s="4" t="s">
        <v>464</v>
      </c>
      <c r="D544" t="s">
        <v>26</v>
      </c>
      <c r="E544" t="s">
        <v>464</v>
      </c>
    </row>
    <row r="545" spans="1:5">
      <c r="A545" s="3" t="s">
        <v>26</v>
      </c>
      <c r="B545" s="4" t="s">
        <v>464</v>
      </c>
      <c r="D545" t="s">
        <v>26</v>
      </c>
      <c r="E545" t="s">
        <v>464</v>
      </c>
    </row>
    <row r="546" spans="1:5">
      <c r="A546" s="19"/>
      <c r="B546" s="19"/>
    </row>
    <row r="547" spans="1:5">
      <c r="A547" s="4" t="s">
        <v>471</v>
      </c>
      <c r="B547" s="4" t="s">
        <v>471</v>
      </c>
      <c r="D547" t="s">
        <v>471</v>
      </c>
      <c r="E547" t="s">
        <v>471</v>
      </c>
    </row>
    <row r="548" spans="1:5">
      <c r="A548" s="4" t="s">
        <v>471</v>
      </c>
      <c r="B548" s="4" t="s">
        <v>471</v>
      </c>
      <c r="D548" t="s">
        <v>471</v>
      </c>
      <c r="E548" t="s">
        <v>471</v>
      </c>
    </row>
    <row r="549" spans="1:5">
      <c r="A549" s="4" t="s">
        <v>471</v>
      </c>
      <c r="B549" s="4" t="s">
        <v>471</v>
      </c>
      <c r="D549" t="s">
        <v>471</v>
      </c>
      <c r="E549" t="s">
        <v>471</v>
      </c>
    </row>
    <row r="550" spans="1:5">
      <c r="A550" s="4" t="s">
        <v>471</v>
      </c>
      <c r="B550" s="4" t="s">
        <v>471</v>
      </c>
      <c r="D550" t="s">
        <v>471</v>
      </c>
      <c r="E550" t="s">
        <v>471</v>
      </c>
    </row>
    <row r="551" spans="1:5">
      <c r="A551" s="4" t="s">
        <v>471</v>
      </c>
      <c r="B551" s="4" t="s">
        <v>471</v>
      </c>
      <c r="D551" t="s">
        <v>471</v>
      </c>
      <c r="E551" t="s">
        <v>471</v>
      </c>
    </row>
    <row r="552" spans="1:5">
      <c r="A552" s="4" t="s">
        <v>471</v>
      </c>
      <c r="B552" s="4" t="s">
        <v>471</v>
      </c>
      <c r="D552" t="s">
        <v>471</v>
      </c>
      <c r="E552" t="s">
        <v>471</v>
      </c>
    </row>
    <row r="553" spans="1:5">
      <c r="A553" s="4" t="s">
        <v>471</v>
      </c>
      <c r="B553" s="4" t="s">
        <v>471</v>
      </c>
      <c r="D553" t="s">
        <v>471</v>
      </c>
      <c r="E553" t="s">
        <v>471</v>
      </c>
    </row>
    <row r="554" spans="1:5">
      <c r="A554" s="4" t="s">
        <v>471</v>
      </c>
      <c r="B554" s="4" t="s">
        <v>471</v>
      </c>
      <c r="D554" t="s">
        <v>471</v>
      </c>
      <c r="E554" t="s">
        <v>471</v>
      </c>
    </row>
    <row r="555" spans="1:5">
      <c r="A555" s="4" t="s">
        <v>471</v>
      </c>
      <c r="B555" s="4" t="s">
        <v>471</v>
      </c>
      <c r="D555" t="s">
        <v>471</v>
      </c>
      <c r="E555" t="s">
        <v>471</v>
      </c>
    </row>
    <row r="556" spans="1:5">
      <c r="A556" s="4" t="s">
        <v>471</v>
      </c>
      <c r="B556" s="4" t="s">
        <v>471</v>
      </c>
      <c r="D556" t="s">
        <v>471</v>
      </c>
      <c r="E556" t="s">
        <v>471</v>
      </c>
    </row>
    <row r="557" spans="1:5">
      <c r="A557" s="4" t="s">
        <v>471</v>
      </c>
      <c r="B557" s="4" t="s">
        <v>471</v>
      </c>
      <c r="D557" t="s">
        <v>471</v>
      </c>
      <c r="E557" t="s">
        <v>471</v>
      </c>
    </row>
    <row r="558" spans="1:5">
      <c r="A558" s="4" t="s">
        <v>471</v>
      </c>
      <c r="B558" s="4" t="s">
        <v>471</v>
      </c>
      <c r="D558" t="s">
        <v>471</v>
      </c>
      <c r="E558" t="s">
        <v>471</v>
      </c>
    </row>
    <row r="559" spans="1:5">
      <c r="A559" s="4" t="s">
        <v>471</v>
      </c>
      <c r="B559" s="4" t="s">
        <v>471</v>
      </c>
      <c r="D559" t="s">
        <v>471</v>
      </c>
      <c r="E559" t="s">
        <v>471</v>
      </c>
    </row>
    <row r="560" spans="1:5">
      <c r="A560" s="4" t="s">
        <v>471</v>
      </c>
      <c r="B560" s="4" t="s">
        <v>471</v>
      </c>
      <c r="D560" t="s">
        <v>471</v>
      </c>
      <c r="E560" t="s">
        <v>471</v>
      </c>
    </row>
    <row r="561" spans="1:5">
      <c r="A561" s="4" t="s">
        <v>471</v>
      </c>
      <c r="B561" s="4" t="s">
        <v>471</v>
      </c>
      <c r="D561" t="s">
        <v>471</v>
      </c>
      <c r="E561" t="s">
        <v>471</v>
      </c>
    </row>
    <row r="562" spans="1:5">
      <c r="A562" s="4" t="s">
        <v>471</v>
      </c>
      <c r="B562" s="4" t="s">
        <v>471</v>
      </c>
      <c r="D562" t="s">
        <v>471</v>
      </c>
      <c r="E562" t="s">
        <v>471</v>
      </c>
    </row>
    <row r="563" spans="1:5">
      <c r="A563" s="4" t="s">
        <v>471</v>
      </c>
      <c r="B563" s="4" t="s">
        <v>471</v>
      </c>
      <c r="D563" t="s">
        <v>471</v>
      </c>
      <c r="E563" t="s">
        <v>471</v>
      </c>
    </row>
    <row r="564" spans="1:5">
      <c r="A564" s="4" t="s">
        <v>471</v>
      </c>
      <c r="B564" s="4" t="s">
        <v>471</v>
      </c>
      <c r="D564" t="s">
        <v>471</v>
      </c>
      <c r="E564" t="s">
        <v>471</v>
      </c>
    </row>
    <row r="565" spans="1:5">
      <c r="A565" s="3" t="s">
        <v>26</v>
      </c>
      <c r="B565" s="4" t="s">
        <v>471</v>
      </c>
      <c r="D565" t="s">
        <v>26</v>
      </c>
      <c r="E565" t="s">
        <v>471</v>
      </c>
    </row>
    <row r="566" spans="1:5">
      <c r="A566" s="3" t="s">
        <v>26</v>
      </c>
      <c r="B566" s="4" t="s">
        <v>471</v>
      </c>
      <c r="D566" t="s">
        <v>26</v>
      </c>
      <c r="E566" t="s">
        <v>471</v>
      </c>
    </row>
    <row r="567" spans="1:5">
      <c r="A567" s="3" t="s">
        <v>26</v>
      </c>
      <c r="B567" s="4" t="s">
        <v>471</v>
      </c>
      <c r="D567" t="s">
        <v>26</v>
      </c>
      <c r="E567" t="s">
        <v>471</v>
      </c>
    </row>
    <row r="568" spans="1:5">
      <c r="A568" s="19"/>
      <c r="B568" s="19"/>
    </row>
    <row r="569" spans="1:5">
      <c r="A569" s="4" t="s">
        <v>534</v>
      </c>
      <c r="B569" s="4" t="s">
        <v>534</v>
      </c>
      <c r="D569" t="s">
        <v>534</v>
      </c>
      <c r="E569" t="s">
        <v>534</v>
      </c>
    </row>
    <row r="570" spans="1:5">
      <c r="A570" s="4" t="s">
        <v>534</v>
      </c>
      <c r="B570" s="4" t="s">
        <v>534</v>
      </c>
      <c r="D570" t="s">
        <v>534</v>
      </c>
      <c r="E570" t="s">
        <v>534</v>
      </c>
    </row>
    <row r="571" spans="1:5">
      <c r="A571" s="4" t="s">
        <v>534</v>
      </c>
      <c r="B571" s="4" t="s">
        <v>534</v>
      </c>
      <c r="D571" t="s">
        <v>534</v>
      </c>
      <c r="E571" t="s">
        <v>534</v>
      </c>
    </row>
    <row r="572" spans="1:5">
      <c r="A572" s="4" t="s">
        <v>534</v>
      </c>
      <c r="B572" s="4" t="s">
        <v>534</v>
      </c>
      <c r="D572" t="s">
        <v>534</v>
      </c>
      <c r="E572" t="s">
        <v>534</v>
      </c>
    </row>
    <row r="573" spans="1:5">
      <c r="A573" s="4" t="s">
        <v>534</v>
      </c>
      <c r="B573" s="4" t="s">
        <v>534</v>
      </c>
      <c r="D573" t="s">
        <v>534</v>
      </c>
      <c r="E573" t="s">
        <v>534</v>
      </c>
    </row>
    <row r="574" spans="1:5">
      <c r="A574" s="4" t="s">
        <v>534</v>
      </c>
      <c r="B574" s="4" t="s">
        <v>534</v>
      </c>
      <c r="D574" t="s">
        <v>534</v>
      </c>
      <c r="E574" t="s">
        <v>534</v>
      </c>
    </row>
    <row r="575" spans="1:5">
      <c r="A575" s="4" t="s">
        <v>534</v>
      </c>
      <c r="B575" s="4" t="s">
        <v>534</v>
      </c>
      <c r="D575" t="s">
        <v>534</v>
      </c>
      <c r="E575" t="s">
        <v>534</v>
      </c>
    </row>
    <row r="576" spans="1:5">
      <c r="A576" s="4" t="s">
        <v>534</v>
      </c>
      <c r="B576" s="4" t="s">
        <v>534</v>
      </c>
      <c r="D576" t="s">
        <v>534</v>
      </c>
      <c r="E576" t="s">
        <v>534</v>
      </c>
    </row>
    <row r="577" spans="1:5">
      <c r="A577" s="4" t="s">
        <v>534</v>
      </c>
      <c r="B577" s="4" t="s">
        <v>534</v>
      </c>
      <c r="D577" t="s">
        <v>534</v>
      </c>
      <c r="E577" t="s">
        <v>534</v>
      </c>
    </row>
    <row r="578" spans="1:5">
      <c r="A578" s="4" t="s">
        <v>534</v>
      </c>
      <c r="B578" s="4" t="s">
        <v>534</v>
      </c>
      <c r="D578" t="s">
        <v>534</v>
      </c>
      <c r="E578" t="s">
        <v>534</v>
      </c>
    </row>
    <row r="579" spans="1:5">
      <c r="A579" s="4" t="s">
        <v>534</v>
      </c>
      <c r="B579" s="4" t="s">
        <v>534</v>
      </c>
      <c r="D579" t="s">
        <v>534</v>
      </c>
      <c r="E579" t="s">
        <v>534</v>
      </c>
    </row>
    <row r="580" spans="1:5">
      <c r="A580" s="4" t="s">
        <v>534</v>
      </c>
      <c r="B580" s="4" t="s">
        <v>534</v>
      </c>
      <c r="D580" t="s">
        <v>534</v>
      </c>
      <c r="E580" t="s">
        <v>534</v>
      </c>
    </row>
    <row r="581" spans="1:5">
      <c r="A581" s="4" t="s">
        <v>534</v>
      </c>
      <c r="B581" s="4" t="s">
        <v>534</v>
      </c>
      <c r="D581" t="s">
        <v>534</v>
      </c>
      <c r="E581" t="s">
        <v>534</v>
      </c>
    </row>
    <row r="582" spans="1:5">
      <c r="A582" s="4" t="s">
        <v>534</v>
      </c>
      <c r="B582" s="4" t="s">
        <v>534</v>
      </c>
      <c r="D582" t="s">
        <v>534</v>
      </c>
      <c r="E582" t="s">
        <v>534</v>
      </c>
    </row>
    <row r="583" spans="1:5">
      <c r="A583" s="4" t="s">
        <v>534</v>
      </c>
      <c r="B583" s="4" t="s">
        <v>534</v>
      </c>
      <c r="D583" t="s">
        <v>534</v>
      </c>
      <c r="E583" t="s">
        <v>534</v>
      </c>
    </row>
    <row r="584" spans="1:5">
      <c r="A584" s="3" t="s">
        <v>26</v>
      </c>
      <c r="B584" s="4" t="s">
        <v>534</v>
      </c>
      <c r="D584" t="s">
        <v>26</v>
      </c>
      <c r="E584" t="s">
        <v>534</v>
      </c>
    </row>
    <row r="585" spans="1:5">
      <c r="A585" s="3" t="s">
        <v>26</v>
      </c>
      <c r="B585" s="4" t="s">
        <v>534</v>
      </c>
      <c r="D585" t="s">
        <v>26</v>
      </c>
      <c r="E585" t="s">
        <v>534</v>
      </c>
    </row>
    <row r="586" spans="1:5">
      <c r="A586" s="3" t="s">
        <v>26</v>
      </c>
      <c r="B586" s="4" t="s">
        <v>534</v>
      </c>
      <c r="D586" t="s">
        <v>26</v>
      </c>
      <c r="E586" t="s">
        <v>534</v>
      </c>
    </row>
    <row r="587" spans="1:5">
      <c r="A587" s="19"/>
      <c r="B587" s="19"/>
    </row>
    <row r="588" spans="1:5">
      <c r="A588" s="4" t="s">
        <v>582</v>
      </c>
      <c r="B588" s="4" t="s">
        <v>582</v>
      </c>
      <c r="D588" t="s">
        <v>582</v>
      </c>
      <c r="E588" t="s">
        <v>582</v>
      </c>
    </row>
    <row r="589" spans="1:5">
      <c r="A589" s="4" t="s">
        <v>582</v>
      </c>
      <c r="B589" s="4" t="s">
        <v>582</v>
      </c>
      <c r="D589" t="s">
        <v>582</v>
      </c>
      <c r="E589" t="s">
        <v>582</v>
      </c>
    </row>
    <row r="590" spans="1:5">
      <c r="A590" s="4" t="s">
        <v>582</v>
      </c>
      <c r="B590" s="4" t="s">
        <v>582</v>
      </c>
      <c r="D590" t="s">
        <v>582</v>
      </c>
      <c r="E590" t="s">
        <v>582</v>
      </c>
    </row>
    <row r="591" spans="1:5">
      <c r="A591" s="4" t="s">
        <v>582</v>
      </c>
      <c r="B591" s="4" t="s">
        <v>582</v>
      </c>
      <c r="D591" t="s">
        <v>582</v>
      </c>
      <c r="E591" t="s">
        <v>582</v>
      </c>
    </row>
    <row r="592" spans="1:5">
      <c r="A592" s="4" t="s">
        <v>582</v>
      </c>
      <c r="B592" s="4" t="s">
        <v>582</v>
      </c>
      <c r="D592" t="s">
        <v>582</v>
      </c>
      <c r="E592" t="s">
        <v>582</v>
      </c>
    </row>
    <row r="593" spans="1:5">
      <c r="A593" s="4" t="s">
        <v>582</v>
      </c>
      <c r="B593" s="4" t="s">
        <v>582</v>
      </c>
      <c r="D593" t="s">
        <v>582</v>
      </c>
      <c r="E593" t="s">
        <v>582</v>
      </c>
    </row>
    <row r="594" spans="1:5">
      <c r="A594" s="4" t="s">
        <v>582</v>
      </c>
      <c r="B594" s="4" t="s">
        <v>582</v>
      </c>
      <c r="D594" t="s">
        <v>582</v>
      </c>
      <c r="E594" t="s">
        <v>582</v>
      </c>
    </row>
    <row r="595" spans="1:5">
      <c r="A595" s="4" t="s">
        <v>582</v>
      </c>
      <c r="B595" s="4" t="s">
        <v>582</v>
      </c>
      <c r="D595" t="s">
        <v>582</v>
      </c>
      <c r="E595" t="s">
        <v>582</v>
      </c>
    </row>
    <row r="596" spans="1:5">
      <c r="A596" s="4" t="s">
        <v>582</v>
      </c>
      <c r="B596" s="4" t="s">
        <v>582</v>
      </c>
      <c r="D596" t="s">
        <v>582</v>
      </c>
      <c r="E596" t="s">
        <v>582</v>
      </c>
    </row>
    <row r="597" spans="1:5">
      <c r="A597" s="4" t="s">
        <v>582</v>
      </c>
      <c r="B597" s="4" t="s">
        <v>582</v>
      </c>
      <c r="D597" t="s">
        <v>582</v>
      </c>
      <c r="E597" t="s">
        <v>582</v>
      </c>
    </row>
    <row r="598" spans="1:5">
      <c r="A598" s="4" t="s">
        <v>582</v>
      </c>
      <c r="B598" s="4" t="s">
        <v>582</v>
      </c>
      <c r="D598" t="s">
        <v>582</v>
      </c>
      <c r="E598" t="s">
        <v>582</v>
      </c>
    </row>
    <row r="599" spans="1:5">
      <c r="A599" s="4" t="s">
        <v>582</v>
      </c>
      <c r="B599" s="4" t="s">
        <v>582</v>
      </c>
      <c r="D599" t="s">
        <v>582</v>
      </c>
      <c r="E599" t="s">
        <v>582</v>
      </c>
    </row>
    <row r="600" spans="1:5">
      <c r="A600" s="4" t="s">
        <v>582</v>
      </c>
      <c r="B600" s="4" t="s">
        <v>582</v>
      </c>
      <c r="D600" t="s">
        <v>582</v>
      </c>
      <c r="E600" t="s">
        <v>582</v>
      </c>
    </row>
    <row r="601" spans="1:5">
      <c r="A601" s="4" t="s">
        <v>582</v>
      </c>
      <c r="B601" s="4" t="s">
        <v>582</v>
      </c>
      <c r="D601" t="s">
        <v>582</v>
      </c>
      <c r="E601" t="s">
        <v>582</v>
      </c>
    </row>
    <row r="602" spans="1:5">
      <c r="A602" s="4" t="s">
        <v>582</v>
      </c>
      <c r="B602" s="4" t="s">
        <v>582</v>
      </c>
      <c r="D602" t="s">
        <v>582</v>
      </c>
      <c r="E602" t="s">
        <v>582</v>
      </c>
    </row>
    <row r="603" spans="1:5">
      <c r="A603" s="3" t="s">
        <v>26</v>
      </c>
      <c r="B603" s="4" t="s">
        <v>582</v>
      </c>
      <c r="D603" t="s">
        <v>26</v>
      </c>
      <c r="E603" t="s">
        <v>582</v>
      </c>
    </row>
    <row r="604" spans="1:5">
      <c r="A604" s="3" t="s">
        <v>26</v>
      </c>
      <c r="B604" s="4" t="s">
        <v>582</v>
      </c>
      <c r="D604" t="s">
        <v>26</v>
      </c>
      <c r="E604" t="s">
        <v>582</v>
      </c>
    </row>
    <row r="605" spans="1:5">
      <c r="A605" s="3" t="s">
        <v>26</v>
      </c>
      <c r="B605" s="4" t="s">
        <v>582</v>
      </c>
      <c r="D605" t="s">
        <v>26</v>
      </c>
      <c r="E605" t="s">
        <v>582</v>
      </c>
    </row>
    <row r="606" spans="1:5">
      <c r="A606" s="19"/>
      <c r="B606" s="19"/>
    </row>
  </sheetData>
  <conditionalFormatting sqref="A23:A25">
    <cfRule type="expression" dxfId="36" priority="37">
      <formula>($A23=60)</formula>
    </cfRule>
  </conditionalFormatting>
  <conditionalFormatting sqref="A42:A44">
    <cfRule type="expression" dxfId="35" priority="36">
      <formula>($A42=60)</formula>
    </cfRule>
  </conditionalFormatting>
  <conditionalFormatting sqref="A67:A69 A329:A334 A360:A362">
    <cfRule type="expression" dxfId="34" priority="35">
      <formula>($A67=60)</formula>
    </cfRule>
  </conditionalFormatting>
  <conditionalFormatting sqref="A70:A72">
    <cfRule type="expression" dxfId="33" priority="34">
      <formula>($A70=60)</formula>
    </cfRule>
  </conditionalFormatting>
  <conditionalFormatting sqref="A84:A86">
    <cfRule type="expression" dxfId="32" priority="33">
      <formula>($A84=60)</formula>
    </cfRule>
  </conditionalFormatting>
  <conditionalFormatting sqref="A87:A89">
    <cfRule type="expression" dxfId="31" priority="32">
      <formula>($A87=60)</formula>
    </cfRule>
  </conditionalFormatting>
  <conditionalFormatting sqref="A96:A98">
    <cfRule type="expression" dxfId="30" priority="31">
      <formula>($A96=60)</formula>
    </cfRule>
  </conditionalFormatting>
  <conditionalFormatting sqref="A99:A101">
    <cfRule type="expression" dxfId="29" priority="30">
      <formula>($A99=60)</formula>
    </cfRule>
  </conditionalFormatting>
  <conditionalFormatting sqref="A118:A120">
    <cfRule type="expression" dxfId="28" priority="29">
      <formula>($A118=60)</formula>
    </cfRule>
  </conditionalFormatting>
  <conditionalFormatting sqref="A121:A123">
    <cfRule type="expression" dxfId="27" priority="28">
      <formula>($A121=60)</formula>
    </cfRule>
  </conditionalFormatting>
  <conditionalFormatting sqref="A140:A142">
    <cfRule type="expression" dxfId="26" priority="27">
      <formula>($A140=60)</formula>
    </cfRule>
  </conditionalFormatting>
  <conditionalFormatting sqref="A159:A161">
    <cfRule type="expression" dxfId="25" priority="26">
      <formula>($A159=60)</formula>
    </cfRule>
  </conditionalFormatting>
  <conditionalFormatting sqref="A173:A175">
    <cfRule type="expression" dxfId="24" priority="25">
      <formula>($A173=60)</formula>
    </cfRule>
  </conditionalFormatting>
  <conditionalFormatting sqref="A182:A184">
    <cfRule type="expression" dxfId="23" priority="24">
      <formula>($A182=60)</formula>
    </cfRule>
  </conditionalFormatting>
  <conditionalFormatting sqref="A196:A198">
    <cfRule type="expression" dxfId="22" priority="23">
      <formula>($A196=60)</formula>
    </cfRule>
  </conditionalFormatting>
  <conditionalFormatting sqref="A211:A213">
    <cfRule type="expression" dxfId="21" priority="22">
      <formula>($A211=60)</formula>
    </cfRule>
  </conditionalFormatting>
  <conditionalFormatting sqref="A225:A227">
    <cfRule type="expression" dxfId="20" priority="21">
      <formula>($A225=60)</formula>
    </cfRule>
  </conditionalFormatting>
  <conditionalFormatting sqref="A249:A251">
    <cfRule type="expression" dxfId="19" priority="20">
      <formula>($A249=60)</formula>
    </cfRule>
  </conditionalFormatting>
  <conditionalFormatting sqref="A263:A265">
    <cfRule type="expression" dxfId="18" priority="19">
      <formula>($A263=60)</formula>
    </cfRule>
  </conditionalFormatting>
  <conditionalFormatting sqref="A277:A279">
    <cfRule type="expression" dxfId="17" priority="18">
      <formula>($A277=60)</formula>
    </cfRule>
  </conditionalFormatting>
  <conditionalFormatting sqref="A291:A293">
    <cfRule type="expression" dxfId="16" priority="17">
      <formula>($A291=60)</formula>
    </cfRule>
  </conditionalFormatting>
  <conditionalFormatting sqref="A305:A307">
    <cfRule type="expression" dxfId="15" priority="16">
      <formula>($A305=60)</formula>
    </cfRule>
  </conditionalFormatting>
  <conditionalFormatting sqref="A341:A343">
    <cfRule type="expression" dxfId="14" priority="15">
      <formula>($A341=60)</formula>
    </cfRule>
  </conditionalFormatting>
  <conditionalFormatting sqref="A369:A371">
    <cfRule type="expression" dxfId="13" priority="14">
      <formula>($A369=60)</formula>
    </cfRule>
  </conditionalFormatting>
  <conditionalFormatting sqref="A392:A394 A472:A474">
    <cfRule type="expression" dxfId="12" priority="13">
      <formula>($A392=60)</formula>
    </cfRule>
  </conditionalFormatting>
  <conditionalFormatting sqref="A378:A380">
    <cfRule type="expression" dxfId="11" priority="12">
      <formula>($A378=60)</formula>
    </cfRule>
  </conditionalFormatting>
  <conditionalFormatting sqref="A406:A408">
    <cfRule type="expression" dxfId="10" priority="11">
      <formula>($A406=60)</formula>
    </cfRule>
  </conditionalFormatting>
  <conditionalFormatting sqref="A425:A427">
    <cfRule type="expression" dxfId="9" priority="10">
      <formula>($A425=60)</formula>
    </cfRule>
  </conditionalFormatting>
  <conditionalFormatting sqref="A434:A436">
    <cfRule type="expression" dxfId="8" priority="9">
      <formula>($A434=60)</formula>
    </cfRule>
  </conditionalFormatting>
  <conditionalFormatting sqref="A453:A455">
    <cfRule type="expression" dxfId="7" priority="8">
      <formula>($A453=60)</formula>
    </cfRule>
  </conditionalFormatting>
  <conditionalFormatting sqref="A491:A493">
    <cfRule type="expression" dxfId="6" priority="7">
      <formula>($A491=60)</formula>
    </cfRule>
  </conditionalFormatting>
  <conditionalFormatting sqref="A505:A507">
    <cfRule type="expression" dxfId="5" priority="6">
      <formula>($A505=60)</formula>
    </cfRule>
  </conditionalFormatting>
  <conditionalFormatting sqref="A524:A526">
    <cfRule type="expression" dxfId="4" priority="5">
      <formula>($A524=60)</formula>
    </cfRule>
  </conditionalFormatting>
  <conditionalFormatting sqref="A543:A545">
    <cfRule type="expression" dxfId="3" priority="4">
      <formula>($A543=60)</formula>
    </cfRule>
  </conditionalFormatting>
  <conditionalFormatting sqref="A565:A567">
    <cfRule type="expression" dxfId="2" priority="3">
      <formula>($A565=60)</formula>
    </cfRule>
  </conditionalFormatting>
  <conditionalFormatting sqref="A584:A586">
    <cfRule type="expression" dxfId="1" priority="2">
      <formula>($A584=60)</formula>
    </cfRule>
  </conditionalFormatting>
  <conditionalFormatting sqref="A603:A605">
    <cfRule type="expression" dxfId="0" priority="1">
      <formula>($A603=60)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kathijo priority runs</vt:lpstr>
      <vt:lpstr>kathijo DOC list</vt:lpstr>
      <vt:lpstr>dec2013</vt:lpstr>
      <vt:lpstr>janapr2014</vt:lpstr>
      <vt:lpstr>junjuly2013</vt:lpstr>
      <vt:lpstr>wt per bag type</vt:lpstr>
      <vt:lpstr>COMBO</vt:lpstr>
      <vt:lpstr>COMBOnotfancy</vt:lpstr>
      <vt:lpstr>Sheet5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2013-02-20T13:07:31Z</dcterms:created>
  <dcterms:modified xsi:type="dcterms:W3CDTF">2015-05-11T19:19:27Z</dcterms:modified>
</cp:coreProperties>
</file>