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3260" yWindow="4260" windowWidth="25600" windowHeight="14420"/>
  </bookViews>
  <sheets>
    <sheet name="Fe" sheetId="2" r:id="rId1"/>
    <sheet name="pH" sheetId="3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2" l="1"/>
  <c r="L38" i="2"/>
  <c r="K38" i="2"/>
  <c r="M37" i="2"/>
  <c r="L37" i="2"/>
  <c r="K37" i="2"/>
  <c r="L16" i="2"/>
  <c r="M16" i="2"/>
  <c r="K16" i="2"/>
  <c r="L15" i="2"/>
  <c r="M15" i="2"/>
  <c r="K15" i="2"/>
  <c r="M33" i="2"/>
  <c r="L33" i="2"/>
  <c r="K33" i="2"/>
  <c r="M32" i="2"/>
  <c r="L32" i="2"/>
  <c r="K32" i="2"/>
  <c r="L11" i="2"/>
  <c r="M11" i="2"/>
  <c r="K11" i="2"/>
  <c r="L10" i="2"/>
  <c r="M10" i="2"/>
  <c r="K10" i="2"/>
</calcChain>
</file>

<file path=xl/sharedStrings.xml><?xml version="1.0" encoding="utf-8"?>
<sst xmlns="http://schemas.openxmlformats.org/spreadsheetml/2006/main" count="94" uniqueCount="11">
  <si>
    <t>Ridge</t>
  </si>
  <si>
    <t>Slope</t>
  </si>
  <si>
    <t>Valley</t>
  </si>
  <si>
    <t>0-15</t>
  </si>
  <si>
    <t>15-30</t>
  </si>
  <si>
    <t>Fe(II) concentration (mg-Fe/g)</t>
  </si>
  <si>
    <t>Fe(III) concentration (mg-Fe/g)</t>
  </si>
  <si>
    <t>average</t>
  </si>
  <si>
    <t>pH</t>
  </si>
  <si>
    <t>standard error</t>
  </si>
  <si>
    <t>HCl extractions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</si>
</sst>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7">
    <cellStyle name="Bad" xfId="2" builtinId="27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966679798509"/>
          <c:y val="0.0427889373047783"/>
          <c:w val="0.796456140294718"/>
          <c:h val="0.832046699365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Fe!$J$10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Fe!$K$15:$M$15</c:f>
                <c:numCache>
                  <c:formatCode>General</c:formatCode>
                  <c:ptCount val="3"/>
                  <c:pt idx="0">
                    <c:v>0.00933866260677948</c:v>
                  </c:pt>
                  <c:pt idx="1">
                    <c:v>0.00834575047728957</c:v>
                  </c:pt>
                  <c:pt idx="2">
                    <c:v>1.528596732986056</c:v>
                  </c:pt>
                </c:numCache>
              </c:numRef>
            </c:plus>
            <c:minus>
              <c:numRef>
                <c:f>Fe!$K$15:$M$15</c:f>
                <c:numCache>
                  <c:formatCode>General</c:formatCode>
                  <c:ptCount val="3"/>
                  <c:pt idx="0">
                    <c:v>0.00933866260677948</c:v>
                  </c:pt>
                  <c:pt idx="1">
                    <c:v>0.00834575047728957</c:v>
                  </c:pt>
                  <c:pt idx="2">
                    <c:v>1.528596732986056</c:v>
                  </c:pt>
                </c:numCache>
              </c:numRef>
            </c:minus>
          </c:errBars>
          <c:cat>
            <c:strRef>
              <c:f>Fe!$K$9:$M$9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Fe!$K$10:$M$10</c:f>
              <c:numCache>
                <c:formatCode>General</c:formatCode>
                <c:ptCount val="3"/>
                <c:pt idx="0">
                  <c:v>0.05342305295299</c:v>
                </c:pt>
                <c:pt idx="1">
                  <c:v>0.0476974178479101</c:v>
                </c:pt>
                <c:pt idx="2">
                  <c:v>14.93614272593606</c:v>
                </c:pt>
              </c:numCache>
            </c:numRef>
          </c:val>
        </c:ser>
        <c:ser>
          <c:idx val="1"/>
          <c:order val="1"/>
          <c:tx>
            <c:strRef>
              <c:f>Fe!$J$11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Fe!$K$16:$M$16</c:f>
                <c:numCache>
                  <c:formatCode>General</c:formatCode>
                  <c:ptCount val="3"/>
                  <c:pt idx="0">
                    <c:v>0.00399651167678005</c:v>
                  </c:pt>
                  <c:pt idx="1">
                    <c:v>0.00668948688502741</c:v>
                  </c:pt>
                  <c:pt idx="2">
                    <c:v>2.467491360837465</c:v>
                  </c:pt>
                </c:numCache>
              </c:numRef>
            </c:plus>
            <c:minus>
              <c:numRef>
                <c:f>Fe!$K$16:$M$16</c:f>
                <c:numCache>
                  <c:formatCode>General</c:formatCode>
                  <c:ptCount val="3"/>
                  <c:pt idx="0">
                    <c:v>0.00399651167678005</c:v>
                  </c:pt>
                  <c:pt idx="1">
                    <c:v>0.00668948688502741</c:v>
                  </c:pt>
                  <c:pt idx="2">
                    <c:v>2.467491360837465</c:v>
                  </c:pt>
                </c:numCache>
              </c:numRef>
            </c:minus>
          </c:errBars>
          <c:cat>
            <c:strRef>
              <c:f>Fe!$K$9:$M$9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Fe!$K$11:$M$11</c:f>
              <c:numCache>
                <c:formatCode>General</c:formatCode>
                <c:ptCount val="3"/>
                <c:pt idx="0">
                  <c:v>0.0146164913604281</c:v>
                </c:pt>
                <c:pt idx="1">
                  <c:v>0.0248323976141459</c:v>
                </c:pt>
                <c:pt idx="2">
                  <c:v>13.00401665361103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0"/>
        <c:overlap val="-5"/>
        <c:axId val="2138549304"/>
        <c:axId val="2138233176"/>
      </c:barChart>
      <c:catAx>
        <c:axId val="2138549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8233176"/>
        <c:crosses val="autoZero"/>
        <c:auto val="1"/>
        <c:lblAlgn val="ctr"/>
        <c:lblOffset val="100"/>
        <c:noMultiLvlLbl val="0"/>
      </c:catAx>
      <c:valAx>
        <c:axId val="2138233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Fe(II) mg/g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8549304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92223190406606"/>
          <c:y val="0.0201651386781926"/>
          <c:w val="0.156938242767446"/>
          <c:h val="0.1766587533544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56419038974"/>
          <c:y val="0.0377491441640785"/>
          <c:w val="0.791543475245532"/>
          <c:h val="0.851828679144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Fe!$J$32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Fe!$K$37:$M$37</c:f>
                <c:numCache>
                  <c:formatCode>General</c:formatCode>
                  <c:ptCount val="3"/>
                  <c:pt idx="0">
                    <c:v>0.0839262584241235</c:v>
                  </c:pt>
                  <c:pt idx="1">
                    <c:v>0.183445520247952</c:v>
                  </c:pt>
                  <c:pt idx="2">
                    <c:v>0.292225849968988</c:v>
                  </c:pt>
                </c:numCache>
              </c:numRef>
            </c:plus>
            <c:minus>
              <c:numRef>
                <c:f>Fe!$K$37:$M$37</c:f>
                <c:numCache>
                  <c:formatCode>General</c:formatCode>
                  <c:ptCount val="3"/>
                  <c:pt idx="0">
                    <c:v>0.0839262584241235</c:v>
                  </c:pt>
                  <c:pt idx="1">
                    <c:v>0.183445520247952</c:v>
                  </c:pt>
                  <c:pt idx="2">
                    <c:v>0.292225849968988</c:v>
                  </c:pt>
                </c:numCache>
              </c:numRef>
            </c:minus>
          </c:errBars>
          <c:cat>
            <c:strRef>
              <c:f>Fe!$K$31:$M$31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Fe!$K$32:$M$32</c:f>
              <c:numCache>
                <c:formatCode>General</c:formatCode>
                <c:ptCount val="3"/>
                <c:pt idx="0">
                  <c:v>0.960772679985294</c:v>
                </c:pt>
                <c:pt idx="1">
                  <c:v>1.044807981797397</c:v>
                </c:pt>
                <c:pt idx="2">
                  <c:v>1.328131907472802</c:v>
                </c:pt>
              </c:numCache>
            </c:numRef>
          </c:val>
        </c:ser>
        <c:ser>
          <c:idx val="1"/>
          <c:order val="1"/>
          <c:tx>
            <c:strRef>
              <c:f>Fe!$J$33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Fe!$K$38:$M$38</c:f>
                <c:numCache>
                  <c:formatCode>General</c:formatCode>
                  <c:ptCount val="3"/>
                  <c:pt idx="0">
                    <c:v>0.0667628187983015</c:v>
                  </c:pt>
                  <c:pt idx="1">
                    <c:v>0.127539705747287</c:v>
                  </c:pt>
                  <c:pt idx="2">
                    <c:v>0.275714487278428</c:v>
                  </c:pt>
                </c:numCache>
              </c:numRef>
            </c:plus>
            <c:minus>
              <c:numRef>
                <c:f>Fe!$K$38:$M$38</c:f>
                <c:numCache>
                  <c:formatCode>General</c:formatCode>
                  <c:ptCount val="3"/>
                  <c:pt idx="0">
                    <c:v>0.0667628187983015</c:v>
                  </c:pt>
                  <c:pt idx="1">
                    <c:v>0.127539705747287</c:v>
                  </c:pt>
                  <c:pt idx="2">
                    <c:v>0.275714487278428</c:v>
                  </c:pt>
                </c:numCache>
              </c:numRef>
            </c:minus>
          </c:errBars>
          <c:cat>
            <c:strRef>
              <c:f>Fe!$K$31:$M$31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Fe!$K$33:$M$33</c:f>
              <c:numCache>
                <c:formatCode>General</c:formatCode>
                <c:ptCount val="3"/>
                <c:pt idx="0">
                  <c:v>0.344971789476242</c:v>
                </c:pt>
                <c:pt idx="1">
                  <c:v>0.564996583946749</c:v>
                </c:pt>
                <c:pt idx="2">
                  <c:v>1.45046151434053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6"/>
        <c:axId val="2093835448"/>
        <c:axId val="2093838456"/>
      </c:barChart>
      <c:catAx>
        <c:axId val="2093835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3838456"/>
        <c:crosses val="autoZero"/>
        <c:auto val="1"/>
        <c:lblAlgn val="ctr"/>
        <c:lblOffset val="100"/>
        <c:noMultiLvlLbl val="0"/>
      </c:catAx>
      <c:valAx>
        <c:axId val="2093838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 i="0" baseline="0"/>
                  <a:t>Fe(III) mg/g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383544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215486891282941"/>
          <c:y val="0.0176876761932536"/>
          <c:w val="0.157037378695864"/>
          <c:h val="0.17684395353358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[1]pH!$B$17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plus>
            <c:min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minus>
          </c:errBars>
          <c:cat>
            <c:strRef>
              <c:f>[1]pH!$C$16:$E$16</c:f>
              <c:strCache>
                <c:ptCount val="3"/>
                <c:pt idx="0">
                  <c:v>_x0005_Ridge</c:v>
                </c:pt>
                <c:pt idx="1">
                  <c:v>_x0005_Slope</c:v>
                </c:pt>
                <c:pt idx="2">
                  <c:v>_x0006_Valley</c:v>
                </c:pt>
              </c:strCache>
            </c:strRef>
          </c:cat>
          <c:val>
            <c:numRef>
              <c:f>[1]pH!$C$17:$E$17</c:f>
              <c:numCache>
                <c:formatCode>General</c:formatCode>
                <c:ptCount val="3"/>
                <c:pt idx="0">
                  <c:v>4.536666666666666</c:v>
                </c:pt>
                <c:pt idx="1">
                  <c:v>4.911666666666666</c:v>
                </c:pt>
                <c:pt idx="2">
                  <c:v>6.123333333333334</c:v>
                </c:pt>
              </c:numCache>
            </c:numRef>
          </c:val>
        </c:ser>
        <c:ser>
          <c:idx val="1"/>
          <c:order val="1"/>
          <c:tx>
            <c:strRef>
              <c:f>[1]pH!$B$18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plus>
            <c:minus>
              <c:numRef>
                <c:f>[1]pH!$C$23:$E$23</c:f>
                <c:numCache>
                  <c:formatCode>General</c:formatCode>
                  <c:ptCount val="3"/>
                  <c:pt idx="0">
                    <c:v>0.0691254897511346</c:v>
                  </c:pt>
                  <c:pt idx="1">
                    <c:v>0.05952123803969</c:v>
                  </c:pt>
                  <c:pt idx="2">
                    <c:v>0.147386491164477</c:v>
                  </c:pt>
                </c:numCache>
              </c:numRef>
            </c:minus>
          </c:errBars>
          <c:cat>
            <c:strRef>
              <c:f>[1]pH!$C$16:$E$16</c:f>
              <c:strCache>
                <c:ptCount val="3"/>
                <c:pt idx="0">
                  <c:v>_x0005_Ridge</c:v>
                </c:pt>
                <c:pt idx="1">
                  <c:v>_x0005_Slope</c:v>
                </c:pt>
                <c:pt idx="2">
                  <c:v>_x0006_Valley</c:v>
                </c:pt>
              </c:strCache>
            </c:strRef>
          </c:cat>
          <c:val>
            <c:numRef>
              <c:f>[1]pH!$C$18:$E$18</c:f>
              <c:numCache>
                <c:formatCode>General</c:formatCode>
                <c:ptCount val="3"/>
                <c:pt idx="0">
                  <c:v>4.745</c:v>
                </c:pt>
                <c:pt idx="1">
                  <c:v>5.038333333333333</c:v>
                </c:pt>
                <c:pt idx="2">
                  <c:v>5.831666666666666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6"/>
        <c:axId val="2133903560"/>
        <c:axId val="2138524216"/>
      </c:barChart>
      <c:catAx>
        <c:axId val="2133903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8524216"/>
        <c:crosses val="autoZero"/>
        <c:auto val="1"/>
        <c:lblAlgn val="ctr"/>
        <c:lblOffset val="100"/>
        <c:noMultiLvlLbl val="0"/>
      </c:catAx>
      <c:valAx>
        <c:axId val="2138524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pH</a:t>
                </a:r>
              </a:p>
            </c:rich>
          </c:tx>
          <c:layout>
            <c:manualLayout>
              <c:xMode val="edge"/>
              <c:yMode val="edge"/>
              <c:x val="0.0140747794138508"/>
              <c:y val="0.365268585483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390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541786</xdr:colOff>
      <xdr:row>29</xdr:row>
      <xdr:rowOff>91774</xdr:rowOff>
    </xdr:from>
    <xdr:to>
      <xdr:col>21</xdr:col>
      <xdr:colOff>608642</xdr:colOff>
      <xdr:row>47</xdr:row>
      <xdr:rowOff>122925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138022</xdr:colOff>
      <xdr:row>11</xdr:row>
      <xdr:rowOff>146649</xdr:rowOff>
    </xdr:from>
    <xdr:to>
      <xdr:col>24</xdr:col>
      <xdr:colOff>161140</xdr:colOff>
      <xdr:row>26</xdr:row>
      <xdr:rowOff>177704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301923</xdr:colOff>
      <xdr:row>3</xdr:row>
      <xdr:rowOff>172529</xdr:rowOff>
    </xdr:from>
    <xdr:to>
      <xdr:col>16</xdr:col>
      <xdr:colOff>319177</xdr:colOff>
      <xdr:row>25</xdr:row>
      <xdr:rowOff>51759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hendeesilver/Library/Containers/com.apple.mail/Data/Library/Mail%20Downloads/Fe%20Data%20for%20PR%20Samples%20Apr%202015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H"/>
      <sheetName val="Sheet5"/>
    </sheetNames>
    <sheetDataSet>
      <sheetData sheetId="0">
        <row r="16">
          <cell r="C16" t="str">
            <v>Ridge</v>
          </cell>
          <cell r="D16" t="str">
            <v>Slope</v>
          </cell>
          <cell r="E16" t="str">
            <v>Valley</v>
          </cell>
        </row>
        <row r="17">
          <cell r="B17" t="str">
            <v>0-15</v>
          </cell>
          <cell r="C17">
            <v>4.5366666666666662</v>
          </cell>
          <cell r="D17">
            <v>4.9116666666666662</v>
          </cell>
          <cell r="E17">
            <v>6.123333333333334</v>
          </cell>
        </row>
        <row r="18">
          <cell r="B18" t="str">
            <v>15-30</v>
          </cell>
          <cell r="C18">
            <v>4.7450000000000001</v>
          </cell>
          <cell r="D18">
            <v>5.0383333333333331</v>
          </cell>
          <cell r="E18">
            <v>5.831666666666667</v>
          </cell>
        </row>
        <row r="22">
          <cell r="C22">
            <v>8.7279881861619071E-2</v>
          </cell>
          <cell r="D22">
            <v>5.6119911301125591E-2</v>
          </cell>
          <cell r="E22">
            <v>7.6623176070363355E-2</v>
          </cell>
        </row>
        <row r="23">
          <cell r="C23">
            <v>6.9125489751134625E-2</v>
          </cell>
          <cell r="D23">
            <v>5.9521238039689971E-2</v>
          </cell>
          <cell r="E23">
            <v>0.14738649116447722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tabSelected="1" topLeftCell="J3" workbookViewId="0">
      <selection activeCell="Q8" sqref="Q8"/>
    </sheetView>
  </sheetViews>
  <sheetFormatPr baseColWidth="10" defaultColWidth="8.83203125" defaultRowHeight="14" x14ac:dyDescent="0"/>
  <cols>
    <col min="12" max="12" width="12" customWidth="1"/>
    <col min="13" max="13" width="16.5" customWidth="1"/>
    <col min="14" max="14" width="14.1640625" customWidth="1"/>
  </cols>
  <sheetData>
    <row r="1" spans="2:13">
      <c r="B1" t="s">
        <v>10</v>
      </c>
    </row>
    <row r="3" spans="2:13" ht="56">
      <c r="B3" s="1" t="s">
        <v>5</v>
      </c>
      <c r="J3" s="1" t="s">
        <v>5</v>
      </c>
    </row>
    <row r="4" spans="2:13">
      <c r="E4" t="s">
        <v>0</v>
      </c>
      <c r="F4" t="s">
        <v>1</v>
      </c>
      <c r="G4" t="s">
        <v>2</v>
      </c>
    </row>
    <row r="5" spans="2:13">
      <c r="D5" s="2" t="s">
        <v>3</v>
      </c>
      <c r="E5" s="5">
        <v>4.1886585172357889E-2</v>
      </c>
      <c r="F5" s="4">
        <v>3.6119026390806649E-2</v>
      </c>
      <c r="G5" s="7">
        <v>13.769240734001199</v>
      </c>
    </row>
    <row r="6" spans="2:13">
      <c r="D6" s="2" t="s">
        <v>3</v>
      </c>
      <c r="E6" s="5">
        <v>8.2887197310720043E-2</v>
      </c>
      <c r="F6" s="4">
        <v>8.3645027766635446E-2</v>
      </c>
      <c r="G6" s="7">
        <v>15.034914913558207</v>
      </c>
    </row>
    <row r="7" spans="2:13">
      <c r="D7" s="2" t="s">
        <v>3</v>
      </c>
      <c r="E7" s="5">
        <v>7.0680179028505014E-2</v>
      </c>
      <c r="F7" s="4">
        <v>4.8472789543654242E-2</v>
      </c>
      <c r="G7" s="7">
        <v>18.90809663595066</v>
      </c>
      <c r="J7" t="s">
        <v>7</v>
      </c>
    </row>
    <row r="8" spans="2:13">
      <c r="D8" s="2" t="s">
        <v>3</v>
      </c>
      <c r="E8" s="5">
        <v>6.6234309616762257E-2</v>
      </c>
      <c r="F8" s="4">
        <v>4.0951693364560088E-2</v>
      </c>
      <c r="G8" s="7">
        <v>9.5985607150895511</v>
      </c>
    </row>
    <row r="9" spans="2:13">
      <c r="D9" s="2" t="s">
        <v>3</v>
      </c>
      <c r="E9" s="5">
        <v>3.0245125199711363E-2</v>
      </c>
      <c r="F9" s="4">
        <v>2.3533166365901255E-2</v>
      </c>
      <c r="G9" s="7">
        <v>19.43166732898819</v>
      </c>
      <c r="K9" t="s">
        <v>0</v>
      </c>
      <c r="L9" t="s">
        <v>1</v>
      </c>
      <c r="M9" t="s">
        <v>2</v>
      </c>
    </row>
    <row r="10" spans="2:13">
      <c r="D10" s="2" t="s">
        <v>3</v>
      </c>
      <c r="E10" s="5">
        <v>2.8604921389883728E-2</v>
      </c>
      <c r="F10" s="4">
        <v>5.3462803655903009E-2</v>
      </c>
      <c r="G10" s="7">
        <v>12.87437602802853</v>
      </c>
      <c r="J10" s="2" t="s">
        <v>3</v>
      </c>
      <c r="K10">
        <f>AVERAGE(E5:E10)</f>
        <v>5.3423052952990047E-2</v>
      </c>
      <c r="L10">
        <f t="shared" ref="L10:M10" si="0">AVERAGE(F5:F10)</f>
        <v>4.7697417847910116E-2</v>
      </c>
      <c r="M10">
        <f t="shared" si="0"/>
        <v>14.936142725936056</v>
      </c>
    </row>
    <row r="11" spans="2:13">
      <c r="J11" s="3" t="s">
        <v>4</v>
      </c>
      <c r="K11">
        <f>AVERAGE(E15:E20)</f>
        <v>1.4616491360428072E-2</v>
      </c>
      <c r="L11">
        <f t="shared" ref="L11:M11" si="1">AVERAGE(F15:F20)</f>
        <v>2.4832397614145869E-2</v>
      </c>
      <c r="M11">
        <f t="shared" si="1"/>
        <v>13.004016653611032</v>
      </c>
    </row>
    <row r="14" spans="2:13">
      <c r="E14" t="s">
        <v>0</v>
      </c>
      <c r="F14" t="s">
        <v>1</v>
      </c>
      <c r="G14" t="s">
        <v>2</v>
      </c>
      <c r="K14" t="s">
        <v>0</v>
      </c>
      <c r="L14" t="s">
        <v>1</v>
      </c>
      <c r="M14" t="s">
        <v>2</v>
      </c>
    </row>
    <row r="15" spans="2:13">
      <c r="D15" s="3" t="s">
        <v>4</v>
      </c>
      <c r="E15" s="7">
        <v>1.5279143923514118E-2</v>
      </c>
      <c r="F15" s="6">
        <v>1.5259289818596295E-2</v>
      </c>
      <c r="G15" s="8">
        <v>14.056882003220803</v>
      </c>
      <c r="J15" s="2" t="s">
        <v>3</v>
      </c>
      <c r="K15">
        <f>STDEV(E5:E10)/SQRT(6)</f>
        <v>9.3386626067794871E-3</v>
      </c>
      <c r="L15">
        <f t="shared" ref="L15:M15" si="2">STDEV(F5:F10)/SQRT(6)</f>
        <v>8.345750477289568E-3</v>
      </c>
      <c r="M15">
        <f t="shared" si="2"/>
        <v>1.5285967329860557</v>
      </c>
    </row>
    <row r="16" spans="2:13">
      <c r="D16" s="3" t="s">
        <v>4</v>
      </c>
      <c r="E16" s="7">
        <v>1.1404860856952961E-2</v>
      </c>
      <c r="F16" s="6">
        <v>3.0311668981485917E-2</v>
      </c>
      <c r="G16" s="8">
        <v>13.60151989357299</v>
      </c>
      <c r="J16" s="3" t="s">
        <v>4</v>
      </c>
      <c r="K16">
        <f>STDEV(E15:E20)/SQRT(6)</f>
        <v>3.9965116767800507E-3</v>
      </c>
      <c r="L16">
        <f t="shared" ref="L16:M16" si="3">STDEV(F15:F20)/SQRT(6)</f>
        <v>6.6894868850274096E-3</v>
      </c>
      <c r="M16">
        <f t="shared" si="3"/>
        <v>2.4674913608374656</v>
      </c>
    </row>
    <row r="17" spans="2:13">
      <c r="D17" s="3" t="s">
        <v>4</v>
      </c>
      <c r="E17" s="7">
        <v>1.4614716286767386E-2</v>
      </c>
      <c r="F17" s="6">
        <v>1.2948489945083474E-2</v>
      </c>
      <c r="G17" s="8">
        <v>16.480523046593444</v>
      </c>
    </row>
    <row r="18" spans="2:13">
      <c r="D18" s="3" t="s">
        <v>4</v>
      </c>
      <c r="E18" s="7">
        <v>3.3076408319591084E-2</v>
      </c>
      <c r="F18" s="6">
        <v>2.0502128052276167E-2</v>
      </c>
      <c r="G18" s="8">
        <v>1.3122744620770086</v>
      </c>
    </row>
    <row r="19" spans="2:13">
      <c r="D19" s="3" t="s">
        <v>4</v>
      </c>
      <c r="E19" s="7">
        <v>7.4002191340608045E-3</v>
      </c>
      <c r="F19" s="6">
        <v>1.4314877763144112E-2</v>
      </c>
      <c r="G19" s="8">
        <v>18.616493176003711</v>
      </c>
    </row>
    <row r="20" spans="2:13">
      <c r="D20" s="3" t="s">
        <v>4</v>
      </c>
      <c r="E20" s="7">
        <v>5.9235996416820676E-3</v>
      </c>
      <c r="F20" s="6">
        <v>5.5657931124289274E-2</v>
      </c>
      <c r="G20" s="8">
        <v>13.956407340198247</v>
      </c>
    </row>
    <row r="23" spans="2:13" ht="56">
      <c r="B23" s="1" t="s">
        <v>6</v>
      </c>
      <c r="J23" s="1" t="s">
        <v>6</v>
      </c>
    </row>
    <row r="26" spans="2:13">
      <c r="E26" t="s">
        <v>0</v>
      </c>
      <c r="F26" t="s">
        <v>1</v>
      </c>
      <c r="G26" t="s">
        <v>2</v>
      </c>
    </row>
    <row r="27" spans="2:13">
      <c r="D27" s="2" t="s">
        <v>3</v>
      </c>
      <c r="E27" s="5">
        <v>1.0573724591460709</v>
      </c>
      <c r="F27" s="4">
        <v>1.1744284791482207</v>
      </c>
      <c r="G27" s="7">
        <v>1.1079822154996928</v>
      </c>
    </row>
    <row r="28" spans="2:13">
      <c r="D28" s="2" t="s">
        <v>3</v>
      </c>
      <c r="E28" s="5">
        <v>0.84167357714057078</v>
      </c>
      <c r="F28" s="4">
        <v>1.8310291899703097</v>
      </c>
      <c r="G28" s="7">
        <v>0.46246660219111763</v>
      </c>
      <c r="J28" t="s">
        <v>7</v>
      </c>
    </row>
    <row r="29" spans="2:13">
      <c r="D29" s="2" t="s">
        <v>3</v>
      </c>
      <c r="E29" s="5">
        <v>1.0737378847525392</v>
      </c>
      <c r="F29" s="4">
        <v>0.83851255616346987</v>
      </c>
      <c r="G29" s="7">
        <v>2.4229822609641034</v>
      </c>
    </row>
    <row r="30" spans="2:13">
      <c r="D30" s="2" t="s">
        <v>3</v>
      </c>
      <c r="E30" s="5">
        <v>1.2159952490189148</v>
      </c>
      <c r="F30" s="4">
        <v>0.68024628559263889</v>
      </c>
      <c r="G30" s="7">
        <v>1.9342283710634964</v>
      </c>
    </row>
    <row r="31" spans="2:13">
      <c r="D31" s="2" t="s">
        <v>3</v>
      </c>
      <c r="E31" s="5">
        <v>0.94626739905541413</v>
      </c>
      <c r="F31" s="4">
        <v>0.60806931723657542</v>
      </c>
      <c r="G31" s="7">
        <v>1.0868695286095957</v>
      </c>
      <c r="K31" t="s">
        <v>0</v>
      </c>
      <c r="L31" t="s">
        <v>1</v>
      </c>
      <c r="M31" t="s">
        <v>2</v>
      </c>
    </row>
    <row r="32" spans="2:13">
      <c r="D32" s="2" t="s">
        <v>3</v>
      </c>
      <c r="E32" s="5">
        <v>0.62958951079825209</v>
      </c>
      <c r="F32" s="4">
        <v>1.1365620626731663</v>
      </c>
      <c r="G32" s="7">
        <v>0.95426246650880908</v>
      </c>
      <c r="J32" s="2" t="s">
        <v>3</v>
      </c>
      <c r="K32">
        <f>AVERAGE(E27:E32)</f>
        <v>0.9607726799852937</v>
      </c>
      <c r="L32">
        <f t="shared" ref="L32" si="4">AVERAGE(F27:F32)</f>
        <v>1.0448079817973968</v>
      </c>
      <c r="M32">
        <f t="shared" ref="M32" si="5">AVERAGE(G27:G32)</f>
        <v>1.3281319074728024</v>
      </c>
    </row>
    <row r="33" spans="4:13">
      <c r="J33" s="3" t="s">
        <v>4</v>
      </c>
      <c r="K33">
        <f>AVERAGE(E37:E42)</f>
        <v>0.34497178947624202</v>
      </c>
      <c r="L33">
        <f t="shared" ref="L33" si="6">AVERAGE(F37:F42)</f>
        <v>0.56499658394674857</v>
      </c>
      <c r="M33">
        <f t="shared" ref="M33" si="7">AVERAGE(G37:G42)</f>
        <v>1.4504615143405299</v>
      </c>
    </row>
    <row r="36" spans="4:13">
      <c r="E36" t="s">
        <v>0</v>
      </c>
      <c r="F36" t="s">
        <v>1</v>
      </c>
      <c r="G36" t="s">
        <v>2</v>
      </c>
      <c r="K36" t="s">
        <v>0</v>
      </c>
      <c r="L36" t="s">
        <v>1</v>
      </c>
      <c r="M36" t="s">
        <v>2</v>
      </c>
    </row>
    <row r="37" spans="4:13">
      <c r="D37" s="3" t="s">
        <v>4</v>
      </c>
      <c r="E37" s="7">
        <v>0.5933362891709838</v>
      </c>
      <c r="F37" s="6">
        <v>0.44149408857704958</v>
      </c>
      <c r="G37" s="8">
        <v>1.5540236654337034</v>
      </c>
      <c r="J37" s="2" t="s">
        <v>3</v>
      </c>
      <c r="K37">
        <f>STDEV(E27:E32)/SQRT(6)</f>
        <v>8.3926258424123559E-2</v>
      </c>
      <c r="L37">
        <f t="shared" ref="L37" si="8">STDEV(F27:F32)/SQRT(6)</f>
        <v>0.1834455202479518</v>
      </c>
      <c r="M37">
        <f t="shared" ref="M37" si="9">STDEV(G27:G32)/SQRT(6)</f>
        <v>0.29222584996898793</v>
      </c>
    </row>
    <row r="38" spans="4:13">
      <c r="D38" s="3" t="s">
        <v>4</v>
      </c>
      <c r="E38" s="7">
        <v>0.19922686318743194</v>
      </c>
      <c r="F38" s="6">
        <v>0.83232877859349264</v>
      </c>
      <c r="G38" s="8">
        <v>1.0791581438841635</v>
      </c>
      <c r="J38" s="3" t="s">
        <v>4</v>
      </c>
      <c r="K38">
        <f>STDEV(E37:E42)/SQRT(6)</f>
        <v>6.6762818798301482E-2</v>
      </c>
      <c r="L38">
        <f t="shared" ref="L38" si="10">STDEV(F37:F42)/SQRT(6)</f>
        <v>0.12753970574728707</v>
      </c>
      <c r="M38">
        <f t="shared" ref="M38" si="11">STDEV(G37:G42)/SQRT(6)</f>
        <v>0.27571448727842812</v>
      </c>
    </row>
    <row r="39" spans="4:13">
      <c r="D39" s="3" t="s">
        <v>4</v>
      </c>
      <c r="E39" s="7">
        <v>0.31889766136460213</v>
      </c>
      <c r="F39" s="6">
        <v>0.34637457900461632</v>
      </c>
      <c r="G39" s="8">
        <v>0.5420297622288347</v>
      </c>
    </row>
    <row r="40" spans="4:13">
      <c r="D40" s="3" t="s">
        <v>4</v>
      </c>
      <c r="E40" s="7">
        <v>0.49683954716668571</v>
      </c>
      <c r="F40" s="6">
        <v>0.41523160037824153</v>
      </c>
      <c r="G40" s="8">
        <v>2.3766667060938218</v>
      </c>
    </row>
    <row r="41" spans="4:13">
      <c r="D41" s="3" t="s">
        <v>4</v>
      </c>
      <c r="E41" s="7">
        <v>0.20883644727999001</v>
      </c>
      <c r="F41" s="6">
        <v>0.28622931809791574</v>
      </c>
      <c r="G41" s="8">
        <v>1.1184898309341131</v>
      </c>
    </row>
    <row r="42" spans="4:13">
      <c r="D42" s="3" t="s">
        <v>4</v>
      </c>
      <c r="E42" s="7">
        <v>0.25269392868775853</v>
      </c>
      <c r="F42" s="6">
        <v>1.0683211390291756</v>
      </c>
      <c r="G42" s="8">
        <v>2.0324009774685443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E44"/>
  <sheetViews>
    <sheetView workbookViewId="0">
      <selection activeCell="C29" sqref="C29:E34"/>
    </sheetView>
  </sheetViews>
  <sheetFormatPr baseColWidth="10" defaultColWidth="8.83203125" defaultRowHeight="14" x14ac:dyDescent="0"/>
  <cols>
    <col min="1" max="1" width="20.83203125" customWidth="1"/>
    <col min="2" max="2" width="13.33203125" customWidth="1"/>
    <col min="3" max="3" width="22.6640625" customWidth="1"/>
  </cols>
  <sheetData>
    <row r="15" spans="1:5">
      <c r="A15" t="s">
        <v>7</v>
      </c>
    </row>
    <row r="16" spans="1:5">
      <c r="A16" t="s">
        <v>8</v>
      </c>
      <c r="C16" t="s">
        <v>0</v>
      </c>
      <c r="D16" t="s">
        <v>1</v>
      </c>
      <c r="E16" t="s">
        <v>2</v>
      </c>
    </row>
    <row r="17" spans="1:5">
      <c r="B17" t="s">
        <v>3</v>
      </c>
      <c r="C17">
        <v>4.5366666666666662</v>
      </c>
      <c r="D17">
        <v>4.9116666666666662</v>
      </c>
      <c r="E17">
        <v>6.123333333333334</v>
      </c>
    </row>
    <row r="18" spans="1:5">
      <c r="B18" t="s">
        <v>4</v>
      </c>
      <c r="C18">
        <v>4.7450000000000001</v>
      </c>
      <c r="D18">
        <v>5.0383333333333331</v>
      </c>
      <c r="E18">
        <v>5.831666666666667</v>
      </c>
    </row>
    <row r="21" spans="1:5">
      <c r="A21" t="s">
        <v>9</v>
      </c>
      <c r="C21" t="s">
        <v>0</v>
      </c>
      <c r="D21" t="s">
        <v>1</v>
      </c>
      <c r="E21" t="s">
        <v>2</v>
      </c>
    </row>
    <row r="22" spans="1:5">
      <c r="B22" t="s">
        <v>3</v>
      </c>
      <c r="C22">
        <v>8.7279881861619071E-2</v>
      </c>
      <c r="D22">
        <v>5.6119911301125591E-2</v>
      </c>
      <c r="E22">
        <v>7.6623176070363355E-2</v>
      </c>
    </row>
    <row r="23" spans="1:5">
      <c r="B23" t="s">
        <v>4</v>
      </c>
      <c r="C23">
        <v>6.9125489751134625E-2</v>
      </c>
      <c r="D23">
        <v>5.9521238039689971E-2</v>
      </c>
      <c r="E23">
        <v>0.14738649116447722</v>
      </c>
    </row>
    <row r="28" spans="1:5">
      <c r="C28" t="s">
        <v>0</v>
      </c>
      <c r="D28" t="s">
        <v>1</v>
      </c>
      <c r="E28" t="s">
        <v>2</v>
      </c>
    </row>
    <row r="29" spans="1:5">
      <c r="B29" s="2" t="s">
        <v>3</v>
      </c>
      <c r="C29">
        <v>4.3</v>
      </c>
      <c r="D29">
        <v>4.75</v>
      </c>
      <c r="E29">
        <v>6.3</v>
      </c>
    </row>
    <row r="30" spans="1:5">
      <c r="B30" s="2" t="s">
        <v>3</v>
      </c>
      <c r="C30">
        <v>4.24</v>
      </c>
      <c r="D30">
        <v>4.79</v>
      </c>
      <c r="E30">
        <v>5.86</v>
      </c>
    </row>
    <row r="31" spans="1:5">
      <c r="B31" s="2" t="s">
        <v>3</v>
      </c>
      <c r="C31">
        <v>4.74</v>
      </c>
      <c r="D31">
        <v>4.95</v>
      </c>
      <c r="E31">
        <v>6.01</v>
      </c>
    </row>
    <row r="32" spans="1:5">
      <c r="B32" s="2" t="s">
        <v>3</v>
      </c>
      <c r="C32">
        <v>4.67</v>
      </c>
      <c r="D32">
        <v>4.88</v>
      </c>
      <c r="E32">
        <v>6.37</v>
      </c>
    </row>
    <row r="33" spans="2:5">
      <c r="B33" s="2" t="s">
        <v>3</v>
      </c>
      <c r="C33">
        <v>4.6900000000000004</v>
      </c>
      <c r="D33">
        <v>4.97</v>
      </c>
      <c r="E33">
        <v>6.12</v>
      </c>
    </row>
    <row r="34" spans="2:5">
      <c r="B34" s="2" t="s">
        <v>3</v>
      </c>
      <c r="C34">
        <v>4.58</v>
      </c>
      <c r="D34">
        <v>5.13</v>
      </c>
      <c r="E34">
        <v>6.08</v>
      </c>
    </row>
    <row r="38" spans="2:5">
      <c r="C38" t="s">
        <v>0</v>
      </c>
      <c r="D38" t="s">
        <v>1</v>
      </c>
      <c r="E38" t="s">
        <v>2</v>
      </c>
    </row>
    <row r="39" spans="2:5">
      <c r="B39" s="3" t="s">
        <v>4</v>
      </c>
      <c r="C39">
        <v>4.74</v>
      </c>
      <c r="D39">
        <v>4.8899999999999997</v>
      </c>
      <c r="E39">
        <v>6.07</v>
      </c>
    </row>
    <row r="40" spans="2:5">
      <c r="B40" s="3" t="s">
        <v>4</v>
      </c>
      <c r="C40">
        <v>4.7</v>
      </c>
      <c r="D40">
        <v>4.95</v>
      </c>
      <c r="E40">
        <v>6.3</v>
      </c>
    </row>
    <row r="41" spans="2:5">
      <c r="B41" s="3" t="s">
        <v>4</v>
      </c>
      <c r="C41">
        <v>4.78</v>
      </c>
      <c r="D41">
        <v>5.12</v>
      </c>
      <c r="E41">
        <v>5.24</v>
      </c>
    </row>
    <row r="42" spans="2:5">
      <c r="B42" s="3" t="s">
        <v>4</v>
      </c>
      <c r="C42">
        <v>4.45</v>
      </c>
      <c r="D42">
        <v>4.8899999999999997</v>
      </c>
      <c r="E42">
        <v>5.68</v>
      </c>
    </row>
    <row r="43" spans="2:5">
      <c r="B43" s="3" t="s">
        <v>4</v>
      </c>
      <c r="C43">
        <v>4.95</v>
      </c>
      <c r="D43">
        <v>5.16</v>
      </c>
      <c r="E43">
        <v>5.82</v>
      </c>
    </row>
    <row r="44" spans="2:5">
      <c r="B44" s="3" t="s">
        <v>4</v>
      </c>
      <c r="C44">
        <v>4.8499999999999996</v>
      </c>
      <c r="D44">
        <v>5.22</v>
      </c>
      <c r="E44">
        <v>5.88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</vt:lpstr>
      <vt:lpstr>pH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Wendyang</dc:creator>
  <cp:lastModifiedBy>Whendee Silver</cp:lastModifiedBy>
  <dcterms:created xsi:type="dcterms:W3CDTF">2011-08-20T00:40:49Z</dcterms:created>
  <dcterms:modified xsi:type="dcterms:W3CDTF">2015-06-02T02:19:10Z</dcterms:modified>
</cp:coreProperties>
</file>