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ristine/Documents/GITHUB/cso040code_ArrayGHG/ArrayGHG-Data-Analyses/GHG-CO2e-analysis/"/>
    </mc:Choice>
  </mc:AlternateContent>
  <bookViews>
    <workbookView xWindow="5100" yWindow="460" windowWidth="20500" windowHeight="13080" tabRatio="500" activeTab="1"/>
  </bookViews>
  <sheets>
    <sheet name="co2" sheetId="1" r:id="rId1"/>
    <sheet name="ch4" sheetId="2" r:id="rId2"/>
    <sheet name="co2e convert, mean" sheetId="3" r:id="rId3"/>
    <sheet name="co2e convert, mean+sd" sheetId="8" r:id="rId4"/>
    <sheet name="co2e convert, mean-sd" sheetId="9" r:id="rId5"/>
    <sheet name="graph of CO2e vs time, incl err" sheetId="7" r:id="rId6"/>
    <sheet name="graph of CO2e over time" sheetId="4" r:id="rId7"/>
    <sheet name="CO2-e, baseline vs actual" sheetId="6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3" l="1"/>
  <c r="I21" i="3"/>
  <c r="J21" i="3"/>
  <c r="I18" i="3"/>
  <c r="D18" i="3"/>
  <c r="E18" i="3"/>
  <c r="F18" i="3"/>
  <c r="G18" i="3"/>
  <c r="H18" i="3"/>
  <c r="D18" i="8"/>
  <c r="D32" i="3"/>
  <c r="AE11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AE1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AE1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AE14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AB1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J2" i="7"/>
  <c r="J3" i="7"/>
  <c r="AB4" i="7"/>
  <c r="I2" i="7"/>
  <c r="K2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AB1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AB1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AB14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Q277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T277" i="7"/>
  <c r="O278" i="7"/>
  <c r="Q278" i="7"/>
  <c r="R278" i="7"/>
  <c r="T278" i="7"/>
  <c r="O279" i="7"/>
  <c r="Q279" i="7"/>
  <c r="R279" i="7"/>
  <c r="T279" i="7"/>
  <c r="O280" i="7"/>
  <c r="Q280" i="7"/>
  <c r="R280" i="7"/>
  <c r="T280" i="7"/>
  <c r="O281" i="7"/>
  <c r="Q281" i="7"/>
  <c r="R281" i="7"/>
  <c r="T281" i="7"/>
  <c r="O282" i="7"/>
  <c r="Q282" i="7"/>
  <c r="R282" i="7"/>
  <c r="T282" i="7"/>
  <c r="O283" i="7"/>
  <c r="Q283" i="7"/>
  <c r="R283" i="7"/>
  <c r="T283" i="7"/>
  <c r="O284" i="7"/>
  <c r="Q284" i="7"/>
  <c r="R284" i="7"/>
  <c r="T284" i="7"/>
  <c r="O285" i="7"/>
  <c r="Q285" i="7"/>
  <c r="R285" i="7"/>
  <c r="T285" i="7"/>
  <c r="O286" i="7"/>
  <c r="Q286" i="7"/>
  <c r="R286" i="7"/>
  <c r="T286" i="7"/>
  <c r="O287" i="7"/>
  <c r="Q287" i="7"/>
  <c r="R287" i="7"/>
  <c r="T287" i="7"/>
  <c r="O288" i="7"/>
  <c r="Q288" i="7"/>
  <c r="R288" i="7"/>
  <c r="T288" i="7"/>
  <c r="O289" i="7"/>
  <c r="Q289" i="7"/>
  <c r="R289" i="7"/>
  <c r="T289" i="7"/>
  <c r="O290" i="7"/>
  <c r="Q290" i="7"/>
  <c r="R290" i="7"/>
  <c r="T290" i="7"/>
  <c r="O291" i="7"/>
  <c r="Q291" i="7"/>
  <c r="R291" i="7"/>
  <c r="T291" i="7"/>
  <c r="O292" i="7"/>
  <c r="Q292" i="7"/>
  <c r="R292" i="7"/>
  <c r="T292" i="7"/>
  <c r="O293" i="7"/>
  <c r="Q293" i="7"/>
  <c r="R293" i="7"/>
  <c r="T293" i="7"/>
  <c r="O294" i="7"/>
  <c r="Q294" i="7"/>
  <c r="R294" i="7"/>
  <c r="T294" i="7"/>
  <c r="O295" i="7"/>
  <c r="Q295" i="7"/>
  <c r="R295" i="7"/>
  <c r="T295" i="7"/>
  <c r="O296" i="7"/>
  <c r="Q296" i="7"/>
  <c r="R296" i="7"/>
  <c r="T296" i="7"/>
  <c r="O297" i="7"/>
  <c r="Q297" i="7"/>
  <c r="R297" i="7"/>
  <c r="T297" i="7"/>
  <c r="O298" i="7"/>
  <c r="Q298" i="7"/>
  <c r="R298" i="7"/>
  <c r="T298" i="7"/>
  <c r="O299" i="7"/>
  <c r="Q299" i="7"/>
  <c r="R299" i="7"/>
  <c r="T299" i="7"/>
  <c r="O300" i="7"/>
  <c r="Q300" i="7"/>
  <c r="R300" i="7"/>
  <c r="T300" i="7"/>
  <c r="O301" i="7"/>
  <c r="Q301" i="7"/>
  <c r="R301" i="7"/>
  <c r="T301" i="7"/>
  <c r="O302" i="7"/>
  <c r="Q302" i="7"/>
  <c r="R302" i="7"/>
  <c r="T302" i="7"/>
  <c r="O303" i="7"/>
  <c r="Q303" i="7"/>
  <c r="R303" i="7"/>
  <c r="T303" i="7"/>
  <c r="O304" i="7"/>
  <c r="Q304" i="7"/>
  <c r="R304" i="7"/>
  <c r="T304" i="7"/>
  <c r="O305" i="7"/>
  <c r="Q305" i="7"/>
  <c r="R305" i="7"/>
  <c r="T305" i="7"/>
  <c r="O306" i="7"/>
  <c r="Q306" i="7"/>
  <c r="R306" i="7"/>
  <c r="T306" i="7"/>
  <c r="O307" i="7"/>
  <c r="Q307" i="7"/>
  <c r="R307" i="7"/>
  <c r="T307" i="7"/>
  <c r="O308" i="7"/>
  <c r="Q308" i="7"/>
  <c r="R308" i="7"/>
  <c r="T308" i="7"/>
  <c r="O309" i="7"/>
  <c r="Q309" i="7"/>
  <c r="R309" i="7"/>
  <c r="T309" i="7"/>
  <c r="O310" i="7"/>
  <c r="Q310" i="7"/>
  <c r="R310" i="7"/>
  <c r="T310" i="7"/>
  <c r="O311" i="7"/>
  <c r="Q311" i="7"/>
  <c r="R311" i="7"/>
  <c r="T311" i="7"/>
  <c r="O312" i="7"/>
  <c r="Q312" i="7"/>
  <c r="R312" i="7"/>
  <c r="T312" i="7"/>
  <c r="O313" i="7"/>
  <c r="Q313" i="7"/>
  <c r="R313" i="7"/>
  <c r="T313" i="7"/>
  <c r="O314" i="7"/>
  <c r="Q314" i="7"/>
  <c r="R314" i="7"/>
  <c r="T314" i="7"/>
  <c r="O315" i="7"/>
  <c r="Q315" i="7"/>
  <c r="R315" i="7"/>
  <c r="T315" i="7"/>
  <c r="O316" i="7"/>
  <c r="Q316" i="7"/>
  <c r="R316" i="7"/>
  <c r="T316" i="7"/>
  <c r="O317" i="7"/>
  <c r="Q317" i="7"/>
  <c r="R317" i="7"/>
  <c r="T317" i="7"/>
  <c r="O318" i="7"/>
  <c r="Q318" i="7"/>
  <c r="R318" i="7"/>
  <c r="T318" i="7"/>
  <c r="O319" i="7"/>
  <c r="Q319" i="7"/>
  <c r="R319" i="7"/>
  <c r="T319" i="7"/>
  <c r="O320" i="7"/>
  <c r="Q320" i="7"/>
  <c r="R320" i="7"/>
  <c r="T320" i="7"/>
  <c r="O321" i="7"/>
  <c r="Q321" i="7"/>
  <c r="R321" i="7"/>
  <c r="T321" i="7"/>
  <c r="O322" i="7"/>
  <c r="Q322" i="7"/>
  <c r="R322" i="7"/>
  <c r="T322" i="7"/>
  <c r="O323" i="7"/>
  <c r="Q323" i="7"/>
  <c r="R323" i="7"/>
  <c r="T323" i="7"/>
  <c r="O324" i="7"/>
  <c r="Q324" i="7"/>
  <c r="R324" i="7"/>
  <c r="T324" i="7"/>
  <c r="O325" i="7"/>
  <c r="Q325" i="7"/>
  <c r="R325" i="7"/>
  <c r="T325" i="7"/>
  <c r="O326" i="7"/>
  <c r="Q326" i="7"/>
  <c r="R326" i="7"/>
  <c r="T326" i="7"/>
  <c r="O327" i="7"/>
  <c r="Q327" i="7"/>
  <c r="R327" i="7"/>
  <c r="T327" i="7"/>
  <c r="Q185" i="7"/>
  <c r="T185" i="7"/>
  <c r="Q186" i="7"/>
  <c r="T186" i="7"/>
  <c r="Q187" i="7"/>
  <c r="T187" i="7"/>
  <c r="Q188" i="7"/>
  <c r="T188" i="7"/>
  <c r="Q189" i="7"/>
  <c r="T189" i="7"/>
  <c r="Q190" i="7"/>
  <c r="T190" i="7"/>
  <c r="Q191" i="7"/>
  <c r="T191" i="7"/>
  <c r="Q192" i="7"/>
  <c r="T192" i="7"/>
  <c r="Q193" i="7"/>
  <c r="T193" i="7"/>
  <c r="Q194" i="7"/>
  <c r="T194" i="7"/>
  <c r="Q195" i="7"/>
  <c r="T195" i="7"/>
  <c r="Q196" i="7"/>
  <c r="T196" i="7"/>
  <c r="Q197" i="7"/>
  <c r="T197" i="7"/>
  <c r="Q198" i="7"/>
  <c r="T198" i="7"/>
  <c r="Q199" i="7"/>
  <c r="T199" i="7"/>
  <c r="Q200" i="7"/>
  <c r="T200" i="7"/>
  <c r="Q201" i="7"/>
  <c r="T201" i="7"/>
  <c r="Q202" i="7"/>
  <c r="T202" i="7"/>
  <c r="Q203" i="7"/>
  <c r="T203" i="7"/>
  <c r="Q204" i="7"/>
  <c r="T204" i="7"/>
  <c r="Q205" i="7"/>
  <c r="T205" i="7"/>
  <c r="Q206" i="7"/>
  <c r="T206" i="7"/>
  <c r="Q207" i="7"/>
  <c r="T207" i="7"/>
  <c r="Q208" i="7"/>
  <c r="T208" i="7"/>
  <c r="Q209" i="7"/>
  <c r="T209" i="7"/>
  <c r="Q210" i="7"/>
  <c r="T210" i="7"/>
  <c r="Q211" i="7"/>
  <c r="T211" i="7"/>
  <c r="Q212" i="7"/>
  <c r="T212" i="7"/>
  <c r="Q213" i="7"/>
  <c r="T213" i="7"/>
  <c r="Q214" i="7"/>
  <c r="T214" i="7"/>
  <c r="Q215" i="7"/>
  <c r="T215" i="7"/>
  <c r="Q216" i="7"/>
  <c r="T216" i="7"/>
  <c r="Q217" i="7"/>
  <c r="T217" i="7"/>
  <c r="Q218" i="7"/>
  <c r="T218" i="7"/>
  <c r="Q219" i="7"/>
  <c r="T219" i="7"/>
  <c r="Q220" i="7"/>
  <c r="T220" i="7"/>
  <c r="Q221" i="7"/>
  <c r="T221" i="7"/>
  <c r="Q222" i="7"/>
  <c r="T222" i="7"/>
  <c r="Q223" i="7"/>
  <c r="T223" i="7"/>
  <c r="Q224" i="7"/>
  <c r="T224" i="7"/>
  <c r="Q225" i="7"/>
  <c r="T225" i="7"/>
  <c r="Q226" i="7"/>
  <c r="T226" i="7"/>
  <c r="Q227" i="7"/>
  <c r="T227" i="7"/>
  <c r="Q228" i="7"/>
  <c r="T228" i="7"/>
  <c r="Q229" i="7"/>
  <c r="T229" i="7"/>
  <c r="Q230" i="7"/>
  <c r="T230" i="7"/>
  <c r="Q231" i="7"/>
  <c r="T231" i="7"/>
  <c r="Q232" i="7"/>
  <c r="T232" i="7"/>
  <c r="Q233" i="7"/>
  <c r="T233" i="7"/>
  <c r="Q234" i="7"/>
  <c r="T234" i="7"/>
  <c r="Q235" i="7"/>
  <c r="T235" i="7"/>
  <c r="Q236" i="7"/>
  <c r="T236" i="7"/>
  <c r="Q237" i="7"/>
  <c r="T237" i="7"/>
  <c r="Q238" i="7"/>
  <c r="T238" i="7"/>
  <c r="Q239" i="7"/>
  <c r="T239" i="7"/>
  <c r="Q240" i="7"/>
  <c r="T240" i="7"/>
  <c r="Q241" i="7"/>
  <c r="T241" i="7"/>
  <c r="Q242" i="7"/>
  <c r="T242" i="7"/>
  <c r="Q243" i="7"/>
  <c r="T243" i="7"/>
  <c r="Q244" i="7"/>
  <c r="T244" i="7"/>
  <c r="Q245" i="7"/>
  <c r="T245" i="7"/>
  <c r="Q246" i="7"/>
  <c r="T246" i="7"/>
  <c r="Q247" i="7"/>
  <c r="T247" i="7"/>
  <c r="Q248" i="7"/>
  <c r="T248" i="7"/>
  <c r="Q249" i="7"/>
  <c r="T249" i="7"/>
  <c r="Q250" i="7"/>
  <c r="T250" i="7"/>
  <c r="Q251" i="7"/>
  <c r="T251" i="7"/>
  <c r="Q252" i="7"/>
  <c r="T252" i="7"/>
  <c r="Q253" i="7"/>
  <c r="T253" i="7"/>
  <c r="Q254" i="7"/>
  <c r="T254" i="7"/>
  <c r="Q255" i="7"/>
  <c r="T255" i="7"/>
  <c r="Q256" i="7"/>
  <c r="T256" i="7"/>
  <c r="Q257" i="7"/>
  <c r="T257" i="7"/>
  <c r="Q258" i="7"/>
  <c r="T258" i="7"/>
  <c r="Q259" i="7"/>
  <c r="T259" i="7"/>
  <c r="Q260" i="7"/>
  <c r="T260" i="7"/>
  <c r="Q261" i="7"/>
  <c r="T261" i="7"/>
  <c r="Q262" i="7"/>
  <c r="T262" i="7"/>
  <c r="Q263" i="7"/>
  <c r="T263" i="7"/>
  <c r="Q264" i="7"/>
  <c r="T264" i="7"/>
  <c r="Q265" i="7"/>
  <c r="T265" i="7"/>
  <c r="Q266" i="7"/>
  <c r="T266" i="7"/>
  <c r="Q267" i="7"/>
  <c r="T267" i="7"/>
  <c r="Q268" i="7"/>
  <c r="T268" i="7"/>
  <c r="Q269" i="7"/>
  <c r="T269" i="7"/>
  <c r="Q270" i="7"/>
  <c r="T270" i="7"/>
  <c r="Q271" i="7"/>
  <c r="T271" i="7"/>
  <c r="Q272" i="7"/>
  <c r="T272" i="7"/>
  <c r="Q273" i="7"/>
  <c r="T273" i="7"/>
  <c r="Q274" i="7"/>
  <c r="T274" i="7"/>
  <c r="Q275" i="7"/>
  <c r="T275" i="7"/>
  <c r="Q276" i="7"/>
  <c r="T276" i="7"/>
  <c r="Q64" i="7"/>
  <c r="T64" i="7"/>
  <c r="Q65" i="7"/>
  <c r="T65" i="7"/>
  <c r="Q66" i="7"/>
  <c r="T66" i="7"/>
  <c r="Q67" i="7"/>
  <c r="T67" i="7"/>
  <c r="Q68" i="7"/>
  <c r="T68" i="7"/>
  <c r="Q69" i="7"/>
  <c r="T69" i="7"/>
  <c r="Q70" i="7"/>
  <c r="T70" i="7"/>
  <c r="Q71" i="7"/>
  <c r="T71" i="7"/>
  <c r="Q72" i="7"/>
  <c r="T72" i="7"/>
  <c r="Q73" i="7"/>
  <c r="T73" i="7"/>
  <c r="Q74" i="7"/>
  <c r="T74" i="7"/>
  <c r="Q75" i="7"/>
  <c r="T75" i="7"/>
  <c r="Q76" i="7"/>
  <c r="T76" i="7"/>
  <c r="Q77" i="7"/>
  <c r="T77" i="7"/>
  <c r="Q78" i="7"/>
  <c r="T78" i="7"/>
  <c r="Q79" i="7"/>
  <c r="T79" i="7"/>
  <c r="Q80" i="7"/>
  <c r="T80" i="7"/>
  <c r="Q81" i="7"/>
  <c r="T81" i="7"/>
  <c r="Q82" i="7"/>
  <c r="T82" i="7"/>
  <c r="Q83" i="7"/>
  <c r="T83" i="7"/>
  <c r="Q84" i="7"/>
  <c r="T84" i="7"/>
  <c r="Q85" i="7"/>
  <c r="T85" i="7"/>
  <c r="Q86" i="7"/>
  <c r="T86" i="7"/>
  <c r="Q87" i="7"/>
  <c r="T87" i="7"/>
  <c r="Q88" i="7"/>
  <c r="T88" i="7"/>
  <c r="Q89" i="7"/>
  <c r="T89" i="7"/>
  <c r="Q90" i="7"/>
  <c r="T90" i="7"/>
  <c r="Q91" i="7"/>
  <c r="T91" i="7"/>
  <c r="Q92" i="7"/>
  <c r="T92" i="7"/>
  <c r="Q93" i="7"/>
  <c r="T93" i="7"/>
  <c r="Q94" i="7"/>
  <c r="T94" i="7"/>
  <c r="Q95" i="7"/>
  <c r="T95" i="7"/>
  <c r="Q96" i="7"/>
  <c r="T96" i="7"/>
  <c r="Q97" i="7"/>
  <c r="T97" i="7"/>
  <c r="Q98" i="7"/>
  <c r="T98" i="7"/>
  <c r="Q99" i="7"/>
  <c r="T99" i="7"/>
  <c r="Q100" i="7"/>
  <c r="T100" i="7"/>
  <c r="Q101" i="7"/>
  <c r="T101" i="7"/>
  <c r="Q102" i="7"/>
  <c r="T102" i="7"/>
  <c r="Q103" i="7"/>
  <c r="T103" i="7"/>
  <c r="Q104" i="7"/>
  <c r="T104" i="7"/>
  <c r="Q105" i="7"/>
  <c r="T105" i="7"/>
  <c r="Q106" i="7"/>
  <c r="T106" i="7"/>
  <c r="Q107" i="7"/>
  <c r="T107" i="7"/>
  <c r="Q108" i="7"/>
  <c r="T108" i="7"/>
  <c r="Q109" i="7"/>
  <c r="T109" i="7"/>
  <c r="Q110" i="7"/>
  <c r="T110" i="7"/>
  <c r="Q111" i="7"/>
  <c r="T111" i="7"/>
  <c r="Q112" i="7"/>
  <c r="T112" i="7"/>
  <c r="Q113" i="7"/>
  <c r="T113" i="7"/>
  <c r="Q114" i="7"/>
  <c r="T114" i="7"/>
  <c r="Q115" i="7"/>
  <c r="T115" i="7"/>
  <c r="Q116" i="7"/>
  <c r="T116" i="7"/>
  <c r="Q117" i="7"/>
  <c r="T117" i="7"/>
  <c r="Q118" i="7"/>
  <c r="T118" i="7"/>
  <c r="Q119" i="7"/>
  <c r="T119" i="7"/>
  <c r="Q120" i="7"/>
  <c r="T120" i="7"/>
  <c r="Q121" i="7"/>
  <c r="T121" i="7"/>
  <c r="Q122" i="7"/>
  <c r="T122" i="7"/>
  <c r="Q123" i="7"/>
  <c r="T123" i="7"/>
  <c r="Q124" i="7"/>
  <c r="T124" i="7"/>
  <c r="Q125" i="7"/>
  <c r="T125" i="7"/>
  <c r="Q126" i="7"/>
  <c r="T126" i="7"/>
  <c r="Q127" i="7"/>
  <c r="T127" i="7"/>
  <c r="Q128" i="7"/>
  <c r="T128" i="7"/>
  <c r="Q129" i="7"/>
  <c r="T129" i="7"/>
  <c r="Q130" i="7"/>
  <c r="T130" i="7"/>
  <c r="Q131" i="7"/>
  <c r="T131" i="7"/>
  <c r="Q132" i="7"/>
  <c r="T132" i="7"/>
  <c r="Q133" i="7"/>
  <c r="T133" i="7"/>
  <c r="Q134" i="7"/>
  <c r="T134" i="7"/>
  <c r="Q135" i="7"/>
  <c r="T135" i="7"/>
  <c r="Q136" i="7"/>
  <c r="T136" i="7"/>
  <c r="Q137" i="7"/>
  <c r="T137" i="7"/>
  <c r="Q138" i="7"/>
  <c r="T138" i="7"/>
  <c r="Q139" i="7"/>
  <c r="T139" i="7"/>
  <c r="Q140" i="7"/>
  <c r="T140" i="7"/>
  <c r="Q141" i="7"/>
  <c r="T141" i="7"/>
  <c r="Q142" i="7"/>
  <c r="T142" i="7"/>
  <c r="Q143" i="7"/>
  <c r="T143" i="7"/>
  <c r="Q144" i="7"/>
  <c r="T144" i="7"/>
  <c r="Q145" i="7"/>
  <c r="T145" i="7"/>
  <c r="Q146" i="7"/>
  <c r="T146" i="7"/>
  <c r="Q147" i="7"/>
  <c r="T147" i="7"/>
  <c r="Q148" i="7"/>
  <c r="T148" i="7"/>
  <c r="Q149" i="7"/>
  <c r="T149" i="7"/>
  <c r="Q150" i="7"/>
  <c r="T150" i="7"/>
  <c r="Q151" i="7"/>
  <c r="T151" i="7"/>
  <c r="Q152" i="7"/>
  <c r="T152" i="7"/>
  <c r="Q153" i="7"/>
  <c r="T153" i="7"/>
  <c r="Q154" i="7"/>
  <c r="T154" i="7"/>
  <c r="Q155" i="7"/>
  <c r="T155" i="7"/>
  <c r="Q156" i="7"/>
  <c r="T156" i="7"/>
  <c r="Q157" i="7"/>
  <c r="T157" i="7"/>
  <c r="Q158" i="7"/>
  <c r="T158" i="7"/>
  <c r="Q159" i="7"/>
  <c r="T159" i="7"/>
  <c r="Q160" i="7"/>
  <c r="T160" i="7"/>
  <c r="Q161" i="7"/>
  <c r="T161" i="7"/>
  <c r="Q162" i="7"/>
  <c r="T162" i="7"/>
  <c r="Q163" i="7"/>
  <c r="T163" i="7"/>
  <c r="Q164" i="7"/>
  <c r="T164" i="7"/>
  <c r="Q165" i="7"/>
  <c r="T165" i="7"/>
  <c r="Q166" i="7"/>
  <c r="T166" i="7"/>
  <c r="Q167" i="7"/>
  <c r="T167" i="7"/>
  <c r="Q168" i="7"/>
  <c r="T168" i="7"/>
  <c r="Q169" i="7"/>
  <c r="T169" i="7"/>
  <c r="Q170" i="7"/>
  <c r="T170" i="7"/>
  <c r="Q171" i="7"/>
  <c r="T171" i="7"/>
  <c r="Q172" i="7"/>
  <c r="T172" i="7"/>
  <c r="Q173" i="7"/>
  <c r="T173" i="7"/>
  <c r="Q174" i="7"/>
  <c r="T174" i="7"/>
  <c r="Q175" i="7"/>
  <c r="T175" i="7"/>
  <c r="Q176" i="7"/>
  <c r="T176" i="7"/>
  <c r="Q177" i="7"/>
  <c r="T177" i="7"/>
  <c r="Q178" i="7"/>
  <c r="T178" i="7"/>
  <c r="Q179" i="7"/>
  <c r="T179" i="7"/>
  <c r="Q180" i="7"/>
  <c r="T180" i="7"/>
  <c r="Q181" i="7"/>
  <c r="T181" i="7"/>
  <c r="Q182" i="7"/>
  <c r="T182" i="7"/>
  <c r="Q183" i="7"/>
  <c r="T183" i="7"/>
  <c r="Q184" i="7"/>
  <c r="T184" i="7"/>
  <c r="Q10" i="7"/>
  <c r="T10" i="7"/>
  <c r="Q11" i="7"/>
  <c r="T11" i="7"/>
  <c r="Q12" i="7"/>
  <c r="T12" i="7"/>
  <c r="Q13" i="7"/>
  <c r="T13" i="7"/>
  <c r="Q14" i="7"/>
  <c r="T14" i="7"/>
  <c r="Q15" i="7"/>
  <c r="T15" i="7"/>
  <c r="Q16" i="7"/>
  <c r="T16" i="7"/>
  <c r="Q17" i="7"/>
  <c r="T17" i="7"/>
  <c r="Q18" i="7"/>
  <c r="T18" i="7"/>
  <c r="Q19" i="7"/>
  <c r="T19" i="7"/>
  <c r="Q20" i="7"/>
  <c r="T20" i="7"/>
  <c r="Q21" i="7"/>
  <c r="T21" i="7"/>
  <c r="Q22" i="7"/>
  <c r="T22" i="7"/>
  <c r="Q23" i="7"/>
  <c r="T23" i="7"/>
  <c r="Q24" i="7"/>
  <c r="T24" i="7"/>
  <c r="Q25" i="7"/>
  <c r="T25" i="7"/>
  <c r="Q26" i="7"/>
  <c r="T26" i="7"/>
  <c r="Q27" i="7"/>
  <c r="T27" i="7"/>
  <c r="Q28" i="7"/>
  <c r="T28" i="7"/>
  <c r="Q29" i="7"/>
  <c r="T29" i="7"/>
  <c r="Q30" i="7"/>
  <c r="T30" i="7"/>
  <c r="Q31" i="7"/>
  <c r="T31" i="7"/>
  <c r="Q32" i="7"/>
  <c r="T32" i="7"/>
  <c r="Q33" i="7"/>
  <c r="T33" i="7"/>
  <c r="Q34" i="7"/>
  <c r="T34" i="7"/>
  <c r="Q35" i="7"/>
  <c r="T35" i="7"/>
  <c r="Q36" i="7"/>
  <c r="T36" i="7"/>
  <c r="Q37" i="7"/>
  <c r="T37" i="7"/>
  <c r="Q38" i="7"/>
  <c r="T38" i="7"/>
  <c r="Q39" i="7"/>
  <c r="T39" i="7"/>
  <c r="Q40" i="7"/>
  <c r="T40" i="7"/>
  <c r="Q41" i="7"/>
  <c r="T41" i="7"/>
  <c r="Q42" i="7"/>
  <c r="T42" i="7"/>
  <c r="Q43" i="7"/>
  <c r="T43" i="7"/>
  <c r="Q44" i="7"/>
  <c r="T44" i="7"/>
  <c r="Q45" i="7"/>
  <c r="T45" i="7"/>
  <c r="Q46" i="7"/>
  <c r="T46" i="7"/>
  <c r="Q47" i="7"/>
  <c r="T47" i="7"/>
  <c r="Q48" i="7"/>
  <c r="T48" i="7"/>
  <c r="Q49" i="7"/>
  <c r="T49" i="7"/>
  <c r="Q50" i="7"/>
  <c r="T50" i="7"/>
  <c r="Q51" i="7"/>
  <c r="T51" i="7"/>
  <c r="Q52" i="7"/>
  <c r="T52" i="7"/>
  <c r="Q53" i="7"/>
  <c r="T53" i="7"/>
  <c r="Q54" i="7"/>
  <c r="T54" i="7"/>
  <c r="Q55" i="7"/>
  <c r="T55" i="7"/>
  <c r="Q56" i="7"/>
  <c r="T56" i="7"/>
  <c r="Q57" i="7"/>
  <c r="T57" i="7"/>
  <c r="Q58" i="7"/>
  <c r="T58" i="7"/>
  <c r="Q59" i="7"/>
  <c r="T59" i="7"/>
  <c r="Q60" i="7"/>
  <c r="T60" i="7"/>
  <c r="Q61" i="7"/>
  <c r="T61" i="7"/>
  <c r="Q62" i="7"/>
  <c r="T62" i="7"/>
  <c r="Q63" i="7"/>
  <c r="T63" i="7"/>
  <c r="Q4" i="7"/>
  <c r="T4" i="7"/>
  <c r="Q5" i="7"/>
  <c r="T5" i="7"/>
  <c r="Q6" i="7"/>
  <c r="T6" i="7"/>
  <c r="Q7" i="7"/>
  <c r="T7" i="7"/>
  <c r="Q8" i="7"/>
  <c r="T8" i="7"/>
  <c r="Q9" i="7"/>
  <c r="T9" i="7"/>
  <c r="T3" i="7"/>
  <c r="Q3" i="7"/>
  <c r="T2" i="7"/>
  <c r="Q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K277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N277" i="7"/>
  <c r="I278" i="7"/>
  <c r="K278" i="7"/>
  <c r="L278" i="7"/>
  <c r="N278" i="7"/>
  <c r="I279" i="7"/>
  <c r="K279" i="7"/>
  <c r="L279" i="7"/>
  <c r="N279" i="7"/>
  <c r="I280" i="7"/>
  <c r="K280" i="7"/>
  <c r="L280" i="7"/>
  <c r="N280" i="7"/>
  <c r="I281" i="7"/>
  <c r="K281" i="7"/>
  <c r="L281" i="7"/>
  <c r="N281" i="7"/>
  <c r="I282" i="7"/>
  <c r="K282" i="7"/>
  <c r="L282" i="7"/>
  <c r="N282" i="7"/>
  <c r="I283" i="7"/>
  <c r="K283" i="7"/>
  <c r="L283" i="7"/>
  <c r="N283" i="7"/>
  <c r="I284" i="7"/>
  <c r="K284" i="7"/>
  <c r="L284" i="7"/>
  <c r="N284" i="7"/>
  <c r="I285" i="7"/>
  <c r="K285" i="7"/>
  <c r="L285" i="7"/>
  <c r="N285" i="7"/>
  <c r="I286" i="7"/>
  <c r="K286" i="7"/>
  <c r="L286" i="7"/>
  <c r="N286" i="7"/>
  <c r="I287" i="7"/>
  <c r="K287" i="7"/>
  <c r="L287" i="7"/>
  <c r="N287" i="7"/>
  <c r="I288" i="7"/>
  <c r="K288" i="7"/>
  <c r="L288" i="7"/>
  <c r="N288" i="7"/>
  <c r="I289" i="7"/>
  <c r="K289" i="7"/>
  <c r="L289" i="7"/>
  <c r="N289" i="7"/>
  <c r="I290" i="7"/>
  <c r="K290" i="7"/>
  <c r="L290" i="7"/>
  <c r="N290" i="7"/>
  <c r="I291" i="7"/>
  <c r="K291" i="7"/>
  <c r="L291" i="7"/>
  <c r="N291" i="7"/>
  <c r="I292" i="7"/>
  <c r="K292" i="7"/>
  <c r="L292" i="7"/>
  <c r="N292" i="7"/>
  <c r="I293" i="7"/>
  <c r="K293" i="7"/>
  <c r="L293" i="7"/>
  <c r="N293" i="7"/>
  <c r="I294" i="7"/>
  <c r="K294" i="7"/>
  <c r="L294" i="7"/>
  <c r="N294" i="7"/>
  <c r="I295" i="7"/>
  <c r="K295" i="7"/>
  <c r="L295" i="7"/>
  <c r="N295" i="7"/>
  <c r="I296" i="7"/>
  <c r="K296" i="7"/>
  <c r="L296" i="7"/>
  <c r="N296" i="7"/>
  <c r="I297" i="7"/>
  <c r="K297" i="7"/>
  <c r="L297" i="7"/>
  <c r="N297" i="7"/>
  <c r="I298" i="7"/>
  <c r="K298" i="7"/>
  <c r="L298" i="7"/>
  <c r="N298" i="7"/>
  <c r="I299" i="7"/>
  <c r="K299" i="7"/>
  <c r="L299" i="7"/>
  <c r="N299" i="7"/>
  <c r="I300" i="7"/>
  <c r="K300" i="7"/>
  <c r="L300" i="7"/>
  <c r="N300" i="7"/>
  <c r="I301" i="7"/>
  <c r="K301" i="7"/>
  <c r="L301" i="7"/>
  <c r="N301" i="7"/>
  <c r="I302" i="7"/>
  <c r="K302" i="7"/>
  <c r="L302" i="7"/>
  <c r="N302" i="7"/>
  <c r="I303" i="7"/>
  <c r="K303" i="7"/>
  <c r="L303" i="7"/>
  <c r="N303" i="7"/>
  <c r="I304" i="7"/>
  <c r="K304" i="7"/>
  <c r="L304" i="7"/>
  <c r="N304" i="7"/>
  <c r="I305" i="7"/>
  <c r="K305" i="7"/>
  <c r="L305" i="7"/>
  <c r="N305" i="7"/>
  <c r="I306" i="7"/>
  <c r="K306" i="7"/>
  <c r="L306" i="7"/>
  <c r="N306" i="7"/>
  <c r="I307" i="7"/>
  <c r="K307" i="7"/>
  <c r="L307" i="7"/>
  <c r="N307" i="7"/>
  <c r="I308" i="7"/>
  <c r="K308" i="7"/>
  <c r="L308" i="7"/>
  <c r="N308" i="7"/>
  <c r="I309" i="7"/>
  <c r="K309" i="7"/>
  <c r="L309" i="7"/>
  <c r="N309" i="7"/>
  <c r="I310" i="7"/>
  <c r="K310" i="7"/>
  <c r="L310" i="7"/>
  <c r="N310" i="7"/>
  <c r="I311" i="7"/>
  <c r="K311" i="7"/>
  <c r="L311" i="7"/>
  <c r="N311" i="7"/>
  <c r="I312" i="7"/>
  <c r="K312" i="7"/>
  <c r="L312" i="7"/>
  <c r="N312" i="7"/>
  <c r="I313" i="7"/>
  <c r="K313" i="7"/>
  <c r="L313" i="7"/>
  <c r="N313" i="7"/>
  <c r="I314" i="7"/>
  <c r="K314" i="7"/>
  <c r="L314" i="7"/>
  <c r="N314" i="7"/>
  <c r="I315" i="7"/>
  <c r="K315" i="7"/>
  <c r="L315" i="7"/>
  <c r="N315" i="7"/>
  <c r="I316" i="7"/>
  <c r="K316" i="7"/>
  <c r="L316" i="7"/>
  <c r="N316" i="7"/>
  <c r="I317" i="7"/>
  <c r="K317" i="7"/>
  <c r="L317" i="7"/>
  <c r="N317" i="7"/>
  <c r="I318" i="7"/>
  <c r="K318" i="7"/>
  <c r="L318" i="7"/>
  <c r="N318" i="7"/>
  <c r="I319" i="7"/>
  <c r="K319" i="7"/>
  <c r="L319" i="7"/>
  <c r="N319" i="7"/>
  <c r="I320" i="7"/>
  <c r="K320" i="7"/>
  <c r="L320" i="7"/>
  <c r="N320" i="7"/>
  <c r="I321" i="7"/>
  <c r="K321" i="7"/>
  <c r="L321" i="7"/>
  <c r="N321" i="7"/>
  <c r="I322" i="7"/>
  <c r="K322" i="7"/>
  <c r="L322" i="7"/>
  <c r="N322" i="7"/>
  <c r="I323" i="7"/>
  <c r="K323" i="7"/>
  <c r="L323" i="7"/>
  <c r="N323" i="7"/>
  <c r="I324" i="7"/>
  <c r="K324" i="7"/>
  <c r="L324" i="7"/>
  <c r="N324" i="7"/>
  <c r="I325" i="7"/>
  <c r="K325" i="7"/>
  <c r="L325" i="7"/>
  <c r="N325" i="7"/>
  <c r="I326" i="7"/>
  <c r="K326" i="7"/>
  <c r="L326" i="7"/>
  <c r="N326" i="7"/>
  <c r="I327" i="7"/>
  <c r="K327" i="7"/>
  <c r="L327" i="7"/>
  <c r="N327" i="7"/>
  <c r="K185" i="7"/>
  <c r="N185" i="7"/>
  <c r="K186" i="7"/>
  <c r="N186" i="7"/>
  <c r="K187" i="7"/>
  <c r="N187" i="7"/>
  <c r="K188" i="7"/>
  <c r="N188" i="7"/>
  <c r="K189" i="7"/>
  <c r="N189" i="7"/>
  <c r="K190" i="7"/>
  <c r="N190" i="7"/>
  <c r="K191" i="7"/>
  <c r="N191" i="7"/>
  <c r="K192" i="7"/>
  <c r="N192" i="7"/>
  <c r="K193" i="7"/>
  <c r="N193" i="7"/>
  <c r="K194" i="7"/>
  <c r="N194" i="7"/>
  <c r="K195" i="7"/>
  <c r="N195" i="7"/>
  <c r="K196" i="7"/>
  <c r="N196" i="7"/>
  <c r="K197" i="7"/>
  <c r="N197" i="7"/>
  <c r="K198" i="7"/>
  <c r="N198" i="7"/>
  <c r="K199" i="7"/>
  <c r="N199" i="7"/>
  <c r="K200" i="7"/>
  <c r="N200" i="7"/>
  <c r="K201" i="7"/>
  <c r="N201" i="7"/>
  <c r="K202" i="7"/>
  <c r="N202" i="7"/>
  <c r="K203" i="7"/>
  <c r="N203" i="7"/>
  <c r="K204" i="7"/>
  <c r="N204" i="7"/>
  <c r="K205" i="7"/>
  <c r="N205" i="7"/>
  <c r="K206" i="7"/>
  <c r="N206" i="7"/>
  <c r="K207" i="7"/>
  <c r="N207" i="7"/>
  <c r="K208" i="7"/>
  <c r="N208" i="7"/>
  <c r="K209" i="7"/>
  <c r="N209" i="7"/>
  <c r="K210" i="7"/>
  <c r="N210" i="7"/>
  <c r="K211" i="7"/>
  <c r="N211" i="7"/>
  <c r="K212" i="7"/>
  <c r="N212" i="7"/>
  <c r="K213" i="7"/>
  <c r="N213" i="7"/>
  <c r="K214" i="7"/>
  <c r="N214" i="7"/>
  <c r="K215" i="7"/>
  <c r="N215" i="7"/>
  <c r="K216" i="7"/>
  <c r="N216" i="7"/>
  <c r="K217" i="7"/>
  <c r="N217" i="7"/>
  <c r="K218" i="7"/>
  <c r="N218" i="7"/>
  <c r="K219" i="7"/>
  <c r="N219" i="7"/>
  <c r="K220" i="7"/>
  <c r="N220" i="7"/>
  <c r="K221" i="7"/>
  <c r="N221" i="7"/>
  <c r="K222" i="7"/>
  <c r="N222" i="7"/>
  <c r="K223" i="7"/>
  <c r="N223" i="7"/>
  <c r="K224" i="7"/>
  <c r="N224" i="7"/>
  <c r="K225" i="7"/>
  <c r="N225" i="7"/>
  <c r="K226" i="7"/>
  <c r="N226" i="7"/>
  <c r="K227" i="7"/>
  <c r="N227" i="7"/>
  <c r="K228" i="7"/>
  <c r="N228" i="7"/>
  <c r="K229" i="7"/>
  <c r="N229" i="7"/>
  <c r="K230" i="7"/>
  <c r="N230" i="7"/>
  <c r="K231" i="7"/>
  <c r="N231" i="7"/>
  <c r="K232" i="7"/>
  <c r="N232" i="7"/>
  <c r="K233" i="7"/>
  <c r="N233" i="7"/>
  <c r="K234" i="7"/>
  <c r="N234" i="7"/>
  <c r="K235" i="7"/>
  <c r="N235" i="7"/>
  <c r="K236" i="7"/>
  <c r="N236" i="7"/>
  <c r="K237" i="7"/>
  <c r="N237" i="7"/>
  <c r="K238" i="7"/>
  <c r="N238" i="7"/>
  <c r="K239" i="7"/>
  <c r="N239" i="7"/>
  <c r="K240" i="7"/>
  <c r="N240" i="7"/>
  <c r="K241" i="7"/>
  <c r="N241" i="7"/>
  <c r="K242" i="7"/>
  <c r="N242" i="7"/>
  <c r="K243" i="7"/>
  <c r="N243" i="7"/>
  <c r="K244" i="7"/>
  <c r="N244" i="7"/>
  <c r="K245" i="7"/>
  <c r="N245" i="7"/>
  <c r="K246" i="7"/>
  <c r="N246" i="7"/>
  <c r="K247" i="7"/>
  <c r="N247" i="7"/>
  <c r="K248" i="7"/>
  <c r="N248" i="7"/>
  <c r="K249" i="7"/>
  <c r="N249" i="7"/>
  <c r="K250" i="7"/>
  <c r="N250" i="7"/>
  <c r="K251" i="7"/>
  <c r="N251" i="7"/>
  <c r="K252" i="7"/>
  <c r="N252" i="7"/>
  <c r="K253" i="7"/>
  <c r="N253" i="7"/>
  <c r="K254" i="7"/>
  <c r="N254" i="7"/>
  <c r="K255" i="7"/>
  <c r="N255" i="7"/>
  <c r="K256" i="7"/>
  <c r="N256" i="7"/>
  <c r="K257" i="7"/>
  <c r="N257" i="7"/>
  <c r="K258" i="7"/>
  <c r="N258" i="7"/>
  <c r="K259" i="7"/>
  <c r="N259" i="7"/>
  <c r="K260" i="7"/>
  <c r="N260" i="7"/>
  <c r="K261" i="7"/>
  <c r="N261" i="7"/>
  <c r="K262" i="7"/>
  <c r="N262" i="7"/>
  <c r="K263" i="7"/>
  <c r="N263" i="7"/>
  <c r="K264" i="7"/>
  <c r="N264" i="7"/>
  <c r="K265" i="7"/>
  <c r="N265" i="7"/>
  <c r="K266" i="7"/>
  <c r="N266" i="7"/>
  <c r="K267" i="7"/>
  <c r="N267" i="7"/>
  <c r="K268" i="7"/>
  <c r="N268" i="7"/>
  <c r="K269" i="7"/>
  <c r="N269" i="7"/>
  <c r="K270" i="7"/>
  <c r="N270" i="7"/>
  <c r="K271" i="7"/>
  <c r="N271" i="7"/>
  <c r="K272" i="7"/>
  <c r="N272" i="7"/>
  <c r="K273" i="7"/>
  <c r="N273" i="7"/>
  <c r="K274" i="7"/>
  <c r="N274" i="7"/>
  <c r="K275" i="7"/>
  <c r="N275" i="7"/>
  <c r="K276" i="7"/>
  <c r="N276" i="7"/>
  <c r="K64" i="7"/>
  <c r="N64" i="7"/>
  <c r="K65" i="7"/>
  <c r="N65" i="7"/>
  <c r="K66" i="7"/>
  <c r="N66" i="7"/>
  <c r="K67" i="7"/>
  <c r="N67" i="7"/>
  <c r="K68" i="7"/>
  <c r="N68" i="7"/>
  <c r="K69" i="7"/>
  <c r="N69" i="7"/>
  <c r="K70" i="7"/>
  <c r="N70" i="7"/>
  <c r="K71" i="7"/>
  <c r="N71" i="7"/>
  <c r="K72" i="7"/>
  <c r="N72" i="7"/>
  <c r="K73" i="7"/>
  <c r="N73" i="7"/>
  <c r="K74" i="7"/>
  <c r="N74" i="7"/>
  <c r="K75" i="7"/>
  <c r="N75" i="7"/>
  <c r="K76" i="7"/>
  <c r="N76" i="7"/>
  <c r="K77" i="7"/>
  <c r="N77" i="7"/>
  <c r="K78" i="7"/>
  <c r="N78" i="7"/>
  <c r="K79" i="7"/>
  <c r="N79" i="7"/>
  <c r="K80" i="7"/>
  <c r="N80" i="7"/>
  <c r="K81" i="7"/>
  <c r="N81" i="7"/>
  <c r="K82" i="7"/>
  <c r="N82" i="7"/>
  <c r="K83" i="7"/>
  <c r="N83" i="7"/>
  <c r="K84" i="7"/>
  <c r="N84" i="7"/>
  <c r="K85" i="7"/>
  <c r="N85" i="7"/>
  <c r="K86" i="7"/>
  <c r="N86" i="7"/>
  <c r="K87" i="7"/>
  <c r="N87" i="7"/>
  <c r="K88" i="7"/>
  <c r="N88" i="7"/>
  <c r="K89" i="7"/>
  <c r="N89" i="7"/>
  <c r="K90" i="7"/>
  <c r="N90" i="7"/>
  <c r="K91" i="7"/>
  <c r="N91" i="7"/>
  <c r="K92" i="7"/>
  <c r="N92" i="7"/>
  <c r="K93" i="7"/>
  <c r="N93" i="7"/>
  <c r="K94" i="7"/>
  <c r="N94" i="7"/>
  <c r="K95" i="7"/>
  <c r="N95" i="7"/>
  <c r="K96" i="7"/>
  <c r="N96" i="7"/>
  <c r="K97" i="7"/>
  <c r="N97" i="7"/>
  <c r="K98" i="7"/>
  <c r="N98" i="7"/>
  <c r="K99" i="7"/>
  <c r="N99" i="7"/>
  <c r="K100" i="7"/>
  <c r="N100" i="7"/>
  <c r="K101" i="7"/>
  <c r="N101" i="7"/>
  <c r="K102" i="7"/>
  <c r="N102" i="7"/>
  <c r="K103" i="7"/>
  <c r="N103" i="7"/>
  <c r="K104" i="7"/>
  <c r="N104" i="7"/>
  <c r="K105" i="7"/>
  <c r="N105" i="7"/>
  <c r="K106" i="7"/>
  <c r="N106" i="7"/>
  <c r="K107" i="7"/>
  <c r="N107" i="7"/>
  <c r="K108" i="7"/>
  <c r="N108" i="7"/>
  <c r="K109" i="7"/>
  <c r="N109" i="7"/>
  <c r="K110" i="7"/>
  <c r="N110" i="7"/>
  <c r="K111" i="7"/>
  <c r="N111" i="7"/>
  <c r="K112" i="7"/>
  <c r="N112" i="7"/>
  <c r="K113" i="7"/>
  <c r="N113" i="7"/>
  <c r="K114" i="7"/>
  <c r="N114" i="7"/>
  <c r="K115" i="7"/>
  <c r="N115" i="7"/>
  <c r="K116" i="7"/>
  <c r="N116" i="7"/>
  <c r="K117" i="7"/>
  <c r="N117" i="7"/>
  <c r="K118" i="7"/>
  <c r="N118" i="7"/>
  <c r="K119" i="7"/>
  <c r="N119" i="7"/>
  <c r="K120" i="7"/>
  <c r="N120" i="7"/>
  <c r="K121" i="7"/>
  <c r="N121" i="7"/>
  <c r="K122" i="7"/>
  <c r="N122" i="7"/>
  <c r="K123" i="7"/>
  <c r="N123" i="7"/>
  <c r="K124" i="7"/>
  <c r="N124" i="7"/>
  <c r="K125" i="7"/>
  <c r="N125" i="7"/>
  <c r="K126" i="7"/>
  <c r="N126" i="7"/>
  <c r="K127" i="7"/>
  <c r="N127" i="7"/>
  <c r="K128" i="7"/>
  <c r="N128" i="7"/>
  <c r="K129" i="7"/>
  <c r="N129" i="7"/>
  <c r="K130" i="7"/>
  <c r="N130" i="7"/>
  <c r="K131" i="7"/>
  <c r="N131" i="7"/>
  <c r="K132" i="7"/>
  <c r="N132" i="7"/>
  <c r="K133" i="7"/>
  <c r="N133" i="7"/>
  <c r="K134" i="7"/>
  <c r="N134" i="7"/>
  <c r="K135" i="7"/>
  <c r="N135" i="7"/>
  <c r="K136" i="7"/>
  <c r="N136" i="7"/>
  <c r="K137" i="7"/>
  <c r="N137" i="7"/>
  <c r="K138" i="7"/>
  <c r="N138" i="7"/>
  <c r="K139" i="7"/>
  <c r="N139" i="7"/>
  <c r="K140" i="7"/>
  <c r="N140" i="7"/>
  <c r="K141" i="7"/>
  <c r="N141" i="7"/>
  <c r="K142" i="7"/>
  <c r="N142" i="7"/>
  <c r="K143" i="7"/>
  <c r="N143" i="7"/>
  <c r="K144" i="7"/>
  <c r="N144" i="7"/>
  <c r="K145" i="7"/>
  <c r="N145" i="7"/>
  <c r="K146" i="7"/>
  <c r="N146" i="7"/>
  <c r="K147" i="7"/>
  <c r="N147" i="7"/>
  <c r="K148" i="7"/>
  <c r="N148" i="7"/>
  <c r="K149" i="7"/>
  <c r="N149" i="7"/>
  <c r="K150" i="7"/>
  <c r="N150" i="7"/>
  <c r="K151" i="7"/>
  <c r="N151" i="7"/>
  <c r="K152" i="7"/>
  <c r="N152" i="7"/>
  <c r="K153" i="7"/>
  <c r="N153" i="7"/>
  <c r="K154" i="7"/>
  <c r="N154" i="7"/>
  <c r="K155" i="7"/>
  <c r="N155" i="7"/>
  <c r="K156" i="7"/>
  <c r="N156" i="7"/>
  <c r="K157" i="7"/>
  <c r="N157" i="7"/>
  <c r="K158" i="7"/>
  <c r="N158" i="7"/>
  <c r="K159" i="7"/>
  <c r="N159" i="7"/>
  <c r="K160" i="7"/>
  <c r="N160" i="7"/>
  <c r="K161" i="7"/>
  <c r="N161" i="7"/>
  <c r="K162" i="7"/>
  <c r="N162" i="7"/>
  <c r="K163" i="7"/>
  <c r="N163" i="7"/>
  <c r="K164" i="7"/>
  <c r="N164" i="7"/>
  <c r="K165" i="7"/>
  <c r="N165" i="7"/>
  <c r="K166" i="7"/>
  <c r="N166" i="7"/>
  <c r="K167" i="7"/>
  <c r="N167" i="7"/>
  <c r="K168" i="7"/>
  <c r="N168" i="7"/>
  <c r="K169" i="7"/>
  <c r="N169" i="7"/>
  <c r="K170" i="7"/>
  <c r="N170" i="7"/>
  <c r="K171" i="7"/>
  <c r="N171" i="7"/>
  <c r="K172" i="7"/>
  <c r="N172" i="7"/>
  <c r="K173" i="7"/>
  <c r="N173" i="7"/>
  <c r="K174" i="7"/>
  <c r="N174" i="7"/>
  <c r="K175" i="7"/>
  <c r="N175" i="7"/>
  <c r="K176" i="7"/>
  <c r="N176" i="7"/>
  <c r="K177" i="7"/>
  <c r="N177" i="7"/>
  <c r="K178" i="7"/>
  <c r="N178" i="7"/>
  <c r="K179" i="7"/>
  <c r="N179" i="7"/>
  <c r="K180" i="7"/>
  <c r="N180" i="7"/>
  <c r="K181" i="7"/>
  <c r="N181" i="7"/>
  <c r="K182" i="7"/>
  <c r="N182" i="7"/>
  <c r="K183" i="7"/>
  <c r="N183" i="7"/>
  <c r="K184" i="7"/>
  <c r="N184" i="7"/>
  <c r="K14" i="7"/>
  <c r="N14" i="7"/>
  <c r="K15" i="7"/>
  <c r="N15" i="7"/>
  <c r="K16" i="7"/>
  <c r="N16" i="7"/>
  <c r="K17" i="7"/>
  <c r="N17" i="7"/>
  <c r="K18" i="7"/>
  <c r="N18" i="7"/>
  <c r="K19" i="7"/>
  <c r="N19" i="7"/>
  <c r="K20" i="7"/>
  <c r="N20" i="7"/>
  <c r="K21" i="7"/>
  <c r="N21" i="7"/>
  <c r="K22" i="7"/>
  <c r="N22" i="7"/>
  <c r="K23" i="7"/>
  <c r="N23" i="7"/>
  <c r="K24" i="7"/>
  <c r="N24" i="7"/>
  <c r="K25" i="7"/>
  <c r="N25" i="7"/>
  <c r="K26" i="7"/>
  <c r="N26" i="7"/>
  <c r="K27" i="7"/>
  <c r="N27" i="7"/>
  <c r="K28" i="7"/>
  <c r="N28" i="7"/>
  <c r="K29" i="7"/>
  <c r="N29" i="7"/>
  <c r="K30" i="7"/>
  <c r="N30" i="7"/>
  <c r="K31" i="7"/>
  <c r="N31" i="7"/>
  <c r="K32" i="7"/>
  <c r="N32" i="7"/>
  <c r="K33" i="7"/>
  <c r="N33" i="7"/>
  <c r="K34" i="7"/>
  <c r="N34" i="7"/>
  <c r="K35" i="7"/>
  <c r="N35" i="7"/>
  <c r="K36" i="7"/>
  <c r="N36" i="7"/>
  <c r="K37" i="7"/>
  <c r="N37" i="7"/>
  <c r="K38" i="7"/>
  <c r="N38" i="7"/>
  <c r="K39" i="7"/>
  <c r="N39" i="7"/>
  <c r="K40" i="7"/>
  <c r="N40" i="7"/>
  <c r="K41" i="7"/>
  <c r="N41" i="7"/>
  <c r="K42" i="7"/>
  <c r="N42" i="7"/>
  <c r="K43" i="7"/>
  <c r="N43" i="7"/>
  <c r="K44" i="7"/>
  <c r="N44" i="7"/>
  <c r="K45" i="7"/>
  <c r="N45" i="7"/>
  <c r="K46" i="7"/>
  <c r="N46" i="7"/>
  <c r="K47" i="7"/>
  <c r="N47" i="7"/>
  <c r="K48" i="7"/>
  <c r="N48" i="7"/>
  <c r="K49" i="7"/>
  <c r="N49" i="7"/>
  <c r="K50" i="7"/>
  <c r="N50" i="7"/>
  <c r="K51" i="7"/>
  <c r="N51" i="7"/>
  <c r="K52" i="7"/>
  <c r="N52" i="7"/>
  <c r="K53" i="7"/>
  <c r="N53" i="7"/>
  <c r="K54" i="7"/>
  <c r="N54" i="7"/>
  <c r="K55" i="7"/>
  <c r="N55" i="7"/>
  <c r="K56" i="7"/>
  <c r="N56" i="7"/>
  <c r="K57" i="7"/>
  <c r="N57" i="7"/>
  <c r="K58" i="7"/>
  <c r="N58" i="7"/>
  <c r="K59" i="7"/>
  <c r="N59" i="7"/>
  <c r="K60" i="7"/>
  <c r="N60" i="7"/>
  <c r="K61" i="7"/>
  <c r="N61" i="7"/>
  <c r="K62" i="7"/>
  <c r="N62" i="7"/>
  <c r="K63" i="7"/>
  <c r="N63" i="7"/>
  <c r="N4" i="7"/>
  <c r="N5" i="7"/>
  <c r="N6" i="7"/>
  <c r="N7" i="7"/>
  <c r="N8" i="7"/>
  <c r="N9" i="7"/>
  <c r="N10" i="7"/>
  <c r="N11" i="7"/>
  <c r="N12" i="7"/>
  <c r="N13" i="7"/>
  <c r="N2" i="7"/>
  <c r="N3" i="7"/>
  <c r="K5" i="7"/>
  <c r="K4" i="7"/>
  <c r="K6" i="7"/>
  <c r="K7" i="7"/>
  <c r="K8" i="7"/>
  <c r="K9" i="7"/>
  <c r="K10" i="7"/>
  <c r="K11" i="7"/>
  <c r="K12" i="7"/>
  <c r="K13" i="7"/>
  <c r="K3" i="7"/>
  <c r="Y4" i="7"/>
  <c r="C2" i="7"/>
  <c r="Y11" i="7"/>
  <c r="D2" i="7"/>
  <c r="E2" i="7"/>
  <c r="C3" i="7"/>
  <c r="AE7" i="7"/>
  <c r="AE6" i="7"/>
  <c r="AE5" i="7"/>
  <c r="AE4" i="7"/>
  <c r="AB7" i="7"/>
  <c r="AB6" i="7"/>
  <c r="AB5" i="7"/>
  <c r="K2" i="2"/>
  <c r="J2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D41" i="9"/>
  <c r="E41" i="9"/>
  <c r="F41" i="9"/>
  <c r="G41" i="9"/>
  <c r="H41" i="9"/>
  <c r="I41" i="9"/>
  <c r="J41" i="9"/>
  <c r="D32" i="9"/>
  <c r="E32" i="9"/>
  <c r="F32" i="9"/>
  <c r="G32" i="9"/>
  <c r="H32" i="9"/>
  <c r="K41" i="9"/>
  <c r="J48" i="9"/>
  <c r="K35" i="9"/>
  <c r="K38" i="9"/>
  <c r="K45" i="9"/>
  <c r="D35" i="9"/>
  <c r="E35" i="9"/>
  <c r="F35" i="9"/>
  <c r="G35" i="9"/>
  <c r="H35" i="9"/>
  <c r="I35" i="9"/>
  <c r="J35" i="9"/>
  <c r="D38" i="9"/>
  <c r="E38" i="9"/>
  <c r="F38" i="9"/>
  <c r="G38" i="9"/>
  <c r="H38" i="9"/>
  <c r="I38" i="9"/>
  <c r="J38" i="9"/>
  <c r="J45" i="9"/>
  <c r="K46" i="9"/>
  <c r="J50" i="9"/>
  <c r="L35" i="9"/>
  <c r="L38" i="9"/>
  <c r="L41" i="9"/>
  <c r="L42" i="9"/>
  <c r="K42" i="9"/>
  <c r="J42" i="9"/>
  <c r="N35" i="9"/>
  <c r="N38" i="9"/>
  <c r="N41" i="9"/>
  <c r="I32" i="9"/>
  <c r="J32" i="9"/>
  <c r="D21" i="9"/>
  <c r="E21" i="9"/>
  <c r="F21" i="9"/>
  <c r="G21" i="9"/>
  <c r="H21" i="9"/>
  <c r="I21" i="9"/>
  <c r="J21" i="9"/>
  <c r="D18" i="9"/>
  <c r="E18" i="9"/>
  <c r="F18" i="9"/>
  <c r="G18" i="9"/>
  <c r="H18" i="9"/>
  <c r="K21" i="9"/>
  <c r="L21" i="9"/>
  <c r="D24" i="9"/>
  <c r="E24" i="9"/>
  <c r="F24" i="9"/>
  <c r="G24" i="9"/>
  <c r="H24" i="9"/>
  <c r="I24" i="9"/>
  <c r="J24" i="9"/>
  <c r="K24" i="9"/>
  <c r="L24" i="9"/>
  <c r="D27" i="9"/>
  <c r="E27" i="9"/>
  <c r="F27" i="9"/>
  <c r="G27" i="9"/>
  <c r="H27" i="9"/>
  <c r="I27" i="9"/>
  <c r="J27" i="9"/>
  <c r="K27" i="9"/>
  <c r="L27" i="9"/>
  <c r="L28" i="9"/>
  <c r="K28" i="9"/>
  <c r="J28" i="9"/>
  <c r="N21" i="9"/>
  <c r="N24" i="9"/>
  <c r="N27" i="9"/>
  <c r="U21" i="9"/>
  <c r="U20" i="9"/>
  <c r="I18" i="9"/>
  <c r="J18" i="9"/>
  <c r="D6" i="9"/>
  <c r="H4" i="9"/>
  <c r="G4" i="9"/>
  <c r="K13" i="1"/>
  <c r="K12" i="1"/>
  <c r="K11" i="1"/>
  <c r="K10" i="1"/>
  <c r="K9" i="1"/>
  <c r="K8" i="1"/>
  <c r="K7" i="1"/>
  <c r="K6" i="1"/>
  <c r="K5" i="1"/>
  <c r="K4" i="1"/>
  <c r="K3" i="1"/>
  <c r="K2" i="1"/>
  <c r="J13" i="1"/>
  <c r="J12" i="1"/>
  <c r="J11" i="1"/>
  <c r="J10" i="1"/>
  <c r="J9" i="1"/>
  <c r="J8" i="1"/>
  <c r="J7" i="1"/>
  <c r="J6" i="1"/>
  <c r="J5" i="1"/>
  <c r="J4" i="1"/>
  <c r="J3" i="1"/>
  <c r="J2" i="1"/>
  <c r="D41" i="8"/>
  <c r="E41" i="8"/>
  <c r="F41" i="8"/>
  <c r="G41" i="8"/>
  <c r="H41" i="8"/>
  <c r="I41" i="8"/>
  <c r="J41" i="8"/>
  <c r="D32" i="8"/>
  <c r="E32" i="8"/>
  <c r="F32" i="8"/>
  <c r="G32" i="8"/>
  <c r="H32" i="8"/>
  <c r="K41" i="8"/>
  <c r="J48" i="8"/>
  <c r="K35" i="8"/>
  <c r="K38" i="8"/>
  <c r="K45" i="8"/>
  <c r="D35" i="8"/>
  <c r="E35" i="8"/>
  <c r="F35" i="8"/>
  <c r="G35" i="8"/>
  <c r="H35" i="8"/>
  <c r="I35" i="8"/>
  <c r="J35" i="8"/>
  <c r="D38" i="8"/>
  <c r="E38" i="8"/>
  <c r="F38" i="8"/>
  <c r="G38" i="8"/>
  <c r="H38" i="8"/>
  <c r="I38" i="8"/>
  <c r="J38" i="8"/>
  <c r="J45" i="8"/>
  <c r="K46" i="8"/>
  <c r="J50" i="8"/>
  <c r="L35" i="8"/>
  <c r="L38" i="8"/>
  <c r="L41" i="8"/>
  <c r="L42" i="8"/>
  <c r="K42" i="8"/>
  <c r="J42" i="8"/>
  <c r="N35" i="8"/>
  <c r="N38" i="8"/>
  <c r="N41" i="8"/>
  <c r="I32" i="8"/>
  <c r="J32" i="8"/>
  <c r="D21" i="8"/>
  <c r="E21" i="8"/>
  <c r="F21" i="8"/>
  <c r="G21" i="8"/>
  <c r="H21" i="8"/>
  <c r="I21" i="8"/>
  <c r="J21" i="8"/>
  <c r="E18" i="8"/>
  <c r="F18" i="8"/>
  <c r="G18" i="8"/>
  <c r="H18" i="8"/>
  <c r="K21" i="8"/>
  <c r="L21" i="8"/>
  <c r="D24" i="8"/>
  <c r="E24" i="8"/>
  <c r="F24" i="8"/>
  <c r="G24" i="8"/>
  <c r="H24" i="8"/>
  <c r="I24" i="8"/>
  <c r="J24" i="8"/>
  <c r="K24" i="8"/>
  <c r="L24" i="8"/>
  <c r="D27" i="8"/>
  <c r="E27" i="8"/>
  <c r="F27" i="8"/>
  <c r="G27" i="8"/>
  <c r="H27" i="8"/>
  <c r="I27" i="8"/>
  <c r="J27" i="8"/>
  <c r="K27" i="8"/>
  <c r="L27" i="8"/>
  <c r="L28" i="8"/>
  <c r="K28" i="8"/>
  <c r="J28" i="8"/>
  <c r="N21" i="8"/>
  <c r="N24" i="8"/>
  <c r="N27" i="8"/>
  <c r="U21" i="8"/>
  <c r="U20" i="8"/>
  <c r="I18" i="8"/>
  <c r="J18" i="8"/>
  <c r="D6" i="8"/>
  <c r="H4" i="8"/>
  <c r="G4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H327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Y5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Y6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Y7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Y1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Y1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Y14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H29" i="7"/>
  <c r="E29" i="7"/>
  <c r="H28" i="7"/>
  <c r="E28" i="7"/>
  <c r="H27" i="7"/>
  <c r="E27" i="7"/>
  <c r="H26" i="7"/>
  <c r="E26" i="7"/>
  <c r="H25" i="7"/>
  <c r="E25" i="7"/>
  <c r="H24" i="7"/>
  <c r="E24" i="7"/>
  <c r="H23" i="7"/>
  <c r="E23" i="7"/>
  <c r="H22" i="7"/>
  <c r="E22" i="7"/>
  <c r="H21" i="7"/>
  <c r="E21" i="7"/>
  <c r="H20" i="7"/>
  <c r="E20" i="7"/>
  <c r="H19" i="7"/>
  <c r="E19" i="7"/>
  <c r="H18" i="7"/>
  <c r="E18" i="7"/>
  <c r="H17" i="7"/>
  <c r="E17" i="7"/>
  <c r="H16" i="7"/>
  <c r="E16" i="7"/>
  <c r="H15" i="7"/>
  <c r="E15" i="7"/>
  <c r="H14" i="7"/>
  <c r="E14" i="7"/>
  <c r="H13" i="7"/>
  <c r="E13" i="7"/>
  <c r="H12" i="7"/>
  <c r="E12" i="7"/>
  <c r="H11" i="7"/>
  <c r="E11" i="7"/>
  <c r="H10" i="7"/>
  <c r="E10" i="7"/>
  <c r="H9" i="7"/>
  <c r="E9" i="7"/>
  <c r="H8" i="7"/>
  <c r="E8" i="7"/>
  <c r="H7" i="7"/>
  <c r="E7" i="7"/>
  <c r="H6" i="7"/>
  <c r="E6" i="7"/>
  <c r="H5" i="7"/>
  <c r="E5" i="7"/>
  <c r="H4" i="7"/>
  <c r="E4" i="7"/>
  <c r="H3" i="7"/>
  <c r="E3" i="7"/>
  <c r="H2" i="7"/>
  <c r="N4" i="4"/>
  <c r="F2" i="4"/>
  <c r="F3" i="4"/>
  <c r="N11" i="4"/>
  <c r="G2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H2" i="4"/>
  <c r="K21" i="3"/>
  <c r="C2" i="4"/>
  <c r="C3" i="4"/>
  <c r="D2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N5" i="4"/>
  <c r="C63" i="4"/>
  <c r="N12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C162" i="4"/>
  <c r="D162" i="4"/>
  <c r="E162" i="4"/>
  <c r="C163" i="4"/>
  <c r="D163" i="4"/>
  <c r="E163" i="4"/>
  <c r="C164" i="4"/>
  <c r="D164" i="4"/>
  <c r="E164" i="4"/>
  <c r="C165" i="4"/>
  <c r="D165" i="4"/>
  <c r="E165" i="4"/>
  <c r="C166" i="4"/>
  <c r="D166" i="4"/>
  <c r="E166" i="4"/>
  <c r="C167" i="4"/>
  <c r="D167" i="4"/>
  <c r="E167" i="4"/>
  <c r="C168" i="4"/>
  <c r="D168" i="4"/>
  <c r="E168" i="4"/>
  <c r="C169" i="4"/>
  <c r="D169" i="4"/>
  <c r="E169" i="4"/>
  <c r="C170" i="4"/>
  <c r="D170" i="4"/>
  <c r="E170" i="4"/>
  <c r="C171" i="4"/>
  <c r="D171" i="4"/>
  <c r="E171" i="4"/>
  <c r="C172" i="4"/>
  <c r="D172" i="4"/>
  <c r="E172" i="4"/>
  <c r="C173" i="4"/>
  <c r="D173" i="4"/>
  <c r="E173" i="4"/>
  <c r="C174" i="4"/>
  <c r="D174" i="4"/>
  <c r="E174" i="4"/>
  <c r="C175" i="4"/>
  <c r="D175" i="4"/>
  <c r="E175" i="4"/>
  <c r="C176" i="4"/>
  <c r="D176" i="4"/>
  <c r="E176" i="4"/>
  <c r="C177" i="4"/>
  <c r="D177" i="4"/>
  <c r="E177" i="4"/>
  <c r="C178" i="4"/>
  <c r="D178" i="4"/>
  <c r="E178" i="4"/>
  <c r="C179" i="4"/>
  <c r="D179" i="4"/>
  <c r="E179" i="4"/>
  <c r="C180" i="4"/>
  <c r="D180" i="4"/>
  <c r="E180" i="4"/>
  <c r="C181" i="4"/>
  <c r="D181" i="4"/>
  <c r="E181" i="4"/>
  <c r="C182" i="4"/>
  <c r="D182" i="4"/>
  <c r="E182" i="4"/>
  <c r="C183" i="4"/>
  <c r="D183" i="4"/>
  <c r="E183" i="4"/>
  <c r="N6" i="4"/>
  <c r="C184" i="4"/>
  <c r="N13" i="4"/>
  <c r="D184" i="4"/>
  <c r="E184" i="4"/>
  <c r="C185" i="4"/>
  <c r="D185" i="4"/>
  <c r="E185" i="4"/>
  <c r="C186" i="4"/>
  <c r="D186" i="4"/>
  <c r="E186" i="4"/>
  <c r="C187" i="4"/>
  <c r="D187" i="4"/>
  <c r="E187" i="4"/>
  <c r="C188" i="4"/>
  <c r="D188" i="4"/>
  <c r="E188" i="4"/>
  <c r="C189" i="4"/>
  <c r="D189" i="4"/>
  <c r="E189" i="4"/>
  <c r="C190" i="4"/>
  <c r="D190" i="4"/>
  <c r="E190" i="4"/>
  <c r="C191" i="4"/>
  <c r="D191" i="4"/>
  <c r="E191" i="4"/>
  <c r="C192" i="4"/>
  <c r="D192" i="4"/>
  <c r="E192" i="4"/>
  <c r="C193" i="4"/>
  <c r="D193" i="4"/>
  <c r="E193" i="4"/>
  <c r="C194" i="4"/>
  <c r="D194" i="4"/>
  <c r="E194" i="4"/>
  <c r="C195" i="4"/>
  <c r="D195" i="4"/>
  <c r="E195" i="4"/>
  <c r="C196" i="4"/>
  <c r="D196" i="4"/>
  <c r="E196" i="4"/>
  <c r="C197" i="4"/>
  <c r="D197" i="4"/>
  <c r="E197" i="4"/>
  <c r="C198" i="4"/>
  <c r="D198" i="4"/>
  <c r="E198" i="4"/>
  <c r="C199" i="4"/>
  <c r="D199" i="4"/>
  <c r="E199" i="4"/>
  <c r="C200" i="4"/>
  <c r="D200" i="4"/>
  <c r="E200" i="4"/>
  <c r="C201" i="4"/>
  <c r="D201" i="4"/>
  <c r="E201" i="4"/>
  <c r="C202" i="4"/>
  <c r="D202" i="4"/>
  <c r="E202" i="4"/>
  <c r="C203" i="4"/>
  <c r="D203" i="4"/>
  <c r="E203" i="4"/>
  <c r="C204" i="4"/>
  <c r="D204" i="4"/>
  <c r="E204" i="4"/>
  <c r="C205" i="4"/>
  <c r="D205" i="4"/>
  <c r="E205" i="4"/>
  <c r="C206" i="4"/>
  <c r="D206" i="4"/>
  <c r="E206" i="4"/>
  <c r="C207" i="4"/>
  <c r="D207" i="4"/>
  <c r="E207" i="4"/>
  <c r="C208" i="4"/>
  <c r="D208" i="4"/>
  <c r="E208" i="4"/>
  <c r="C209" i="4"/>
  <c r="D209" i="4"/>
  <c r="E209" i="4"/>
  <c r="C210" i="4"/>
  <c r="D210" i="4"/>
  <c r="E210" i="4"/>
  <c r="C211" i="4"/>
  <c r="D211" i="4"/>
  <c r="E211" i="4"/>
  <c r="C212" i="4"/>
  <c r="D212" i="4"/>
  <c r="E212" i="4"/>
  <c r="C213" i="4"/>
  <c r="D213" i="4"/>
  <c r="E213" i="4"/>
  <c r="C214" i="4"/>
  <c r="D214" i="4"/>
  <c r="E214" i="4"/>
  <c r="C215" i="4"/>
  <c r="D215" i="4"/>
  <c r="E215" i="4"/>
  <c r="C216" i="4"/>
  <c r="D216" i="4"/>
  <c r="E216" i="4"/>
  <c r="C217" i="4"/>
  <c r="D217" i="4"/>
  <c r="E217" i="4"/>
  <c r="C218" i="4"/>
  <c r="D218" i="4"/>
  <c r="E218" i="4"/>
  <c r="C219" i="4"/>
  <c r="D219" i="4"/>
  <c r="E219" i="4"/>
  <c r="C220" i="4"/>
  <c r="D220" i="4"/>
  <c r="E220" i="4"/>
  <c r="C221" i="4"/>
  <c r="D221" i="4"/>
  <c r="E221" i="4"/>
  <c r="C222" i="4"/>
  <c r="D222" i="4"/>
  <c r="E222" i="4"/>
  <c r="C223" i="4"/>
  <c r="D223" i="4"/>
  <c r="E223" i="4"/>
  <c r="C224" i="4"/>
  <c r="D224" i="4"/>
  <c r="E224" i="4"/>
  <c r="C225" i="4"/>
  <c r="D225" i="4"/>
  <c r="E225" i="4"/>
  <c r="C226" i="4"/>
  <c r="D226" i="4"/>
  <c r="E226" i="4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C233" i="4"/>
  <c r="D233" i="4"/>
  <c r="E233" i="4"/>
  <c r="C234" i="4"/>
  <c r="D234" i="4"/>
  <c r="E234" i="4"/>
  <c r="C235" i="4"/>
  <c r="D235" i="4"/>
  <c r="E235" i="4"/>
  <c r="C236" i="4"/>
  <c r="D236" i="4"/>
  <c r="E236" i="4"/>
  <c r="C237" i="4"/>
  <c r="D237" i="4"/>
  <c r="E237" i="4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C244" i="4"/>
  <c r="D244" i="4"/>
  <c r="E244" i="4"/>
  <c r="C245" i="4"/>
  <c r="D245" i="4"/>
  <c r="E245" i="4"/>
  <c r="C246" i="4"/>
  <c r="D246" i="4"/>
  <c r="E246" i="4"/>
  <c r="C247" i="4"/>
  <c r="D247" i="4"/>
  <c r="E247" i="4"/>
  <c r="C248" i="4"/>
  <c r="D248" i="4"/>
  <c r="E248" i="4"/>
  <c r="C249" i="4"/>
  <c r="D249" i="4"/>
  <c r="E249" i="4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C256" i="4"/>
  <c r="D256" i="4"/>
  <c r="E256" i="4"/>
  <c r="C257" i="4"/>
  <c r="D257" i="4"/>
  <c r="E257" i="4"/>
  <c r="C258" i="4"/>
  <c r="D258" i="4"/>
  <c r="E258" i="4"/>
  <c r="C259" i="4"/>
  <c r="D259" i="4"/>
  <c r="E259" i="4"/>
  <c r="C260" i="4"/>
  <c r="D260" i="4"/>
  <c r="E260" i="4"/>
  <c r="C261" i="4"/>
  <c r="D261" i="4"/>
  <c r="E261" i="4"/>
  <c r="C262" i="4"/>
  <c r="D262" i="4"/>
  <c r="E262" i="4"/>
  <c r="C263" i="4"/>
  <c r="D263" i="4"/>
  <c r="E263" i="4"/>
  <c r="C264" i="4"/>
  <c r="D264" i="4"/>
  <c r="E264" i="4"/>
  <c r="C265" i="4"/>
  <c r="D265" i="4"/>
  <c r="E265" i="4"/>
  <c r="C266" i="4"/>
  <c r="D266" i="4"/>
  <c r="E266" i="4"/>
  <c r="C267" i="4"/>
  <c r="D267" i="4"/>
  <c r="E267" i="4"/>
  <c r="C268" i="4"/>
  <c r="D268" i="4"/>
  <c r="E268" i="4"/>
  <c r="C269" i="4"/>
  <c r="D269" i="4"/>
  <c r="E269" i="4"/>
  <c r="C270" i="4"/>
  <c r="D270" i="4"/>
  <c r="E270" i="4"/>
  <c r="C271" i="4"/>
  <c r="D271" i="4"/>
  <c r="E271" i="4"/>
  <c r="C272" i="4"/>
  <c r="D272" i="4"/>
  <c r="E272" i="4"/>
  <c r="C273" i="4"/>
  <c r="D273" i="4"/>
  <c r="E273" i="4"/>
  <c r="C274" i="4"/>
  <c r="D274" i="4"/>
  <c r="E274" i="4"/>
  <c r="C275" i="4"/>
  <c r="D275" i="4"/>
  <c r="E275" i="4"/>
  <c r="N7" i="4"/>
  <c r="C276" i="4"/>
  <c r="N14" i="4"/>
  <c r="D276" i="4"/>
  <c r="E276" i="4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C283" i="4"/>
  <c r="D283" i="4"/>
  <c r="E283" i="4"/>
  <c r="C284" i="4"/>
  <c r="D284" i="4"/>
  <c r="E284" i="4"/>
  <c r="C285" i="4"/>
  <c r="D285" i="4"/>
  <c r="E285" i="4"/>
  <c r="C286" i="4"/>
  <c r="D286" i="4"/>
  <c r="E286" i="4"/>
  <c r="C287" i="4"/>
  <c r="D287" i="4"/>
  <c r="E287" i="4"/>
  <c r="C288" i="4"/>
  <c r="D288" i="4"/>
  <c r="E288" i="4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C294" i="4"/>
  <c r="D294" i="4"/>
  <c r="E294" i="4"/>
  <c r="C295" i="4"/>
  <c r="D295" i="4"/>
  <c r="E295" i="4"/>
  <c r="C296" i="4"/>
  <c r="D296" i="4"/>
  <c r="E296" i="4"/>
  <c r="C297" i="4"/>
  <c r="D297" i="4"/>
  <c r="E297" i="4"/>
  <c r="C298" i="4"/>
  <c r="D298" i="4"/>
  <c r="E298" i="4"/>
  <c r="C299" i="4"/>
  <c r="D299" i="4"/>
  <c r="E299" i="4"/>
  <c r="C300" i="4"/>
  <c r="D300" i="4"/>
  <c r="E300" i="4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C306" i="4"/>
  <c r="D306" i="4"/>
  <c r="E306" i="4"/>
  <c r="C307" i="4"/>
  <c r="D307" i="4"/>
  <c r="E307" i="4"/>
  <c r="C308" i="4"/>
  <c r="D308" i="4"/>
  <c r="E308" i="4"/>
  <c r="C309" i="4"/>
  <c r="D309" i="4"/>
  <c r="E309" i="4"/>
  <c r="C310" i="4"/>
  <c r="D310" i="4"/>
  <c r="E310" i="4"/>
  <c r="C311" i="4"/>
  <c r="D311" i="4"/>
  <c r="E311" i="4"/>
  <c r="C312" i="4"/>
  <c r="D312" i="4"/>
  <c r="E312" i="4"/>
  <c r="C313" i="4"/>
  <c r="D313" i="4"/>
  <c r="E313" i="4"/>
  <c r="C314" i="4"/>
  <c r="D314" i="4"/>
  <c r="E314" i="4"/>
  <c r="C315" i="4"/>
  <c r="D315" i="4"/>
  <c r="E315" i="4"/>
  <c r="C316" i="4"/>
  <c r="D316" i="4"/>
  <c r="E316" i="4"/>
  <c r="C317" i="4"/>
  <c r="D317" i="4"/>
  <c r="E317" i="4"/>
  <c r="C318" i="4"/>
  <c r="D318" i="4"/>
  <c r="E318" i="4"/>
  <c r="C319" i="4"/>
  <c r="D319" i="4"/>
  <c r="E319" i="4"/>
  <c r="C320" i="4"/>
  <c r="D320" i="4"/>
  <c r="E320" i="4"/>
  <c r="C321" i="4"/>
  <c r="D321" i="4"/>
  <c r="E321" i="4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E2" i="4"/>
  <c r="D6" i="3"/>
  <c r="D35" i="3"/>
  <c r="E35" i="3"/>
  <c r="F35" i="3"/>
  <c r="G35" i="3"/>
  <c r="H35" i="3"/>
  <c r="I35" i="3"/>
  <c r="J35" i="3"/>
  <c r="D38" i="3"/>
  <c r="E38" i="3"/>
  <c r="F38" i="3"/>
  <c r="G38" i="3"/>
  <c r="H38" i="3"/>
  <c r="I38" i="3"/>
  <c r="J38" i="3"/>
  <c r="J45" i="3"/>
  <c r="E32" i="3"/>
  <c r="F32" i="3"/>
  <c r="G32" i="3"/>
  <c r="H32" i="3"/>
  <c r="K35" i="3"/>
  <c r="U21" i="3"/>
  <c r="D21" i="3"/>
  <c r="E21" i="3"/>
  <c r="F21" i="3"/>
  <c r="G21" i="3"/>
  <c r="H21" i="3"/>
  <c r="U20" i="3"/>
  <c r="N38" i="3"/>
  <c r="D41" i="3"/>
  <c r="E41" i="3"/>
  <c r="F41" i="3"/>
  <c r="G41" i="3"/>
  <c r="H41" i="3"/>
  <c r="I41" i="3"/>
  <c r="J41" i="3"/>
  <c r="K41" i="3"/>
  <c r="J48" i="3"/>
  <c r="K38" i="3"/>
  <c r="K45" i="3"/>
  <c r="K46" i="3"/>
  <c r="J50" i="3"/>
  <c r="K42" i="3"/>
  <c r="I32" i="3"/>
  <c r="J32" i="3"/>
  <c r="L35" i="3"/>
  <c r="L38" i="3"/>
  <c r="L41" i="3"/>
  <c r="J42" i="3"/>
  <c r="N35" i="3"/>
  <c r="N41" i="3"/>
  <c r="G4" i="3"/>
  <c r="H4" i="3"/>
  <c r="L42" i="3"/>
  <c r="D27" i="3"/>
  <c r="E27" i="3"/>
  <c r="F27" i="3"/>
  <c r="G27" i="3"/>
  <c r="H27" i="3"/>
  <c r="I27" i="3"/>
  <c r="J27" i="3"/>
  <c r="D24" i="3"/>
  <c r="E24" i="3"/>
  <c r="F24" i="3"/>
  <c r="G24" i="3"/>
  <c r="H24" i="3"/>
  <c r="I24" i="3"/>
  <c r="J24" i="3"/>
  <c r="J28" i="3"/>
  <c r="K27" i="3"/>
  <c r="K24" i="3"/>
  <c r="K28" i="3"/>
  <c r="L27" i="3"/>
  <c r="L21" i="3"/>
  <c r="L24" i="3"/>
  <c r="L28" i="3"/>
  <c r="N21" i="3"/>
  <c r="N24" i="3"/>
  <c r="N27" i="3"/>
  <c r="J18" i="3"/>
</calcChain>
</file>

<file path=xl/sharedStrings.xml><?xml version="1.0" encoding="utf-8"?>
<sst xmlns="http://schemas.openxmlformats.org/spreadsheetml/2006/main" count="1133" uniqueCount="91">
  <si>
    <t>DroughtTimePds</t>
  </si>
  <si>
    <t>Topo</t>
  </si>
  <si>
    <t>N</t>
  </si>
  <si>
    <t>meanCO2_umolm2s_fluxuse</t>
  </si>
  <si>
    <t>sdCO2_umolm2s_fluxuse</t>
  </si>
  <si>
    <t>seCO2_umolm2s_fluxuse</t>
  </si>
  <si>
    <t>ciCO2_umolm2s_fluxuse</t>
  </si>
  <si>
    <t>Pre-Drought</t>
  </si>
  <si>
    <t>Ridge</t>
  </si>
  <si>
    <t>Slope</t>
  </si>
  <si>
    <t>Valley</t>
  </si>
  <si>
    <t>Drought</t>
  </si>
  <si>
    <t>Drought Recovery</t>
  </si>
  <si>
    <t>Post-Drought</t>
  </si>
  <si>
    <t>meanCH4_nmolm2s_fluxuse</t>
  </si>
  <si>
    <t>sdCH4_nmolm2s_fluxuse</t>
  </si>
  <si>
    <t>seCH4_nmolm2s_fluxuse</t>
  </si>
  <si>
    <t>ciCH4_nmolm2s_fluxuse</t>
  </si>
  <si>
    <t>pre-drought</t>
  </si>
  <si>
    <t>start</t>
  </si>
  <si>
    <t>end</t>
  </si>
  <si>
    <t>diff</t>
  </si>
  <si>
    <t>drought</t>
  </si>
  <si>
    <t>drought recovery</t>
  </si>
  <si>
    <t>post-drought</t>
  </si>
  <si>
    <t>ridge</t>
  </si>
  <si>
    <t>slope</t>
  </si>
  <si>
    <t>valley</t>
  </si>
  <si>
    <t>proportion</t>
  </si>
  <si>
    <t>topolocation</t>
  </si>
  <si>
    <t>100-year GWP</t>
  </si>
  <si>
    <t>CO2</t>
  </si>
  <si>
    <t>CH4</t>
  </si>
  <si>
    <t>meanCO2_umolm2s</t>
  </si>
  <si>
    <t>meanCH4_nmolm2s</t>
  </si>
  <si>
    <t>topo wgt avg, CO2_umolm2s</t>
  </si>
  <si>
    <t>topo wgt avg, CH4_nmolm2s</t>
  </si>
  <si>
    <t>CO2_ug_per_m2_per_s</t>
  </si>
  <si>
    <t>CO2_ug_per_ha_per_s</t>
  </si>
  <si>
    <t>CO2_ug_per_ha_per_d</t>
  </si>
  <si>
    <t>CO2_kg_per_ha_per_d</t>
  </si>
  <si>
    <t>assume 1 hectare</t>
  </si>
  <si>
    <t>CO2e_kg</t>
  </si>
  <si>
    <t>CH4_ug_per_m2_per_s</t>
  </si>
  <si>
    <t>CH4_ug_per_ha_per_s</t>
  </si>
  <si>
    <t>CH4_ug_per_ha_per_d</t>
  </si>
  <si>
    <t>CH4_kg_per_ha_per_d</t>
  </si>
  <si>
    <t>CO2e_t</t>
  </si>
  <si>
    <t>emitted during drought pds</t>
  </si>
  <si>
    <t>pre-drought rate * days of drought</t>
  </si>
  <si>
    <t>so emitted above the baseline, CO2e_t</t>
  </si>
  <si>
    <t>linear baseline</t>
  </si>
  <si>
    <t>with GWP of 34</t>
  </si>
  <si>
    <t>how different was the drought period alone vs baseline?</t>
  </si>
  <si>
    <t>actual</t>
  </si>
  <si>
    <t>baseline</t>
  </si>
  <si>
    <t>day</t>
  </si>
  <si>
    <t>drought period</t>
  </si>
  <si>
    <t>wgt avg across topo</t>
  </si>
  <si>
    <t>CO2e_CO2_kg_per_ha_per_d</t>
  </si>
  <si>
    <t>CO2e_CH4_kg_per_ha_per_d</t>
  </si>
  <si>
    <t>CO2-e CO2 cumulative kg per ha - actual</t>
  </si>
  <si>
    <t>CO2-e CH4 cumulative kg per ha - actual</t>
  </si>
  <si>
    <t>CO2-e total cumulative kg per ha - actual</t>
  </si>
  <si>
    <t>CO2-e CO2 cumulative kg per ha - baseline</t>
  </si>
  <si>
    <t>CO2-e CH4 cumulative kg per ha - baseline</t>
  </si>
  <si>
    <t>CO2-e total cumulative kg per ha - baseline</t>
  </si>
  <si>
    <t>ACTUAL RESULTS</t>
  </si>
  <si>
    <t>BASELINE</t>
  </si>
  <si>
    <t>mean+sd</t>
  </si>
  <si>
    <t>mean-sd</t>
  </si>
  <si>
    <t>mean + sd, meanCO2_umolm2s</t>
  </si>
  <si>
    <t>mean + sd, meanCH4_nmolm2s</t>
  </si>
  <si>
    <t>mean - sd, meanCO2_umolm2s</t>
  </si>
  <si>
    <t>mean - sd, meanCH4_nmolm2s</t>
  </si>
  <si>
    <t>CO2-e CO2 cumulative kg per ha - actual, high</t>
  </si>
  <si>
    <t>CO2-e CH4 cumulative kg per ha - actual, high</t>
  </si>
  <si>
    <t>CO2-e total cumulative kg per ha - actual, high</t>
  </si>
  <si>
    <t>CO2-e CO2 cumulative kg per ha - baseline, high</t>
  </si>
  <si>
    <t>CO2-e CH4 cumulative kg per ha - baseline, high</t>
  </si>
  <si>
    <t>CO2-e total cumulative kg per ha - baseline, high</t>
  </si>
  <si>
    <t>CO2-e CO2 cumulative kg per ha - actual, low</t>
  </si>
  <si>
    <t>CO2-e CH4 cumulative kg per ha - actual, low</t>
  </si>
  <si>
    <t>CO2-e total cumulative kg per ha - actual, low</t>
  </si>
  <si>
    <t>CO2-e CO2 cumulative kg per ha - baseline, low</t>
  </si>
  <si>
    <t>CO2-e CH4 cumulative kg per ha - baseline, low</t>
  </si>
  <si>
    <t>CO2-e total cumulative kg per ha - baseline, low</t>
  </si>
  <si>
    <t>ACTUAL RESULTS, MEAN</t>
  </si>
  <si>
    <t>ACTUAL RESULTS, MEAN+HIGH</t>
  </si>
  <si>
    <t>ACTUAL RESULTS, MEAN-LOW</t>
  </si>
  <si>
    <t>net CO2e over the drought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</si>
</sst>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chartsheet" Target="chartsheets/sheet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of CO2e over time'!$C$1</c:f>
              <c:strCache>
                <c:ptCount val="1"/>
                <c:pt idx="0">
                  <c:v>CO2-e CO2 cumulative kg per ha - 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of CO2e over time'!$A$2:$A$327</c:f>
              <c:numCache>
                <c:formatCode>General</c:formatCode>
                <c:ptCount val="3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</c:numCache>
            </c:numRef>
          </c:cat>
          <c:val>
            <c:numRef>
              <c:f>'graph of CO2e over time'!$C$2:$C$327</c:f>
              <c:numCache>
                <c:formatCode>General</c:formatCode>
                <c:ptCount val="326"/>
                <c:pt idx="0">
                  <c:v>29.8842758206207</c:v>
                </c:pt>
                <c:pt idx="1">
                  <c:v>59.7685516412414</c:v>
                </c:pt>
                <c:pt idx="2">
                  <c:v>89.6528274618621</c:v>
                </c:pt>
                <c:pt idx="3">
                  <c:v>119.5371032824828</c:v>
                </c:pt>
                <c:pt idx="4">
                  <c:v>149.4213791031035</c:v>
                </c:pt>
                <c:pt idx="5">
                  <c:v>179.3056549237242</c:v>
                </c:pt>
                <c:pt idx="6">
                  <c:v>209.1899307443449</c:v>
                </c:pt>
                <c:pt idx="7">
                  <c:v>239.0742065649656</c:v>
                </c:pt>
                <c:pt idx="8">
                  <c:v>268.9584823855863</c:v>
                </c:pt>
                <c:pt idx="9">
                  <c:v>298.842758206207</c:v>
                </c:pt>
                <c:pt idx="10">
                  <c:v>328.7270340268277</c:v>
                </c:pt>
                <c:pt idx="11">
                  <c:v>358.6113098474484</c:v>
                </c:pt>
                <c:pt idx="12">
                  <c:v>388.4955856680691</c:v>
                </c:pt>
                <c:pt idx="13">
                  <c:v>418.3798614886898</c:v>
                </c:pt>
                <c:pt idx="14">
                  <c:v>448.2641373093105</c:v>
                </c:pt>
                <c:pt idx="15">
                  <c:v>478.1484131299312</c:v>
                </c:pt>
                <c:pt idx="16">
                  <c:v>508.032688950552</c:v>
                </c:pt>
                <c:pt idx="17">
                  <c:v>537.9169647711726</c:v>
                </c:pt>
                <c:pt idx="18">
                  <c:v>567.8012405917933</c:v>
                </c:pt>
                <c:pt idx="19">
                  <c:v>597.685516412414</c:v>
                </c:pt>
                <c:pt idx="20">
                  <c:v>627.5697922330347</c:v>
                </c:pt>
                <c:pt idx="21">
                  <c:v>657.4540680536554</c:v>
                </c:pt>
                <c:pt idx="22">
                  <c:v>687.3383438742761</c:v>
                </c:pt>
                <c:pt idx="23">
                  <c:v>717.2226196948968</c:v>
                </c:pt>
                <c:pt idx="24">
                  <c:v>747.1068955155175</c:v>
                </c:pt>
                <c:pt idx="25">
                  <c:v>776.9911713361382</c:v>
                </c:pt>
                <c:pt idx="26">
                  <c:v>806.875447156759</c:v>
                </c:pt>
                <c:pt idx="27">
                  <c:v>836.7597229773796</c:v>
                </c:pt>
                <c:pt idx="28">
                  <c:v>866.6439987980003</c:v>
                </c:pt>
                <c:pt idx="29">
                  <c:v>896.528274618621</c:v>
                </c:pt>
                <c:pt idx="30">
                  <c:v>926.4125504392417</c:v>
                </c:pt>
                <c:pt idx="31">
                  <c:v>956.2968262598624</c:v>
                </c:pt>
                <c:pt idx="32">
                  <c:v>986.1811020804831</c:v>
                </c:pt>
                <c:pt idx="33">
                  <c:v>1016.065377901104</c:v>
                </c:pt>
                <c:pt idx="34">
                  <c:v>1045.949653721724</c:v>
                </c:pt>
                <c:pt idx="35">
                  <c:v>1075.833929542345</c:v>
                </c:pt>
                <c:pt idx="36">
                  <c:v>1105.718205362966</c:v>
                </c:pt>
                <c:pt idx="37">
                  <c:v>1135.602481183586</c:v>
                </c:pt>
                <c:pt idx="38">
                  <c:v>1165.486757004207</c:v>
                </c:pt>
                <c:pt idx="39">
                  <c:v>1195.371032824828</c:v>
                </c:pt>
                <c:pt idx="40">
                  <c:v>1225.255308645448</c:v>
                </c:pt>
                <c:pt idx="41">
                  <c:v>1255.139584466069</c:v>
                </c:pt>
                <c:pt idx="42">
                  <c:v>1285.023860286689</c:v>
                </c:pt>
                <c:pt idx="43">
                  <c:v>1314.90813610731</c:v>
                </c:pt>
                <c:pt idx="44">
                  <c:v>1344.792411927931</c:v>
                </c:pt>
                <c:pt idx="45">
                  <c:v>1374.676687748551</c:v>
                </c:pt>
                <c:pt idx="46">
                  <c:v>1404.560963569172</c:v>
                </c:pt>
                <c:pt idx="47">
                  <c:v>1434.445239389792</c:v>
                </c:pt>
                <c:pt idx="48">
                  <c:v>1464.329515210413</c:v>
                </c:pt>
                <c:pt idx="49">
                  <c:v>1494.213791031033</c:v>
                </c:pt>
                <c:pt idx="50">
                  <c:v>1524.098066851654</c:v>
                </c:pt>
                <c:pt idx="51">
                  <c:v>1553.982342672275</c:v>
                </c:pt>
                <c:pt idx="52">
                  <c:v>1583.866618492895</c:v>
                </c:pt>
                <c:pt idx="53">
                  <c:v>1613.750894313516</c:v>
                </c:pt>
                <c:pt idx="54">
                  <c:v>1643.635170134136</c:v>
                </c:pt>
                <c:pt idx="55">
                  <c:v>1673.519445954757</c:v>
                </c:pt>
                <c:pt idx="56">
                  <c:v>1703.403721775378</c:v>
                </c:pt>
                <c:pt idx="57">
                  <c:v>1733.287997595998</c:v>
                </c:pt>
                <c:pt idx="58">
                  <c:v>1763.172273416619</c:v>
                </c:pt>
                <c:pt idx="59">
                  <c:v>1793.056549237239</c:v>
                </c:pt>
                <c:pt idx="60">
                  <c:v>1822.94082505786</c:v>
                </c:pt>
                <c:pt idx="61">
                  <c:v>1869.279057460789</c:v>
                </c:pt>
                <c:pt idx="62">
                  <c:v>1915.617289863718</c:v>
                </c:pt>
                <c:pt idx="63">
                  <c:v>1961.955522266647</c:v>
                </c:pt>
                <c:pt idx="64">
                  <c:v>2008.293754669576</c:v>
                </c:pt>
                <c:pt idx="65">
                  <c:v>2054.631987072504</c:v>
                </c:pt>
                <c:pt idx="66">
                  <c:v>2100.970219475433</c:v>
                </c:pt>
                <c:pt idx="67">
                  <c:v>2147.308451878363</c:v>
                </c:pt>
                <c:pt idx="68">
                  <c:v>2193.646684281292</c:v>
                </c:pt>
                <c:pt idx="69">
                  <c:v>2239.98491668422</c:v>
                </c:pt>
                <c:pt idx="70">
                  <c:v>2286.32314908715</c:v>
                </c:pt>
                <c:pt idx="71">
                  <c:v>2332.661381490078</c:v>
                </c:pt>
                <c:pt idx="72">
                  <c:v>2378.999613893007</c:v>
                </c:pt>
                <c:pt idx="73">
                  <c:v>2425.337846295936</c:v>
                </c:pt>
                <c:pt idx="74">
                  <c:v>2471.676078698865</c:v>
                </c:pt>
                <c:pt idx="75">
                  <c:v>2518.014311101794</c:v>
                </c:pt>
                <c:pt idx="76">
                  <c:v>2564.352543504723</c:v>
                </c:pt>
                <c:pt idx="77">
                  <c:v>2610.690775907652</c:v>
                </c:pt>
                <c:pt idx="78">
                  <c:v>2657.029008310581</c:v>
                </c:pt>
                <c:pt idx="79">
                  <c:v>2703.36724071351</c:v>
                </c:pt>
                <c:pt idx="80">
                  <c:v>2749.705473116439</c:v>
                </c:pt>
                <c:pt idx="81">
                  <c:v>2796.043705519368</c:v>
                </c:pt>
                <c:pt idx="82">
                  <c:v>2842.381937922297</c:v>
                </c:pt>
                <c:pt idx="83">
                  <c:v>2888.720170325226</c:v>
                </c:pt>
                <c:pt idx="84">
                  <c:v>2935.058402728155</c:v>
                </c:pt>
                <c:pt idx="85">
                  <c:v>2981.396635131084</c:v>
                </c:pt>
                <c:pt idx="86">
                  <c:v>3027.734867534013</c:v>
                </c:pt>
                <c:pt idx="87">
                  <c:v>3074.073099936942</c:v>
                </c:pt>
                <c:pt idx="88">
                  <c:v>3120.41133233987</c:v>
                </c:pt>
                <c:pt idx="89">
                  <c:v>3166.7495647428</c:v>
                </c:pt>
                <c:pt idx="90">
                  <c:v>3213.087797145728</c:v>
                </c:pt>
                <c:pt idx="91">
                  <c:v>3259.426029548657</c:v>
                </c:pt>
                <c:pt idx="92">
                  <c:v>3305.764261951586</c:v>
                </c:pt>
                <c:pt idx="93">
                  <c:v>3352.102494354515</c:v>
                </c:pt>
                <c:pt idx="94">
                  <c:v>3398.440726757444</c:v>
                </c:pt>
                <c:pt idx="95">
                  <c:v>3444.778959160373</c:v>
                </c:pt>
                <c:pt idx="96">
                  <c:v>3491.117191563302</c:v>
                </c:pt>
                <c:pt idx="97">
                  <c:v>3537.455423966231</c:v>
                </c:pt>
                <c:pt idx="98">
                  <c:v>3583.79365636916</c:v>
                </c:pt>
                <c:pt idx="99">
                  <c:v>3630.13188877209</c:v>
                </c:pt>
                <c:pt idx="100">
                  <c:v>3676.470121175018</c:v>
                </c:pt>
                <c:pt idx="101">
                  <c:v>3722.808353577947</c:v>
                </c:pt>
                <c:pt idx="102">
                  <c:v>3769.146585980876</c:v>
                </c:pt>
                <c:pt idx="103">
                  <c:v>3815.484818383805</c:v>
                </c:pt>
                <c:pt idx="104">
                  <c:v>3861.823050786734</c:v>
                </c:pt>
                <c:pt idx="105">
                  <c:v>3908.161283189663</c:v>
                </c:pt>
                <c:pt idx="106">
                  <c:v>3954.499515592591</c:v>
                </c:pt>
                <c:pt idx="107">
                  <c:v>4000.83774799552</c:v>
                </c:pt>
                <c:pt idx="108">
                  <c:v>4047.17598039845</c:v>
                </c:pt>
                <c:pt idx="109">
                  <c:v>4093.514212801378</c:v>
                </c:pt>
                <c:pt idx="110">
                  <c:v>4139.852445204307</c:v>
                </c:pt>
                <c:pt idx="111">
                  <c:v>4186.190677607236</c:v>
                </c:pt>
                <c:pt idx="112">
                  <c:v>4232.528910010165</c:v>
                </c:pt>
                <c:pt idx="113">
                  <c:v>4278.867142413094</c:v>
                </c:pt>
                <c:pt idx="114">
                  <c:v>4325.205374816023</c:v>
                </c:pt>
                <c:pt idx="115">
                  <c:v>4371.543607218952</c:v>
                </c:pt>
                <c:pt idx="116">
                  <c:v>4417.88183962188</c:v>
                </c:pt>
                <c:pt idx="117">
                  <c:v>4464.22007202481</c:v>
                </c:pt>
                <c:pt idx="118">
                  <c:v>4510.55830442774</c:v>
                </c:pt>
                <c:pt idx="119">
                  <c:v>4556.896536830668</c:v>
                </c:pt>
                <c:pt idx="120">
                  <c:v>4603.234769233597</c:v>
                </c:pt>
                <c:pt idx="121">
                  <c:v>4649.573001636526</c:v>
                </c:pt>
                <c:pt idx="122">
                  <c:v>4695.911234039454</c:v>
                </c:pt>
                <c:pt idx="123">
                  <c:v>4742.249466442384</c:v>
                </c:pt>
                <c:pt idx="124">
                  <c:v>4788.587698845313</c:v>
                </c:pt>
                <c:pt idx="125">
                  <c:v>4834.925931248242</c:v>
                </c:pt>
                <c:pt idx="126">
                  <c:v>4881.26416365117</c:v>
                </c:pt>
                <c:pt idx="127">
                  <c:v>4927.6023960541</c:v>
                </c:pt>
                <c:pt idx="128">
                  <c:v>4973.940628457028</c:v>
                </c:pt>
                <c:pt idx="129">
                  <c:v>5020.278860859957</c:v>
                </c:pt>
                <c:pt idx="130">
                  <c:v>5066.617093262886</c:v>
                </c:pt>
                <c:pt idx="131">
                  <c:v>5112.955325665815</c:v>
                </c:pt>
                <c:pt idx="132">
                  <c:v>5159.293558068744</c:v>
                </c:pt>
                <c:pt idx="133">
                  <c:v>5205.631790471673</c:v>
                </c:pt>
                <c:pt idx="134">
                  <c:v>5251.970022874602</c:v>
                </c:pt>
                <c:pt idx="135">
                  <c:v>5298.308255277531</c:v>
                </c:pt>
                <c:pt idx="136">
                  <c:v>5344.64648768046</c:v>
                </c:pt>
                <c:pt idx="137">
                  <c:v>5390.98472008339</c:v>
                </c:pt>
                <c:pt idx="138">
                  <c:v>5437.322952486318</c:v>
                </c:pt>
                <c:pt idx="139">
                  <c:v>5483.661184889247</c:v>
                </c:pt>
                <c:pt idx="140">
                  <c:v>5529.999417292176</c:v>
                </c:pt>
                <c:pt idx="141">
                  <c:v>5576.337649695105</c:v>
                </c:pt>
                <c:pt idx="142">
                  <c:v>5622.675882098034</c:v>
                </c:pt>
                <c:pt idx="143">
                  <c:v>5669.014114500962</c:v>
                </c:pt>
                <c:pt idx="144">
                  <c:v>5715.352346903891</c:v>
                </c:pt>
                <c:pt idx="145">
                  <c:v>5761.69057930682</c:v>
                </c:pt>
                <c:pt idx="146">
                  <c:v>5808.02881170975</c:v>
                </c:pt>
                <c:pt idx="147">
                  <c:v>5854.367044112678</c:v>
                </c:pt>
                <c:pt idx="148">
                  <c:v>5900.705276515607</c:v>
                </c:pt>
                <c:pt idx="149">
                  <c:v>5947.043508918537</c:v>
                </c:pt>
                <c:pt idx="150">
                  <c:v>5993.381741321466</c:v>
                </c:pt>
                <c:pt idx="151">
                  <c:v>6039.719973724395</c:v>
                </c:pt>
                <c:pt idx="152">
                  <c:v>6086.058206127323</c:v>
                </c:pt>
                <c:pt idx="153">
                  <c:v>6132.396438530252</c:v>
                </c:pt>
                <c:pt idx="154">
                  <c:v>6178.734670933181</c:v>
                </c:pt>
                <c:pt idx="155">
                  <c:v>6225.07290333611</c:v>
                </c:pt>
                <c:pt idx="156">
                  <c:v>6271.41113573904</c:v>
                </c:pt>
                <c:pt idx="157">
                  <c:v>6317.749368141968</c:v>
                </c:pt>
                <c:pt idx="158">
                  <c:v>6364.087600544897</c:v>
                </c:pt>
                <c:pt idx="159">
                  <c:v>6410.425832947826</c:v>
                </c:pt>
                <c:pt idx="160">
                  <c:v>6456.764065350755</c:v>
                </c:pt>
                <c:pt idx="161">
                  <c:v>6503.102297753684</c:v>
                </c:pt>
                <c:pt idx="162">
                  <c:v>6549.440530156613</c:v>
                </c:pt>
                <c:pt idx="163">
                  <c:v>6595.778762559542</c:v>
                </c:pt>
                <c:pt idx="164">
                  <c:v>6642.11699496247</c:v>
                </c:pt>
                <c:pt idx="165">
                  <c:v>6688.4552273654</c:v>
                </c:pt>
                <c:pt idx="166">
                  <c:v>6734.793459768329</c:v>
                </c:pt>
                <c:pt idx="167">
                  <c:v>6781.131692171257</c:v>
                </c:pt>
                <c:pt idx="168">
                  <c:v>6827.469924574186</c:v>
                </c:pt>
                <c:pt idx="169">
                  <c:v>6873.808156977116</c:v>
                </c:pt>
                <c:pt idx="170">
                  <c:v>6920.146389380045</c:v>
                </c:pt>
                <c:pt idx="171">
                  <c:v>6966.484621782973</c:v>
                </c:pt>
                <c:pt idx="172">
                  <c:v>7012.822854185902</c:v>
                </c:pt>
                <c:pt idx="173">
                  <c:v>7059.16108658883</c:v>
                </c:pt>
                <c:pt idx="174">
                  <c:v>7105.49931899176</c:v>
                </c:pt>
                <c:pt idx="175">
                  <c:v>7151.837551394689</c:v>
                </c:pt>
                <c:pt idx="176">
                  <c:v>7198.175783797618</c:v>
                </c:pt>
                <c:pt idx="177">
                  <c:v>7244.514016200547</c:v>
                </c:pt>
                <c:pt idx="178">
                  <c:v>7290.852248603476</c:v>
                </c:pt>
                <c:pt idx="179">
                  <c:v>7337.190481006405</c:v>
                </c:pt>
                <c:pt idx="180">
                  <c:v>7383.528713409334</c:v>
                </c:pt>
                <c:pt idx="181">
                  <c:v>7429.866945812263</c:v>
                </c:pt>
                <c:pt idx="182">
                  <c:v>7470.332971002453</c:v>
                </c:pt>
                <c:pt idx="183">
                  <c:v>7510.798996192644</c:v>
                </c:pt>
                <c:pt idx="184">
                  <c:v>7551.265021382834</c:v>
                </c:pt>
                <c:pt idx="185">
                  <c:v>7591.731046573025</c:v>
                </c:pt>
                <c:pt idx="186">
                  <c:v>7632.197071763215</c:v>
                </c:pt>
                <c:pt idx="187">
                  <c:v>7672.663096953406</c:v>
                </c:pt>
                <c:pt idx="188">
                  <c:v>7713.129122143596</c:v>
                </c:pt>
                <c:pt idx="189">
                  <c:v>7753.595147333787</c:v>
                </c:pt>
                <c:pt idx="190">
                  <c:v>7794.061172523977</c:v>
                </c:pt>
                <c:pt idx="191">
                  <c:v>7834.527197714168</c:v>
                </c:pt>
                <c:pt idx="192">
                  <c:v>7874.993222904359</c:v>
                </c:pt>
                <c:pt idx="193">
                  <c:v>7915.45924809455</c:v>
                </c:pt>
                <c:pt idx="194">
                  <c:v>7955.92527328474</c:v>
                </c:pt>
                <c:pt idx="195">
                  <c:v>7996.39129847493</c:v>
                </c:pt>
                <c:pt idx="196">
                  <c:v>8036.85732366512</c:v>
                </c:pt>
                <c:pt idx="197">
                  <c:v>8077.323348855311</c:v>
                </c:pt>
                <c:pt idx="198">
                  <c:v>8117.789374045502</c:v>
                </c:pt>
                <c:pt idx="199">
                  <c:v>8158.255399235692</c:v>
                </c:pt>
                <c:pt idx="200">
                  <c:v>8198.721424425883</c:v>
                </c:pt>
                <c:pt idx="201">
                  <c:v>8239.187449616072</c:v>
                </c:pt>
                <c:pt idx="202">
                  <c:v>8279.65347480626</c:v>
                </c:pt>
                <c:pt idx="203">
                  <c:v>8320.119499996451</c:v>
                </c:pt>
                <c:pt idx="204">
                  <c:v>8360.585525186641</c:v>
                </c:pt>
                <c:pt idx="205">
                  <c:v>8401.05155037683</c:v>
                </c:pt>
                <c:pt idx="206">
                  <c:v>8441.517575567021</c:v>
                </c:pt>
                <c:pt idx="207">
                  <c:v>8481.98360075721</c:v>
                </c:pt>
                <c:pt idx="208">
                  <c:v>8522.4496259474</c:v>
                </c:pt>
                <c:pt idx="209">
                  <c:v>8562.91565113759</c:v>
                </c:pt>
                <c:pt idx="210">
                  <c:v>8603.381676327779</c:v>
                </c:pt>
                <c:pt idx="211">
                  <c:v>8643.847701517968</c:v>
                </c:pt>
                <c:pt idx="212">
                  <c:v>8684.313726708158</c:v>
                </c:pt>
                <c:pt idx="213">
                  <c:v>8724.779751898347</c:v>
                </c:pt>
                <c:pt idx="214">
                  <c:v>8765.245777088537</c:v>
                </c:pt>
                <c:pt idx="215">
                  <c:v>8805.711802278727</c:v>
                </c:pt>
                <c:pt idx="216">
                  <c:v>8846.177827468917</c:v>
                </c:pt>
                <c:pt idx="217">
                  <c:v>8886.643852659106</c:v>
                </c:pt>
                <c:pt idx="218">
                  <c:v>8927.109877849296</c:v>
                </c:pt>
                <c:pt idx="219">
                  <c:v>8967.575903039486</c:v>
                </c:pt>
                <c:pt idx="220">
                  <c:v>9008.041928229675</c:v>
                </c:pt>
                <c:pt idx="221">
                  <c:v>9048.507953419865</c:v>
                </c:pt>
                <c:pt idx="222">
                  <c:v>9088.973978610054</c:v>
                </c:pt>
                <c:pt idx="223">
                  <c:v>9129.440003800244</c:v>
                </c:pt>
                <c:pt idx="224">
                  <c:v>9169.906028990434</c:v>
                </c:pt>
                <c:pt idx="225">
                  <c:v>9210.372054180623</c:v>
                </c:pt>
                <c:pt idx="226">
                  <c:v>9250.838079370813</c:v>
                </c:pt>
                <c:pt idx="227">
                  <c:v>9291.304104561003</c:v>
                </c:pt>
                <c:pt idx="228">
                  <c:v>9331.770129751192</c:v>
                </c:pt>
                <c:pt idx="229">
                  <c:v>9372.236154941381</c:v>
                </c:pt>
                <c:pt idx="230">
                  <c:v>9412.70218013157</c:v>
                </c:pt>
                <c:pt idx="231">
                  <c:v>9453.16820532176</c:v>
                </c:pt>
                <c:pt idx="232">
                  <c:v>9493.63423051195</c:v>
                </c:pt>
                <c:pt idx="233">
                  <c:v>9534.10025570214</c:v>
                </c:pt>
                <c:pt idx="234">
                  <c:v>9574.56628089233</c:v>
                </c:pt>
                <c:pt idx="235">
                  <c:v>9615.03230608252</c:v>
                </c:pt>
                <c:pt idx="236">
                  <c:v>9655.49833127271</c:v>
                </c:pt>
                <c:pt idx="237">
                  <c:v>9695.964356462899</c:v>
                </c:pt>
                <c:pt idx="238">
                  <c:v>9736.430381653088</c:v>
                </c:pt>
                <c:pt idx="239">
                  <c:v>9776.896406843278</c:v>
                </c:pt>
                <c:pt idx="240">
                  <c:v>9817.362432033467</c:v>
                </c:pt>
                <c:pt idx="241">
                  <c:v>9857.828457223657</c:v>
                </c:pt>
                <c:pt idx="242">
                  <c:v>9898.294482413846</c:v>
                </c:pt>
                <c:pt idx="243">
                  <c:v>9938.760507604036</c:v>
                </c:pt>
                <c:pt idx="244">
                  <c:v>9979.226532794225</c:v>
                </c:pt>
                <c:pt idx="245">
                  <c:v>10019.69255798442</c:v>
                </c:pt>
                <c:pt idx="246">
                  <c:v>10060.15858317461</c:v>
                </c:pt>
                <c:pt idx="247">
                  <c:v>10100.62460836479</c:v>
                </c:pt>
                <c:pt idx="248">
                  <c:v>10141.09063355498</c:v>
                </c:pt>
                <c:pt idx="249">
                  <c:v>10181.55665874517</c:v>
                </c:pt>
                <c:pt idx="250">
                  <c:v>10222.02268393536</c:v>
                </c:pt>
                <c:pt idx="251">
                  <c:v>10262.48870912555</c:v>
                </c:pt>
                <c:pt idx="252">
                  <c:v>10302.95473431574</c:v>
                </c:pt>
                <c:pt idx="253">
                  <c:v>10343.42075950593</c:v>
                </c:pt>
                <c:pt idx="254">
                  <c:v>10383.88678469612</c:v>
                </c:pt>
                <c:pt idx="255">
                  <c:v>10424.35280988631</c:v>
                </c:pt>
                <c:pt idx="256">
                  <c:v>10464.8188350765</c:v>
                </c:pt>
                <c:pt idx="257">
                  <c:v>10505.2848602667</c:v>
                </c:pt>
                <c:pt idx="258">
                  <c:v>10545.75088545688</c:v>
                </c:pt>
                <c:pt idx="259">
                  <c:v>10586.21691064707</c:v>
                </c:pt>
                <c:pt idx="260">
                  <c:v>10626.68293583726</c:v>
                </c:pt>
                <c:pt idx="261">
                  <c:v>10667.14896102745</c:v>
                </c:pt>
                <c:pt idx="262">
                  <c:v>10707.61498621764</c:v>
                </c:pt>
                <c:pt idx="263">
                  <c:v>10748.08101140783</c:v>
                </c:pt>
                <c:pt idx="264">
                  <c:v>10788.54703659802</c:v>
                </c:pt>
                <c:pt idx="265">
                  <c:v>10829.01306178821</c:v>
                </c:pt>
                <c:pt idx="266">
                  <c:v>10869.4790869784</c:v>
                </c:pt>
                <c:pt idx="267">
                  <c:v>10909.94511216859</c:v>
                </c:pt>
                <c:pt idx="268">
                  <c:v>10950.41113735878</c:v>
                </c:pt>
                <c:pt idx="269">
                  <c:v>10990.87716254897</c:v>
                </c:pt>
                <c:pt idx="270">
                  <c:v>11031.34318773916</c:v>
                </c:pt>
                <c:pt idx="271">
                  <c:v>11071.80921292935</c:v>
                </c:pt>
                <c:pt idx="272">
                  <c:v>11112.27523811954</c:v>
                </c:pt>
                <c:pt idx="273">
                  <c:v>11152.74126330972</c:v>
                </c:pt>
                <c:pt idx="274">
                  <c:v>11193.58943099068</c:v>
                </c:pt>
                <c:pt idx="275">
                  <c:v>11234.43759867164</c:v>
                </c:pt>
                <c:pt idx="276">
                  <c:v>11275.2857663526</c:v>
                </c:pt>
                <c:pt idx="277">
                  <c:v>11316.13393403356</c:v>
                </c:pt>
                <c:pt idx="278">
                  <c:v>11356.98210171452</c:v>
                </c:pt>
                <c:pt idx="279">
                  <c:v>11397.83026939548</c:v>
                </c:pt>
                <c:pt idx="280">
                  <c:v>11438.67843707644</c:v>
                </c:pt>
                <c:pt idx="281">
                  <c:v>11479.5266047574</c:v>
                </c:pt>
                <c:pt idx="282">
                  <c:v>11520.37477243835</c:v>
                </c:pt>
                <c:pt idx="283">
                  <c:v>11561.22294011931</c:v>
                </c:pt>
                <c:pt idx="284">
                  <c:v>11602.07110780027</c:v>
                </c:pt>
                <c:pt idx="285">
                  <c:v>11642.91927548123</c:v>
                </c:pt>
                <c:pt idx="286">
                  <c:v>11683.76744316219</c:v>
                </c:pt>
                <c:pt idx="287">
                  <c:v>11724.61561084315</c:v>
                </c:pt>
                <c:pt idx="288">
                  <c:v>11765.46377852411</c:v>
                </c:pt>
                <c:pt idx="289">
                  <c:v>11806.31194620507</c:v>
                </c:pt>
                <c:pt idx="290">
                  <c:v>11847.16011388602</c:v>
                </c:pt>
                <c:pt idx="291">
                  <c:v>11888.00828156698</c:v>
                </c:pt>
                <c:pt idx="292">
                  <c:v>11928.85644924794</c:v>
                </c:pt>
                <c:pt idx="293">
                  <c:v>11969.7046169289</c:v>
                </c:pt>
                <c:pt idx="294">
                  <c:v>12010.55278460986</c:v>
                </c:pt>
                <c:pt idx="295">
                  <c:v>12051.40095229082</c:v>
                </c:pt>
                <c:pt idx="296">
                  <c:v>12092.24911997178</c:v>
                </c:pt>
                <c:pt idx="297">
                  <c:v>12133.09728765274</c:v>
                </c:pt>
                <c:pt idx="298">
                  <c:v>12173.94545533369</c:v>
                </c:pt>
                <c:pt idx="299">
                  <c:v>12214.79362301465</c:v>
                </c:pt>
                <c:pt idx="300">
                  <c:v>12255.64179069561</c:v>
                </c:pt>
                <c:pt idx="301">
                  <c:v>12296.48995837657</c:v>
                </c:pt>
                <c:pt idx="302">
                  <c:v>12337.33812605753</c:v>
                </c:pt>
                <c:pt idx="303">
                  <c:v>12378.18629373849</c:v>
                </c:pt>
                <c:pt idx="304">
                  <c:v>12419.03446141945</c:v>
                </c:pt>
                <c:pt idx="305">
                  <c:v>12459.88262910041</c:v>
                </c:pt>
                <c:pt idx="306">
                  <c:v>12500.73079678136</c:v>
                </c:pt>
                <c:pt idx="307">
                  <c:v>12541.57896446232</c:v>
                </c:pt>
                <c:pt idx="308">
                  <c:v>12582.42713214328</c:v>
                </c:pt>
                <c:pt idx="309">
                  <c:v>12623.27529982424</c:v>
                </c:pt>
                <c:pt idx="310">
                  <c:v>12664.1234675052</c:v>
                </c:pt>
                <c:pt idx="311">
                  <c:v>12704.97163518616</c:v>
                </c:pt>
                <c:pt idx="312">
                  <c:v>12745.81980286712</c:v>
                </c:pt>
                <c:pt idx="313">
                  <c:v>12786.66797054808</c:v>
                </c:pt>
                <c:pt idx="314">
                  <c:v>12827.51613822904</c:v>
                </c:pt>
                <c:pt idx="315">
                  <c:v>12868.36430590999</c:v>
                </c:pt>
                <c:pt idx="316">
                  <c:v>12909.21247359095</c:v>
                </c:pt>
                <c:pt idx="317">
                  <c:v>12950.06064127191</c:v>
                </c:pt>
                <c:pt idx="318">
                  <c:v>12990.90880895287</c:v>
                </c:pt>
                <c:pt idx="319">
                  <c:v>13031.75697663383</c:v>
                </c:pt>
                <c:pt idx="320">
                  <c:v>13072.60514431479</c:v>
                </c:pt>
                <c:pt idx="321">
                  <c:v>13113.45331199575</c:v>
                </c:pt>
                <c:pt idx="322">
                  <c:v>13154.30147967671</c:v>
                </c:pt>
                <c:pt idx="323">
                  <c:v>13195.14964735766</c:v>
                </c:pt>
                <c:pt idx="324">
                  <c:v>13235.99781503862</c:v>
                </c:pt>
                <c:pt idx="325">
                  <c:v>13276.84598271958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of CO2e over time'!$D$1</c:f>
              <c:strCache>
                <c:ptCount val="1"/>
                <c:pt idx="0">
                  <c:v>CO2-e CH4 cumulative kg per ha -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of CO2e over time'!$A$2:$A$327</c:f>
              <c:numCache>
                <c:formatCode>General</c:formatCode>
                <c:ptCount val="3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</c:numCache>
            </c:numRef>
          </c:cat>
          <c:val>
            <c:numRef>
              <c:f>'graph of CO2e over time'!$D$2:$D$327</c:f>
              <c:numCache>
                <c:formatCode>General</c:formatCode>
                <c:ptCount val="326"/>
                <c:pt idx="0">
                  <c:v>1102.849397242916</c:v>
                </c:pt>
                <c:pt idx="1">
                  <c:v>2205.698794485832</c:v>
                </c:pt>
                <c:pt idx="2">
                  <c:v>3308.548191728749</c:v>
                </c:pt>
                <c:pt idx="3">
                  <c:v>4411.397588971665</c:v>
                </c:pt>
                <c:pt idx="4">
                  <c:v>5514.246986214581</c:v>
                </c:pt>
                <c:pt idx="5">
                  <c:v>6617.096383457496</c:v>
                </c:pt>
                <c:pt idx="6">
                  <c:v>7719.945780700413</c:v>
                </c:pt>
                <c:pt idx="7">
                  <c:v>8822.79517794333</c:v>
                </c:pt>
                <c:pt idx="8">
                  <c:v>9925.644575186246</c:v>
                </c:pt>
                <c:pt idx="9">
                  <c:v>11028.49397242916</c:v>
                </c:pt>
                <c:pt idx="10">
                  <c:v>12131.34336967208</c:v>
                </c:pt>
                <c:pt idx="11">
                  <c:v>13234.192766915</c:v>
                </c:pt>
                <c:pt idx="12">
                  <c:v>14337.04216415791</c:v>
                </c:pt>
                <c:pt idx="13">
                  <c:v>15439.89156140083</c:v>
                </c:pt>
                <c:pt idx="14">
                  <c:v>16542.74095864375</c:v>
                </c:pt>
                <c:pt idx="15">
                  <c:v>17645.59035588666</c:v>
                </c:pt>
                <c:pt idx="16">
                  <c:v>18748.43975312958</c:v>
                </c:pt>
                <c:pt idx="17">
                  <c:v>19851.2891503725</c:v>
                </c:pt>
                <c:pt idx="18">
                  <c:v>20954.13854761541</c:v>
                </c:pt>
                <c:pt idx="19">
                  <c:v>22056.98794485833</c:v>
                </c:pt>
                <c:pt idx="20">
                  <c:v>23159.83734210125</c:v>
                </c:pt>
                <c:pt idx="21">
                  <c:v>24262.68673934416</c:v>
                </c:pt>
                <c:pt idx="22">
                  <c:v>25365.53613658708</c:v>
                </c:pt>
                <c:pt idx="23">
                  <c:v>26468.38553383</c:v>
                </c:pt>
                <c:pt idx="24">
                  <c:v>27571.23493107292</c:v>
                </c:pt>
                <c:pt idx="25">
                  <c:v>28674.08432831583</c:v>
                </c:pt>
                <c:pt idx="26">
                  <c:v>29776.93372555875</c:v>
                </c:pt>
                <c:pt idx="27">
                  <c:v>30879.78312280167</c:v>
                </c:pt>
                <c:pt idx="28">
                  <c:v>31982.63252004458</c:v>
                </c:pt>
                <c:pt idx="29">
                  <c:v>33085.4819172875</c:v>
                </c:pt>
                <c:pt idx="30">
                  <c:v>34188.33131453041</c:v>
                </c:pt>
                <c:pt idx="31">
                  <c:v>35291.18071177333</c:v>
                </c:pt>
                <c:pt idx="32">
                  <c:v>36394.03010901624</c:v>
                </c:pt>
                <c:pt idx="33">
                  <c:v>37496.87950625915</c:v>
                </c:pt>
                <c:pt idx="34">
                  <c:v>38599.72890350207</c:v>
                </c:pt>
                <c:pt idx="35">
                  <c:v>39702.57830074497</c:v>
                </c:pt>
                <c:pt idx="36">
                  <c:v>40805.42769798789</c:v>
                </c:pt>
                <c:pt idx="37">
                  <c:v>41908.27709523081</c:v>
                </c:pt>
                <c:pt idx="38">
                  <c:v>43011.12649247372</c:v>
                </c:pt>
                <c:pt idx="39">
                  <c:v>44113.97588971663</c:v>
                </c:pt>
                <c:pt idx="40">
                  <c:v>45216.82528695955</c:v>
                </c:pt>
                <c:pt idx="41">
                  <c:v>46319.67468420246</c:v>
                </c:pt>
                <c:pt idx="42">
                  <c:v>47422.52408144537</c:v>
                </c:pt>
                <c:pt idx="43">
                  <c:v>48525.37347868829</c:v>
                </c:pt>
                <c:pt idx="44">
                  <c:v>49628.2228759312</c:v>
                </c:pt>
                <c:pt idx="45">
                  <c:v>50731.0722731741</c:v>
                </c:pt>
                <c:pt idx="46">
                  <c:v>51833.92167041702</c:v>
                </c:pt>
                <c:pt idx="47">
                  <c:v>52936.77106765994</c:v>
                </c:pt>
                <c:pt idx="48">
                  <c:v>54039.62046490285</c:v>
                </c:pt>
                <c:pt idx="49">
                  <c:v>55142.46986214576</c:v>
                </c:pt>
                <c:pt idx="50">
                  <c:v>56245.31925938867</c:v>
                </c:pt>
                <c:pt idx="51">
                  <c:v>57348.16865663159</c:v>
                </c:pt>
                <c:pt idx="52">
                  <c:v>58451.0180538745</c:v>
                </c:pt>
                <c:pt idx="53">
                  <c:v>59553.86745111742</c:v>
                </c:pt>
                <c:pt idx="54">
                  <c:v>60656.71684836033</c:v>
                </c:pt>
                <c:pt idx="55">
                  <c:v>61759.56624560324</c:v>
                </c:pt>
                <c:pt idx="56">
                  <c:v>62862.41564284615</c:v>
                </c:pt>
                <c:pt idx="57">
                  <c:v>63965.26504008907</c:v>
                </c:pt>
                <c:pt idx="58">
                  <c:v>65068.11443733198</c:v>
                </c:pt>
                <c:pt idx="59">
                  <c:v>66170.9638345749</c:v>
                </c:pt>
                <c:pt idx="60">
                  <c:v>67273.81323181781</c:v>
                </c:pt>
                <c:pt idx="61">
                  <c:v>66869.74727959991</c:v>
                </c:pt>
                <c:pt idx="62">
                  <c:v>66465.681327382</c:v>
                </c:pt>
                <c:pt idx="63">
                  <c:v>66061.6153751641</c:v>
                </c:pt>
                <c:pt idx="64">
                  <c:v>65657.5494229462</c:v>
                </c:pt>
                <c:pt idx="65">
                  <c:v>65253.48347072829</c:v>
                </c:pt>
                <c:pt idx="66">
                  <c:v>64849.41751851038</c:v>
                </c:pt>
                <c:pt idx="67">
                  <c:v>64445.35156629247</c:v>
                </c:pt>
                <c:pt idx="68">
                  <c:v>64041.28561407457</c:v>
                </c:pt>
                <c:pt idx="69">
                  <c:v>63637.21966185667</c:v>
                </c:pt>
                <c:pt idx="70">
                  <c:v>63233.15370963876</c:v>
                </c:pt>
                <c:pt idx="71">
                  <c:v>62829.08775742085</c:v>
                </c:pt>
                <c:pt idx="72">
                  <c:v>62425.02180520295</c:v>
                </c:pt>
                <c:pt idx="73">
                  <c:v>62020.95585298505</c:v>
                </c:pt>
                <c:pt idx="74">
                  <c:v>61616.88990076714</c:v>
                </c:pt>
                <c:pt idx="75">
                  <c:v>61212.82394854924</c:v>
                </c:pt>
                <c:pt idx="76">
                  <c:v>60808.75799633133</c:v>
                </c:pt>
                <c:pt idx="77">
                  <c:v>60404.69204411343</c:v>
                </c:pt>
                <c:pt idx="78">
                  <c:v>60000.62609189552</c:v>
                </c:pt>
                <c:pt idx="79">
                  <c:v>59596.56013967762</c:v>
                </c:pt>
                <c:pt idx="80">
                  <c:v>59192.49418745971</c:v>
                </c:pt>
                <c:pt idx="81">
                  <c:v>58788.4282352418</c:v>
                </c:pt>
                <c:pt idx="82">
                  <c:v>58384.3622830239</c:v>
                </c:pt>
                <c:pt idx="83">
                  <c:v>57980.296330806</c:v>
                </c:pt>
                <c:pt idx="84">
                  <c:v>57576.23037858809</c:v>
                </c:pt>
                <c:pt idx="85">
                  <c:v>57172.16442637019</c:v>
                </c:pt>
                <c:pt idx="86">
                  <c:v>56768.09847415228</c:v>
                </c:pt>
                <c:pt idx="87">
                  <c:v>56364.03252193438</c:v>
                </c:pt>
                <c:pt idx="88">
                  <c:v>55959.96656971647</c:v>
                </c:pt>
                <c:pt idx="89">
                  <c:v>55555.90061749856</c:v>
                </c:pt>
                <c:pt idx="90">
                  <c:v>55151.83466528066</c:v>
                </c:pt>
                <c:pt idx="91">
                  <c:v>54747.76871306276</c:v>
                </c:pt>
                <c:pt idx="92">
                  <c:v>54343.70276084486</c:v>
                </c:pt>
                <c:pt idx="93">
                  <c:v>53939.63680862695</c:v>
                </c:pt>
                <c:pt idx="94">
                  <c:v>53535.57085640904</c:v>
                </c:pt>
                <c:pt idx="95">
                  <c:v>53131.50490419114</c:v>
                </c:pt>
                <c:pt idx="96">
                  <c:v>52727.43895197324</c:v>
                </c:pt>
                <c:pt idx="97">
                  <c:v>52323.37299975533</c:v>
                </c:pt>
                <c:pt idx="98">
                  <c:v>51919.30704753743</c:v>
                </c:pt>
                <c:pt idx="99">
                  <c:v>51515.24109531952</c:v>
                </c:pt>
                <c:pt idx="100">
                  <c:v>51111.17514310162</c:v>
                </c:pt>
                <c:pt idx="101">
                  <c:v>50707.10919088371</c:v>
                </c:pt>
                <c:pt idx="102">
                  <c:v>50303.04323866581</c:v>
                </c:pt>
                <c:pt idx="103">
                  <c:v>49898.9772864479</c:v>
                </c:pt>
                <c:pt idx="104">
                  <c:v>49494.91133423</c:v>
                </c:pt>
                <c:pt idx="105">
                  <c:v>49090.84538201209</c:v>
                </c:pt>
                <c:pt idx="106">
                  <c:v>48686.77942979419</c:v>
                </c:pt>
                <c:pt idx="107">
                  <c:v>48282.71347757628</c:v>
                </c:pt>
                <c:pt idx="108">
                  <c:v>47878.64752535837</c:v>
                </c:pt>
                <c:pt idx="109">
                  <c:v>47474.58157314047</c:v>
                </c:pt>
                <c:pt idx="110">
                  <c:v>47070.51562092257</c:v>
                </c:pt>
                <c:pt idx="111">
                  <c:v>46666.44966870466</c:v>
                </c:pt>
                <c:pt idx="112">
                  <c:v>46262.38371648675</c:v>
                </c:pt>
                <c:pt idx="113">
                  <c:v>45858.31776426885</c:v>
                </c:pt>
                <c:pt idx="114">
                  <c:v>45454.25181205095</c:v>
                </c:pt>
                <c:pt idx="115">
                  <c:v>45050.18585983304</c:v>
                </c:pt>
                <c:pt idx="116">
                  <c:v>44646.11990761514</c:v>
                </c:pt>
                <c:pt idx="117">
                  <c:v>44242.05395539723</c:v>
                </c:pt>
                <c:pt idx="118">
                  <c:v>43837.98800317932</c:v>
                </c:pt>
                <c:pt idx="119">
                  <c:v>43433.92205096142</c:v>
                </c:pt>
                <c:pt idx="120">
                  <c:v>43029.85609874351</c:v>
                </c:pt>
                <c:pt idx="121">
                  <c:v>42625.79014652561</c:v>
                </c:pt>
                <c:pt idx="122">
                  <c:v>42221.72419430771</c:v>
                </c:pt>
                <c:pt idx="123">
                  <c:v>41817.6582420898</c:v>
                </c:pt>
                <c:pt idx="124">
                  <c:v>41413.5922898719</c:v>
                </c:pt>
                <c:pt idx="125">
                  <c:v>41009.526337654</c:v>
                </c:pt>
                <c:pt idx="126">
                  <c:v>40605.4603854361</c:v>
                </c:pt>
                <c:pt idx="127">
                  <c:v>40201.39443321818</c:v>
                </c:pt>
                <c:pt idx="128">
                  <c:v>39797.32848100028</c:v>
                </c:pt>
                <c:pt idx="129">
                  <c:v>39393.26252878238</c:v>
                </c:pt>
                <c:pt idx="130">
                  <c:v>38989.19657656447</c:v>
                </c:pt>
                <c:pt idx="131">
                  <c:v>38585.13062434656</c:v>
                </c:pt>
                <c:pt idx="132">
                  <c:v>38181.06467212866</c:v>
                </c:pt>
                <c:pt idx="133">
                  <c:v>37776.99871991076</c:v>
                </c:pt>
                <c:pt idx="134">
                  <c:v>37372.93276769285</c:v>
                </c:pt>
                <c:pt idx="135">
                  <c:v>36968.86681547494</c:v>
                </c:pt>
                <c:pt idx="136">
                  <c:v>36564.80086325704</c:v>
                </c:pt>
                <c:pt idx="137">
                  <c:v>36160.73491103914</c:v>
                </c:pt>
                <c:pt idx="138">
                  <c:v>35756.66895882123</c:v>
                </c:pt>
                <c:pt idx="139">
                  <c:v>35352.60300660333</c:v>
                </c:pt>
                <c:pt idx="140">
                  <c:v>34948.53705438542</c:v>
                </c:pt>
                <c:pt idx="141">
                  <c:v>34544.47110216752</c:v>
                </c:pt>
                <c:pt idx="142">
                  <c:v>34140.40514994961</c:v>
                </c:pt>
                <c:pt idx="143">
                  <c:v>33736.33919773171</c:v>
                </c:pt>
                <c:pt idx="144">
                  <c:v>33332.2732455138</c:v>
                </c:pt>
                <c:pt idx="145">
                  <c:v>32928.2072932959</c:v>
                </c:pt>
                <c:pt idx="146">
                  <c:v>32524.141341078</c:v>
                </c:pt>
                <c:pt idx="147">
                  <c:v>32120.0753888601</c:v>
                </c:pt>
                <c:pt idx="148">
                  <c:v>31716.00943664219</c:v>
                </c:pt>
                <c:pt idx="149">
                  <c:v>31311.9434844243</c:v>
                </c:pt>
                <c:pt idx="150">
                  <c:v>30907.87753220639</c:v>
                </c:pt>
                <c:pt idx="151">
                  <c:v>30503.81157998849</c:v>
                </c:pt>
                <c:pt idx="152">
                  <c:v>30099.74562777059</c:v>
                </c:pt>
                <c:pt idx="153">
                  <c:v>29695.67967555269</c:v>
                </c:pt>
                <c:pt idx="154">
                  <c:v>29291.61372333479</c:v>
                </c:pt>
                <c:pt idx="155">
                  <c:v>28887.54777111689</c:v>
                </c:pt>
                <c:pt idx="156">
                  <c:v>28483.48181889898</c:v>
                </c:pt>
                <c:pt idx="157">
                  <c:v>28079.41586668108</c:v>
                </c:pt>
                <c:pt idx="158">
                  <c:v>27675.34991446318</c:v>
                </c:pt>
                <c:pt idx="159">
                  <c:v>27271.28396224528</c:v>
                </c:pt>
                <c:pt idx="160">
                  <c:v>26867.21801002738</c:v>
                </c:pt>
                <c:pt idx="161">
                  <c:v>26463.15205780948</c:v>
                </c:pt>
                <c:pt idx="162">
                  <c:v>26059.08610559158</c:v>
                </c:pt>
                <c:pt idx="163">
                  <c:v>25655.02015337368</c:v>
                </c:pt>
                <c:pt idx="164">
                  <c:v>25250.95420115578</c:v>
                </c:pt>
                <c:pt idx="165">
                  <c:v>24846.88824893787</c:v>
                </c:pt>
                <c:pt idx="166">
                  <c:v>24442.82229671997</c:v>
                </c:pt>
                <c:pt idx="167">
                  <c:v>24038.75634450207</c:v>
                </c:pt>
                <c:pt idx="168">
                  <c:v>23634.69039228417</c:v>
                </c:pt>
                <c:pt idx="169">
                  <c:v>23230.62444006627</c:v>
                </c:pt>
                <c:pt idx="170">
                  <c:v>22826.55848784837</c:v>
                </c:pt>
                <c:pt idx="171">
                  <c:v>22422.49253563047</c:v>
                </c:pt>
                <c:pt idx="172">
                  <c:v>22018.42658341257</c:v>
                </c:pt>
                <c:pt idx="173">
                  <c:v>21614.36063119466</c:v>
                </c:pt>
                <c:pt idx="174">
                  <c:v>21210.29467897676</c:v>
                </c:pt>
                <c:pt idx="175">
                  <c:v>20806.22872675886</c:v>
                </c:pt>
                <c:pt idx="176">
                  <c:v>20402.16277454096</c:v>
                </c:pt>
                <c:pt idx="177">
                  <c:v>19998.09682232306</c:v>
                </c:pt>
                <c:pt idx="178">
                  <c:v>19594.03087010516</c:v>
                </c:pt>
                <c:pt idx="179">
                  <c:v>19189.96491788726</c:v>
                </c:pt>
                <c:pt idx="180">
                  <c:v>18785.89896566936</c:v>
                </c:pt>
                <c:pt idx="181">
                  <c:v>18381.83301345145</c:v>
                </c:pt>
                <c:pt idx="182">
                  <c:v>18298.36065222057</c:v>
                </c:pt>
                <c:pt idx="183">
                  <c:v>18214.8882909897</c:v>
                </c:pt>
                <c:pt idx="184">
                  <c:v>18131.41592975881</c:v>
                </c:pt>
                <c:pt idx="185">
                  <c:v>18047.94356852793</c:v>
                </c:pt>
                <c:pt idx="186">
                  <c:v>17964.47120729705</c:v>
                </c:pt>
                <c:pt idx="187">
                  <c:v>17880.99884606617</c:v>
                </c:pt>
                <c:pt idx="188">
                  <c:v>17797.52648483529</c:v>
                </c:pt>
                <c:pt idx="189">
                  <c:v>17714.05412360441</c:v>
                </c:pt>
                <c:pt idx="190">
                  <c:v>17630.58176237353</c:v>
                </c:pt>
                <c:pt idx="191">
                  <c:v>17547.10940114265</c:v>
                </c:pt>
                <c:pt idx="192">
                  <c:v>17463.63703991177</c:v>
                </c:pt>
                <c:pt idx="193">
                  <c:v>17380.16467868089</c:v>
                </c:pt>
                <c:pt idx="194">
                  <c:v>17296.69231745</c:v>
                </c:pt>
                <c:pt idx="195">
                  <c:v>17213.21995621912</c:v>
                </c:pt>
                <c:pt idx="196">
                  <c:v>17129.74759498824</c:v>
                </c:pt>
                <c:pt idx="197">
                  <c:v>17046.27523375736</c:v>
                </c:pt>
                <c:pt idx="198">
                  <c:v>16962.80287252648</c:v>
                </c:pt>
                <c:pt idx="199">
                  <c:v>16879.3305112956</c:v>
                </c:pt>
                <c:pt idx="200">
                  <c:v>16795.85815006472</c:v>
                </c:pt>
                <c:pt idx="201">
                  <c:v>16712.38578883384</c:v>
                </c:pt>
                <c:pt idx="202">
                  <c:v>16628.91342760296</c:v>
                </c:pt>
                <c:pt idx="203">
                  <c:v>16545.44106637208</c:v>
                </c:pt>
                <c:pt idx="204">
                  <c:v>16461.9687051412</c:v>
                </c:pt>
                <c:pt idx="205">
                  <c:v>16378.49634391031</c:v>
                </c:pt>
                <c:pt idx="206">
                  <c:v>16295.02398267943</c:v>
                </c:pt>
                <c:pt idx="207">
                  <c:v>16211.55162144855</c:v>
                </c:pt>
                <c:pt idx="208">
                  <c:v>16128.07926021767</c:v>
                </c:pt>
                <c:pt idx="209">
                  <c:v>16044.60689898678</c:v>
                </c:pt>
                <c:pt idx="210">
                  <c:v>15961.1345377559</c:v>
                </c:pt>
                <c:pt idx="211">
                  <c:v>15877.66217652502</c:v>
                </c:pt>
                <c:pt idx="212">
                  <c:v>15794.18981529414</c:v>
                </c:pt>
                <c:pt idx="213">
                  <c:v>15710.71745406325</c:v>
                </c:pt>
                <c:pt idx="214">
                  <c:v>15627.24509283237</c:v>
                </c:pt>
                <c:pt idx="215">
                  <c:v>15543.77273160149</c:v>
                </c:pt>
                <c:pt idx="216">
                  <c:v>15460.30037037061</c:v>
                </c:pt>
                <c:pt idx="217">
                  <c:v>15376.82800913972</c:v>
                </c:pt>
                <c:pt idx="218">
                  <c:v>15293.35564790884</c:v>
                </c:pt>
                <c:pt idx="219">
                  <c:v>15209.88328667796</c:v>
                </c:pt>
                <c:pt idx="220">
                  <c:v>15126.41092544707</c:v>
                </c:pt>
                <c:pt idx="221">
                  <c:v>15042.93856421619</c:v>
                </c:pt>
                <c:pt idx="222">
                  <c:v>14959.46620298531</c:v>
                </c:pt>
                <c:pt idx="223">
                  <c:v>14875.99384175443</c:v>
                </c:pt>
                <c:pt idx="224">
                  <c:v>14792.52148052354</c:v>
                </c:pt>
                <c:pt idx="225">
                  <c:v>14709.04911929266</c:v>
                </c:pt>
                <c:pt idx="226">
                  <c:v>14625.57675806178</c:v>
                </c:pt>
                <c:pt idx="227">
                  <c:v>14542.1043968309</c:v>
                </c:pt>
                <c:pt idx="228">
                  <c:v>14458.63203560001</c:v>
                </c:pt>
                <c:pt idx="229">
                  <c:v>14375.15967436913</c:v>
                </c:pt>
                <c:pt idx="230">
                  <c:v>14291.68731313825</c:v>
                </c:pt>
                <c:pt idx="231">
                  <c:v>14208.21495190737</c:v>
                </c:pt>
                <c:pt idx="232">
                  <c:v>14124.74259067648</c:v>
                </c:pt>
                <c:pt idx="233">
                  <c:v>14041.2702294456</c:v>
                </c:pt>
                <c:pt idx="234">
                  <c:v>13957.79786821472</c:v>
                </c:pt>
                <c:pt idx="235">
                  <c:v>13874.32550698384</c:v>
                </c:pt>
                <c:pt idx="236">
                  <c:v>13790.85314575295</c:v>
                </c:pt>
                <c:pt idx="237">
                  <c:v>13707.38078452207</c:v>
                </c:pt>
                <c:pt idx="238">
                  <c:v>13623.90842329119</c:v>
                </c:pt>
                <c:pt idx="239">
                  <c:v>13540.43606206031</c:v>
                </c:pt>
                <c:pt idx="240">
                  <c:v>13456.96370082942</c:v>
                </c:pt>
                <c:pt idx="241">
                  <c:v>13373.49133959854</c:v>
                </c:pt>
                <c:pt idx="242">
                  <c:v>13290.01897836766</c:v>
                </c:pt>
                <c:pt idx="243">
                  <c:v>13206.54661713678</c:v>
                </c:pt>
                <c:pt idx="244">
                  <c:v>13123.07425590589</c:v>
                </c:pt>
                <c:pt idx="245">
                  <c:v>13039.60189467501</c:v>
                </c:pt>
                <c:pt idx="246">
                  <c:v>12956.12953344413</c:v>
                </c:pt>
                <c:pt idx="247">
                  <c:v>12872.65717221324</c:v>
                </c:pt>
                <c:pt idx="248">
                  <c:v>12789.18481098236</c:v>
                </c:pt>
                <c:pt idx="249">
                  <c:v>12705.71244975148</c:v>
                </c:pt>
                <c:pt idx="250">
                  <c:v>12622.2400885206</c:v>
                </c:pt>
                <c:pt idx="251">
                  <c:v>12538.76772728971</c:v>
                </c:pt>
                <c:pt idx="252">
                  <c:v>12455.29536605883</c:v>
                </c:pt>
                <c:pt idx="253">
                  <c:v>12371.82300482795</c:v>
                </c:pt>
                <c:pt idx="254">
                  <c:v>12288.35064359707</c:v>
                </c:pt>
                <c:pt idx="255">
                  <c:v>12204.87828236618</c:v>
                </c:pt>
                <c:pt idx="256">
                  <c:v>12121.4059211353</c:v>
                </c:pt>
                <c:pt idx="257">
                  <c:v>12037.93355990442</c:v>
                </c:pt>
                <c:pt idx="258">
                  <c:v>11954.46119867354</c:v>
                </c:pt>
                <c:pt idx="259">
                  <c:v>11870.98883744265</c:v>
                </c:pt>
                <c:pt idx="260">
                  <c:v>11787.51647621177</c:v>
                </c:pt>
                <c:pt idx="261">
                  <c:v>11704.04411498089</c:v>
                </c:pt>
                <c:pt idx="262">
                  <c:v>11620.57175375001</c:v>
                </c:pt>
                <c:pt idx="263">
                  <c:v>11537.09939251912</c:v>
                </c:pt>
                <c:pt idx="264">
                  <c:v>11453.62703128824</c:v>
                </c:pt>
                <c:pt idx="265">
                  <c:v>11370.15467005736</c:v>
                </c:pt>
                <c:pt idx="266">
                  <c:v>11286.68230882648</c:v>
                </c:pt>
                <c:pt idx="267">
                  <c:v>11203.20994759559</c:v>
                </c:pt>
                <c:pt idx="268">
                  <c:v>11119.73758636471</c:v>
                </c:pt>
                <c:pt idx="269">
                  <c:v>11036.26522513383</c:v>
                </c:pt>
                <c:pt idx="270">
                  <c:v>10952.79286390295</c:v>
                </c:pt>
                <c:pt idx="271">
                  <c:v>10869.32050267206</c:v>
                </c:pt>
                <c:pt idx="272">
                  <c:v>10785.84814144118</c:v>
                </c:pt>
                <c:pt idx="273">
                  <c:v>10702.3757802103</c:v>
                </c:pt>
                <c:pt idx="274">
                  <c:v>16005.17272558125</c:v>
                </c:pt>
                <c:pt idx="275">
                  <c:v>21307.96967095221</c:v>
                </c:pt>
                <c:pt idx="276">
                  <c:v>26610.76661632317</c:v>
                </c:pt>
                <c:pt idx="277">
                  <c:v>31913.56356169413</c:v>
                </c:pt>
                <c:pt idx="278">
                  <c:v>37216.36050706509</c:v>
                </c:pt>
                <c:pt idx="279">
                  <c:v>42519.15745243605</c:v>
                </c:pt>
                <c:pt idx="280">
                  <c:v>47821.954397807</c:v>
                </c:pt>
                <c:pt idx="281">
                  <c:v>53124.75134317797</c:v>
                </c:pt>
                <c:pt idx="282">
                  <c:v>58427.54828854892</c:v>
                </c:pt>
                <c:pt idx="283">
                  <c:v>63730.34523391988</c:v>
                </c:pt>
                <c:pt idx="284">
                  <c:v>69033.14217929084</c:v>
                </c:pt>
                <c:pt idx="285">
                  <c:v>74335.93912466178</c:v>
                </c:pt>
                <c:pt idx="286">
                  <c:v>79638.73607003274</c:v>
                </c:pt>
                <c:pt idx="287">
                  <c:v>84941.53301540369</c:v>
                </c:pt>
                <c:pt idx="288">
                  <c:v>90244.32996077464</c:v>
                </c:pt>
                <c:pt idx="289">
                  <c:v>95547.1269061456</c:v>
                </c:pt>
                <c:pt idx="290">
                  <c:v>100849.9238515165</c:v>
                </c:pt>
                <c:pt idx="291">
                  <c:v>106152.7207968875</c:v>
                </c:pt>
                <c:pt idx="292">
                  <c:v>111455.5177422585</c:v>
                </c:pt>
                <c:pt idx="293">
                  <c:v>116758.3146876294</c:v>
                </c:pt>
                <c:pt idx="294">
                  <c:v>122061.1116330004</c:v>
                </c:pt>
                <c:pt idx="295">
                  <c:v>127363.9085783713</c:v>
                </c:pt>
                <c:pt idx="296">
                  <c:v>132666.7055237423</c:v>
                </c:pt>
                <c:pt idx="297">
                  <c:v>137969.5024691132</c:v>
                </c:pt>
                <c:pt idx="298">
                  <c:v>143272.2994144842</c:v>
                </c:pt>
                <c:pt idx="299">
                  <c:v>148575.0963598552</c:v>
                </c:pt>
                <c:pt idx="300">
                  <c:v>153877.8933052261</c:v>
                </c:pt>
                <c:pt idx="301">
                  <c:v>159180.6902505971</c:v>
                </c:pt>
                <c:pt idx="302">
                  <c:v>164483.4871959681</c:v>
                </c:pt>
                <c:pt idx="303">
                  <c:v>169786.284141339</c:v>
                </c:pt>
                <c:pt idx="304">
                  <c:v>175089.08108671</c:v>
                </c:pt>
                <c:pt idx="305">
                  <c:v>180391.878032081</c:v>
                </c:pt>
                <c:pt idx="306">
                  <c:v>185694.6749774519</c:v>
                </c:pt>
                <c:pt idx="307">
                  <c:v>190997.471922823</c:v>
                </c:pt>
                <c:pt idx="308">
                  <c:v>196300.2688681939</c:v>
                </c:pt>
                <c:pt idx="309">
                  <c:v>201603.0658135648</c:v>
                </c:pt>
                <c:pt idx="310">
                  <c:v>206905.8627589358</c:v>
                </c:pt>
                <c:pt idx="311">
                  <c:v>212208.6597043068</c:v>
                </c:pt>
                <c:pt idx="312">
                  <c:v>217511.4566496777</c:v>
                </c:pt>
                <c:pt idx="313">
                  <c:v>222814.2535950487</c:v>
                </c:pt>
                <c:pt idx="314">
                  <c:v>228117.0505404197</c:v>
                </c:pt>
                <c:pt idx="315">
                  <c:v>233419.8474857906</c:v>
                </c:pt>
                <c:pt idx="316">
                  <c:v>238722.6444311616</c:v>
                </c:pt>
                <c:pt idx="317">
                  <c:v>244025.4413765326</c:v>
                </c:pt>
                <c:pt idx="318">
                  <c:v>249328.2383219035</c:v>
                </c:pt>
                <c:pt idx="319">
                  <c:v>254631.0352672745</c:v>
                </c:pt>
                <c:pt idx="320">
                  <c:v>259933.8322126455</c:v>
                </c:pt>
                <c:pt idx="321">
                  <c:v>265236.6291580164</c:v>
                </c:pt>
                <c:pt idx="322">
                  <c:v>270539.4261033874</c:v>
                </c:pt>
                <c:pt idx="323">
                  <c:v>275842.2230487583</c:v>
                </c:pt>
                <c:pt idx="324">
                  <c:v>281145.0199941293</c:v>
                </c:pt>
                <c:pt idx="325">
                  <c:v>286447.8169395003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of CO2e over time'!$E$1</c:f>
              <c:strCache>
                <c:ptCount val="1"/>
                <c:pt idx="0">
                  <c:v>CO2-e total cumulative kg per ha - 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of CO2e over time'!$A$2:$A$327</c:f>
              <c:numCache>
                <c:formatCode>General</c:formatCode>
                <c:ptCount val="3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</c:numCache>
            </c:numRef>
          </c:cat>
          <c:val>
            <c:numRef>
              <c:f>'graph of CO2e over time'!$E$2:$E$327</c:f>
              <c:numCache>
                <c:formatCode>General</c:formatCode>
                <c:ptCount val="326"/>
                <c:pt idx="0">
                  <c:v>1132.733673063537</c:v>
                </c:pt>
                <c:pt idx="1">
                  <c:v>2265.467346127074</c:v>
                </c:pt>
                <c:pt idx="2">
                  <c:v>3398.201019190611</c:v>
                </c:pt>
                <c:pt idx="3">
                  <c:v>4530.934692254148</c:v>
                </c:pt>
                <c:pt idx="4">
                  <c:v>5663.668365317684</c:v>
                </c:pt>
                <c:pt idx="5">
                  <c:v>6796.402038381221</c:v>
                </c:pt>
                <c:pt idx="6">
                  <c:v>7929.135711444757</c:v>
                </c:pt>
                <c:pt idx="7">
                  <c:v>9061.869384508296</c:v>
                </c:pt>
                <c:pt idx="8">
                  <c:v>10194.60305757183</c:v>
                </c:pt>
                <c:pt idx="9">
                  <c:v>11327.33673063537</c:v>
                </c:pt>
                <c:pt idx="10">
                  <c:v>12460.07040369891</c:v>
                </c:pt>
                <c:pt idx="11">
                  <c:v>13592.80407676245</c:v>
                </c:pt>
                <c:pt idx="12">
                  <c:v>14725.53774982598</c:v>
                </c:pt>
                <c:pt idx="13">
                  <c:v>15858.27142288952</c:v>
                </c:pt>
                <c:pt idx="14">
                  <c:v>16991.00509595305</c:v>
                </c:pt>
                <c:pt idx="15">
                  <c:v>18123.73876901659</c:v>
                </c:pt>
                <c:pt idx="16">
                  <c:v>19256.47244208013</c:v>
                </c:pt>
                <c:pt idx="17">
                  <c:v>20389.20611514367</c:v>
                </c:pt>
                <c:pt idx="18">
                  <c:v>21521.93978820721</c:v>
                </c:pt>
                <c:pt idx="19">
                  <c:v>22654.67346127074</c:v>
                </c:pt>
                <c:pt idx="20">
                  <c:v>23787.40713433428</c:v>
                </c:pt>
                <c:pt idx="21">
                  <c:v>24920.14080739782</c:v>
                </c:pt>
                <c:pt idx="22">
                  <c:v>26052.87448046136</c:v>
                </c:pt>
                <c:pt idx="23">
                  <c:v>27185.6081535249</c:v>
                </c:pt>
                <c:pt idx="24">
                  <c:v>28318.34182658843</c:v>
                </c:pt>
                <c:pt idx="25">
                  <c:v>29451.07549965197</c:v>
                </c:pt>
                <c:pt idx="26">
                  <c:v>30583.80917271551</c:v>
                </c:pt>
                <c:pt idx="27">
                  <c:v>31716.54284577904</c:v>
                </c:pt>
                <c:pt idx="28">
                  <c:v>32849.27651884258</c:v>
                </c:pt>
                <c:pt idx="29">
                  <c:v>33982.01019190612</c:v>
                </c:pt>
                <c:pt idx="30">
                  <c:v>35114.74386496966</c:v>
                </c:pt>
                <c:pt idx="31">
                  <c:v>36247.47753803318</c:v>
                </c:pt>
                <c:pt idx="32">
                  <c:v>37380.21121109672</c:v>
                </c:pt>
                <c:pt idx="33">
                  <c:v>38512.94488416026</c:v>
                </c:pt>
                <c:pt idx="34">
                  <c:v>39645.6785572238</c:v>
                </c:pt>
                <c:pt idx="35">
                  <c:v>40778.41223028732</c:v>
                </c:pt>
                <c:pt idx="36">
                  <c:v>41911.14590335086</c:v>
                </c:pt>
                <c:pt idx="37">
                  <c:v>43043.8795764144</c:v>
                </c:pt>
                <c:pt idx="38">
                  <c:v>44176.61324947792</c:v>
                </c:pt>
                <c:pt idx="39">
                  <c:v>45309.34692254146</c:v>
                </c:pt>
                <c:pt idx="40">
                  <c:v>46442.080595605</c:v>
                </c:pt>
                <c:pt idx="41">
                  <c:v>47574.81426866852</c:v>
                </c:pt>
                <c:pt idx="42">
                  <c:v>48707.54794173206</c:v>
                </c:pt>
                <c:pt idx="43">
                  <c:v>49840.2816147956</c:v>
                </c:pt>
                <c:pt idx="44">
                  <c:v>50973.01528785913</c:v>
                </c:pt>
                <c:pt idx="45">
                  <c:v>52105.74896092266</c:v>
                </c:pt>
                <c:pt idx="46">
                  <c:v>53238.4826339862</c:v>
                </c:pt>
                <c:pt idx="47">
                  <c:v>54371.21630704973</c:v>
                </c:pt>
                <c:pt idx="48">
                  <c:v>55503.94998011326</c:v>
                </c:pt>
                <c:pt idx="49">
                  <c:v>56636.6836531768</c:v>
                </c:pt>
                <c:pt idx="50">
                  <c:v>57769.41732624033</c:v>
                </c:pt>
                <c:pt idx="51">
                  <c:v>58902.15099930386</c:v>
                </c:pt>
                <c:pt idx="52">
                  <c:v>60034.8846723674</c:v>
                </c:pt>
                <c:pt idx="53">
                  <c:v>61167.61834543093</c:v>
                </c:pt>
                <c:pt idx="54">
                  <c:v>62300.35201849446</c:v>
                </c:pt>
                <c:pt idx="55">
                  <c:v>63433.085691558</c:v>
                </c:pt>
                <c:pt idx="56">
                  <c:v>64565.81936462154</c:v>
                </c:pt>
                <c:pt idx="57">
                  <c:v>65698.55303768506</c:v>
                </c:pt>
                <c:pt idx="58">
                  <c:v>66831.2867107486</c:v>
                </c:pt>
                <c:pt idx="59">
                  <c:v>67964.02038381214</c:v>
                </c:pt>
                <c:pt idx="60">
                  <c:v>69096.75405687566</c:v>
                </c:pt>
                <c:pt idx="61">
                  <c:v>68739.0263370607</c:v>
                </c:pt>
                <c:pt idx="62">
                  <c:v>68381.29861724571</c:v>
                </c:pt>
                <c:pt idx="63">
                  <c:v>68023.57089743074</c:v>
                </c:pt>
                <c:pt idx="64">
                  <c:v>67665.84317761577</c:v>
                </c:pt>
                <c:pt idx="65">
                  <c:v>67308.11545780078</c:v>
                </c:pt>
                <c:pt idx="66">
                  <c:v>66950.3877379858</c:v>
                </c:pt>
                <c:pt idx="67">
                  <c:v>66592.66001817083</c:v>
                </c:pt>
                <c:pt idx="68">
                  <c:v>66234.93229835587</c:v>
                </c:pt>
                <c:pt idx="69">
                  <c:v>65877.20457854088</c:v>
                </c:pt>
                <c:pt idx="70">
                  <c:v>65519.4768587259</c:v>
                </c:pt>
                <c:pt idx="71">
                  <c:v>65161.74913891093</c:v>
                </c:pt>
                <c:pt idx="72">
                  <c:v>64804.02141909596</c:v>
                </c:pt>
                <c:pt idx="73">
                  <c:v>64446.29369928098</c:v>
                </c:pt>
                <c:pt idx="74">
                  <c:v>64088.56597946601</c:v>
                </c:pt>
                <c:pt idx="75">
                  <c:v>63730.83825965103</c:v>
                </c:pt>
                <c:pt idx="76">
                  <c:v>63373.11053983605</c:v>
                </c:pt>
                <c:pt idx="77">
                  <c:v>63015.38282002107</c:v>
                </c:pt>
                <c:pt idx="78">
                  <c:v>62657.6551002061</c:v>
                </c:pt>
                <c:pt idx="79">
                  <c:v>62299.92738039113</c:v>
                </c:pt>
                <c:pt idx="80">
                  <c:v>61942.19966057615</c:v>
                </c:pt>
                <c:pt idx="81">
                  <c:v>61584.47194076118</c:v>
                </c:pt>
                <c:pt idx="82">
                  <c:v>61226.7442209462</c:v>
                </c:pt>
                <c:pt idx="83">
                  <c:v>60869.01650113123</c:v>
                </c:pt>
                <c:pt idx="84">
                  <c:v>60511.28878131625</c:v>
                </c:pt>
                <c:pt idx="85">
                  <c:v>60153.56106150127</c:v>
                </c:pt>
                <c:pt idx="86">
                  <c:v>59795.8333416863</c:v>
                </c:pt>
                <c:pt idx="87">
                  <c:v>59438.10562187132</c:v>
                </c:pt>
                <c:pt idx="88">
                  <c:v>59080.37790205635</c:v>
                </c:pt>
                <c:pt idx="89">
                  <c:v>58722.65018224137</c:v>
                </c:pt>
                <c:pt idx="90">
                  <c:v>58364.9224624264</c:v>
                </c:pt>
                <c:pt idx="91">
                  <c:v>58007.19474261142</c:v>
                </c:pt>
                <c:pt idx="92">
                  <c:v>57649.46702279644</c:v>
                </c:pt>
                <c:pt idx="93">
                  <c:v>57291.73930298146</c:v>
                </c:pt>
                <c:pt idx="94">
                  <c:v>56934.01158316649</c:v>
                </c:pt>
                <c:pt idx="95">
                  <c:v>56576.28386335151</c:v>
                </c:pt>
                <c:pt idx="96">
                  <c:v>56218.55614353654</c:v>
                </c:pt>
                <c:pt idx="97">
                  <c:v>55860.82842372156</c:v>
                </c:pt>
                <c:pt idx="98">
                  <c:v>55503.10070390659</c:v>
                </c:pt>
                <c:pt idx="99">
                  <c:v>55145.37298409161</c:v>
                </c:pt>
                <c:pt idx="100">
                  <c:v>54787.64526427664</c:v>
                </c:pt>
                <c:pt idx="101">
                  <c:v>54429.91754446166</c:v>
                </c:pt>
                <c:pt idx="102">
                  <c:v>54072.18982464668</c:v>
                </c:pt>
                <c:pt idx="103">
                  <c:v>53714.46210483171</c:v>
                </c:pt>
                <c:pt idx="104">
                  <c:v>53356.73438501673</c:v>
                </c:pt>
                <c:pt idx="105">
                  <c:v>52999.00666520176</c:v>
                </c:pt>
                <c:pt idx="106">
                  <c:v>52641.27894538678</c:v>
                </c:pt>
                <c:pt idx="107">
                  <c:v>52283.55122557181</c:v>
                </c:pt>
                <c:pt idx="108">
                  <c:v>51925.82350575682</c:v>
                </c:pt>
                <c:pt idx="109">
                  <c:v>51568.09578594185</c:v>
                </c:pt>
                <c:pt idx="110">
                  <c:v>51210.36806612687</c:v>
                </c:pt>
                <c:pt idx="111">
                  <c:v>50852.6403463119</c:v>
                </c:pt>
                <c:pt idx="112">
                  <c:v>50494.91262649692</c:v>
                </c:pt>
                <c:pt idx="113">
                  <c:v>50137.18490668195</c:v>
                </c:pt>
                <c:pt idx="114">
                  <c:v>49779.45718686697</c:v>
                </c:pt>
                <c:pt idx="115">
                  <c:v>49421.729467052</c:v>
                </c:pt>
                <c:pt idx="116">
                  <c:v>49064.00174723702</c:v>
                </c:pt>
                <c:pt idx="117">
                  <c:v>48706.27402742204</c:v>
                </c:pt>
                <c:pt idx="118">
                  <c:v>48348.54630760707</c:v>
                </c:pt>
                <c:pt idx="119">
                  <c:v>47990.8185877921</c:v>
                </c:pt>
                <c:pt idx="120">
                  <c:v>47633.09086797712</c:v>
                </c:pt>
                <c:pt idx="121">
                  <c:v>47275.36314816214</c:v>
                </c:pt>
                <c:pt idx="122">
                  <c:v>46917.63542834717</c:v>
                </c:pt>
                <c:pt idx="123">
                  <c:v>46559.90770853219</c:v>
                </c:pt>
                <c:pt idx="124">
                  <c:v>46202.17998871721</c:v>
                </c:pt>
                <c:pt idx="125">
                  <c:v>45844.45226890223</c:v>
                </c:pt>
                <c:pt idx="126">
                  <c:v>45486.72454908726</c:v>
                </c:pt>
                <c:pt idx="127">
                  <c:v>45128.99682927228</c:v>
                </c:pt>
                <c:pt idx="128">
                  <c:v>44771.26910945731</c:v>
                </c:pt>
                <c:pt idx="129">
                  <c:v>44413.54138964233</c:v>
                </c:pt>
                <c:pt idx="130">
                  <c:v>44055.81366982736</c:v>
                </c:pt>
                <c:pt idx="131">
                  <c:v>43698.08595001238</c:v>
                </c:pt>
                <c:pt idx="132">
                  <c:v>43340.3582301974</c:v>
                </c:pt>
                <c:pt idx="133">
                  <c:v>42982.63051038242</c:v>
                </c:pt>
                <c:pt idx="134">
                  <c:v>42624.90279056745</c:v>
                </c:pt>
                <c:pt idx="135">
                  <c:v>42267.17507075248</c:v>
                </c:pt>
                <c:pt idx="136">
                  <c:v>41909.4473509375</c:v>
                </c:pt>
                <c:pt idx="137">
                  <c:v>41551.71963112252</c:v>
                </c:pt>
                <c:pt idx="138">
                  <c:v>41193.99191130755</c:v>
                </c:pt>
                <c:pt idx="139">
                  <c:v>40836.26419149257</c:v>
                </c:pt>
                <c:pt idx="140">
                  <c:v>40478.53647167759</c:v>
                </c:pt>
                <c:pt idx="141">
                  <c:v>40120.80875186262</c:v>
                </c:pt>
                <c:pt idx="142">
                  <c:v>39763.08103204764</c:v>
                </c:pt>
                <c:pt idx="143">
                  <c:v>39405.35331223267</c:v>
                </c:pt>
                <c:pt idx="144">
                  <c:v>39047.62559241769</c:v>
                </c:pt>
                <c:pt idx="145">
                  <c:v>38689.89787260272</c:v>
                </c:pt>
                <c:pt idx="146">
                  <c:v>38332.17015278774</c:v>
                </c:pt>
                <c:pt idx="147">
                  <c:v>37974.44243297277</c:v>
                </c:pt>
                <c:pt idx="148">
                  <c:v>37616.7147131578</c:v>
                </c:pt>
                <c:pt idx="149">
                  <c:v>37258.98699334282</c:v>
                </c:pt>
                <c:pt idx="150">
                  <c:v>36901.25927352786</c:v>
                </c:pt>
                <c:pt idx="151">
                  <c:v>36543.53155371288</c:v>
                </c:pt>
                <c:pt idx="152">
                  <c:v>36185.8038338979</c:v>
                </c:pt>
                <c:pt idx="153">
                  <c:v>35828.07611408294</c:v>
                </c:pt>
                <c:pt idx="154">
                  <c:v>35470.34839426796</c:v>
                </c:pt>
                <c:pt idx="155">
                  <c:v>35112.620674453</c:v>
                </c:pt>
                <c:pt idx="156">
                  <c:v>34754.89295463802</c:v>
                </c:pt>
                <c:pt idx="157">
                  <c:v>34397.16523482305</c:v>
                </c:pt>
                <c:pt idx="158">
                  <c:v>34039.43751500808</c:v>
                </c:pt>
                <c:pt idx="159">
                  <c:v>33681.70979519311</c:v>
                </c:pt>
                <c:pt idx="160">
                  <c:v>33323.98207537813</c:v>
                </c:pt>
                <c:pt idx="161">
                  <c:v>32966.25435556316</c:v>
                </c:pt>
                <c:pt idx="162">
                  <c:v>32608.52663574819</c:v>
                </c:pt>
                <c:pt idx="163">
                  <c:v>32250.79891593322</c:v>
                </c:pt>
                <c:pt idx="164">
                  <c:v>31893.07119611825</c:v>
                </c:pt>
                <c:pt idx="165">
                  <c:v>31535.34347630327</c:v>
                </c:pt>
                <c:pt idx="166">
                  <c:v>31177.6157564883</c:v>
                </c:pt>
                <c:pt idx="167">
                  <c:v>30819.88803667333</c:v>
                </c:pt>
                <c:pt idx="168">
                  <c:v>30462.16031685836</c:v>
                </c:pt>
                <c:pt idx="169">
                  <c:v>30104.43259704339</c:v>
                </c:pt>
                <c:pt idx="170">
                  <c:v>29746.70487722841</c:v>
                </c:pt>
                <c:pt idx="171">
                  <c:v>29388.97715741344</c:v>
                </c:pt>
                <c:pt idx="172">
                  <c:v>29031.24943759847</c:v>
                </c:pt>
                <c:pt idx="173">
                  <c:v>28673.5217177835</c:v>
                </c:pt>
                <c:pt idx="174">
                  <c:v>28315.79399796853</c:v>
                </c:pt>
                <c:pt idx="175">
                  <c:v>27958.06627815355</c:v>
                </c:pt>
                <c:pt idx="176">
                  <c:v>27600.33855833858</c:v>
                </c:pt>
                <c:pt idx="177">
                  <c:v>27242.61083852361</c:v>
                </c:pt>
                <c:pt idx="178">
                  <c:v>26884.88311870863</c:v>
                </c:pt>
                <c:pt idx="179">
                  <c:v>26527.15539889366</c:v>
                </c:pt>
                <c:pt idx="180">
                  <c:v>26169.42767907869</c:v>
                </c:pt>
                <c:pt idx="181">
                  <c:v>25811.69995926372</c:v>
                </c:pt>
                <c:pt idx="182">
                  <c:v>25768.69362322303</c:v>
                </c:pt>
                <c:pt idx="183">
                  <c:v>25725.68728718234</c:v>
                </c:pt>
                <c:pt idx="184">
                  <c:v>25682.68095114165</c:v>
                </c:pt>
                <c:pt idx="185">
                  <c:v>25639.67461510096</c:v>
                </c:pt>
                <c:pt idx="186">
                  <c:v>25596.66827906026</c:v>
                </c:pt>
                <c:pt idx="187">
                  <c:v>25553.66194301958</c:v>
                </c:pt>
                <c:pt idx="188">
                  <c:v>25510.65560697889</c:v>
                </c:pt>
                <c:pt idx="189">
                  <c:v>25467.6492709382</c:v>
                </c:pt>
                <c:pt idx="190">
                  <c:v>25424.64293489751</c:v>
                </c:pt>
                <c:pt idx="191">
                  <c:v>25381.63659885681</c:v>
                </c:pt>
                <c:pt idx="192">
                  <c:v>25338.63026281612</c:v>
                </c:pt>
                <c:pt idx="193">
                  <c:v>25295.62392677544</c:v>
                </c:pt>
                <c:pt idx="194">
                  <c:v>25252.61759073474</c:v>
                </c:pt>
                <c:pt idx="195">
                  <c:v>25209.61125469405</c:v>
                </c:pt>
                <c:pt idx="196">
                  <c:v>25166.60491865336</c:v>
                </c:pt>
                <c:pt idx="197">
                  <c:v>25123.59858261267</c:v>
                </c:pt>
                <c:pt idx="198">
                  <c:v>25080.59224657199</c:v>
                </c:pt>
                <c:pt idx="199">
                  <c:v>25037.5859105313</c:v>
                </c:pt>
                <c:pt idx="200">
                  <c:v>24994.5795744906</c:v>
                </c:pt>
                <c:pt idx="201">
                  <c:v>24951.57323844991</c:v>
                </c:pt>
                <c:pt idx="202">
                  <c:v>24908.56690240922</c:v>
                </c:pt>
                <c:pt idx="203">
                  <c:v>24865.56056636853</c:v>
                </c:pt>
                <c:pt idx="204">
                  <c:v>24822.55423032784</c:v>
                </c:pt>
                <c:pt idx="205">
                  <c:v>24779.54789428714</c:v>
                </c:pt>
                <c:pt idx="206">
                  <c:v>24736.54155824645</c:v>
                </c:pt>
                <c:pt idx="207">
                  <c:v>24693.53522220576</c:v>
                </c:pt>
                <c:pt idx="208">
                  <c:v>24650.52888616507</c:v>
                </c:pt>
                <c:pt idx="209">
                  <c:v>24607.52255012437</c:v>
                </c:pt>
                <c:pt idx="210">
                  <c:v>24564.51621408368</c:v>
                </c:pt>
                <c:pt idx="211">
                  <c:v>24521.50987804299</c:v>
                </c:pt>
                <c:pt idx="212">
                  <c:v>24478.50354200229</c:v>
                </c:pt>
                <c:pt idx="213">
                  <c:v>24435.4972059616</c:v>
                </c:pt>
                <c:pt idx="214">
                  <c:v>24392.49086992091</c:v>
                </c:pt>
                <c:pt idx="215">
                  <c:v>24349.48453388022</c:v>
                </c:pt>
                <c:pt idx="216">
                  <c:v>24306.47819783952</c:v>
                </c:pt>
                <c:pt idx="217">
                  <c:v>24263.47186179883</c:v>
                </c:pt>
                <c:pt idx="218">
                  <c:v>24220.46552575814</c:v>
                </c:pt>
                <c:pt idx="219">
                  <c:v>24177.45918971744</c:v>
                </c:pt>
                <c:pt idx="220">
                  <c:v>24134.45285367675</c:v>
                </c:pt>
                <c:pt idx="221">
                  <c:v>24091.44651763606</c:v>
                </c:pt>
                <c:pt idx="222">
                  <c:v>24048.44018159536</c:v>
                </c:pt>
                <c:pt idx="223">
                  <c:v>24005.43384555467</c:v>
                </c:pt>
                <c:pt idx="224">
                  <c:v>23962.42750951398</c:v>
                </c:pt>
                <c:pt idx="225">
                  <c:v>23919.42117347329</c:v>
                </c:pt>
                <c:pt idx="226">
                  <c:v>23876.41483743259</c:v>
                </c:pt>
                <c:pt idx="227">
                  <c:v>23833.4085013919</c:v>
                </c:pt>
                <c:pt idx="228">
                  <c:v>23790.40216535121</c:v>
                </c:pt>
                <c:pt idx="229">
                  <c:v>23747.39582931051</c:v>
                </c:pt>
                <c:pt idx="230">
                  <c:v>23704.38949326982</c:v>
                </c:pt>
                <c:pt idx="231">
                  <c:v>23661.38315722913</c:v>
                </c:pt>
                <c:pt idx="232">
                  <c:v>23618.37682118843</c:v>
                </c:pt>
                <c:pt idx="233">
                  <c:v>23575.37048514774</c:v>
                </c:pt>
                <c:pt idx="234">
                  <c:v>23532.36414910705</c:v>
                </c:pt>
                <c:pt idx="235">
                  <c:v>23489.35781306636</c:v>
                </c:pt>
                <c:pt idx="236">
                  <c:v>23446.35147702566</c:v>
                </c:pt>
                <c:pt idx="237">
                  <c:v>23403.34514098497</c:v>
                </c:pt>
                <c:pt idx="238">
                  <c:v>23360.33880494428</c:v>
                </c:pt>
                <c:pt idx="239">
                  <c:v>23317.33246890358</c:v>
                </c:pt>
                <c:pt idx="240">
                  <c:v>23274.3261328629</c:v>
                </c:pt>
                <c:pt idx="241">
                  <c:v>23231.3197968222</c:v>
                </c:pt>
                <c:pt idx="242">
                  <c:v>23188.3134607815</c:v>
                </c:pt>
                <c:pt idx="243">
                  <c:v>23145.30712474081</c:v>
                </c:pt>
                <c:pt idx="244">
                  <c:v>23102.30078870012</c:v>
                </c:pt>
                <c:pt idx="245">
                  <c:v>23059.29445265943</c:v>
                </c:pt>
                <c:pt idx="246">
                  <c:v>23016.28811661873</c:v>
                </c:pt>
                <c:pt idx="247">
                  <c:v>22973.28178057804</c:v>
                </c:pt>
                <c:pt idx="248">
                  <c:v>22930.27544453735</c:v>
                </c:pt>
                <c:pt idx="249">
                  <c:v>22887.26910849665</c:v>
                </c:pt>
                <c:pt idx="250">
                  <c:v>22844.26277245596</c:v>
                </c:pt>
                <c:pt idx="251">
                  <c:v>22801.25643641527</c:v>
                </c:pt>
                <c:pt idx="252">
                  <c:v>22758.25010037457</c:v>
                </c:pt>
                <c:pt idx="253">
                  <c:v>22715.24376433388</c:v>
                </c:pt>
                <c:pt idx="254">
                  <c:v>22672.23742829319</c:v>
                </c:pt>
                <c:pt idx="255">
                  <c:v>22629.2310922525</c:v>
                </c:pt>
                <c:pt idx="256">
                  <c:v>22586.2247562118</c:v>
                </c:pt>
                <c:pt idx="257">
                  <c:v>22543.21842017111</c:v>
                </c:pt>
                <c:pt idx="258">
                  <c:v>22500.21208413042</c:v>
                </c:pt>
                <c:pt idx="259">
                  <c:v>22457.20574808972</c:v>
                </c:pt>
                <c:pt idx="260">
                  <c:v>22414.19941204903</c:v>
                </c:pt>
                <c:pt idx="261">
                  <c:v>22371.19307600834</c:v>
                </c:pt>
                <c:pt idx="262">
                  <c:v>22328.18673996764</c:v>
                </c:pt>
                <c:pt idx="263">
                  <c:v>22285.18040392695</c:v>
                </c:pt>
                <c:pt idx="264">
                  <c:v>22242.17406788626</c:v>
                </c:pt>
                <c:pt idx="265">
                  <c:v>22199.16773184557</c:v>
                </c:pt>
                <c:pt idx="266">
                  <c:v>22156.16139580487</c:v>
                </c:pt>
                <c:pt idx="267">
                  <c:v>22113.15505976418</c:v>
                </c:pt>
                <c:pt idx="268">
                  <c:v>22070.14872372348</c:v>
                </c:pt>
                <c:pt idx="269">
                  <c:v>22027.14238768279</c:v>
                </c:pt>
                <c:pt idx="270">
                  <c:v>21984.1360516421</c:v>
                </c:pt>
                <c:pt idx="271">
                  <c:v>21941.12971560141</c:v>
                </c:pt>
                <c:pt idx="272">
                  <c:v>21898.12337956071</c:v>
                </c:pt>
                <c:pt idx="273">
                  <c:v>21855.11704352002</c:v>
                </c:pt>
                <c:pt idx="274">
                  <c:v>27198.76215657194</c:v>
                </c:pt>
                <c:pt idx="275">
                  <c:v>32542.40726962385</c:v>
                </c:pt>
                <c:pt idx="276">
                  <c:v>37886.05238267577</c:v>
                </c:pt>
                <c:pt idx="277">
                  <c:v>43229.69749572769</c:v>
                </c:pt>
                <c:pt idx="278">
                  <c:v>48573.34260877961</c:v>
                </c:pt>
                <c:pt idx="279">
                  <c:v>53916.98772183152</c:v>
                </c:pt>
                <c:pt idx="280">
                  <c:v>59260.63283488344</c:v>
                </c:pt>
                <c:pt idx="281">
                  <c:v>64604.27794793536</c:v>
                </c:pt>
                <c:pt idx="282">
                  <c:v>69947.92306098727</c:v>
                </c:pt>
                <c:pt idx="283">
                  <c:v>75291.5681740392</c:v>
                </c:pt>
                <c:pt idx="284">
                  <c:v>80635.21328709112</c:v>
                </c:pt>
                <c:pt idx="285">
                  <c:v>85978.858400143</c:v>
                </c:pt>
                <c:pt idx="286">
                  <c:v>91322.50351319493</c:v>
                </c:pt>
                <c:pt idx="287">
                  <c:v>96666.14862624683</c:v>
                </c:pt>
                <c:pt idx="288">
                  <c:v>102009.7937392988</c:v>
                </c:pt>
                <c:pt idx="289">
                  <c:v>107353.4388523507</c:v>
                </c:pt>
                <c:pt idx="290">
                  <c:v>112697.0839654026</c:v>
                </c:pt>
                <c:pt idx="291">
                  <c:v>118040.7290784545</c:v>
                </c:pt>
                <c:pt idx="292">
                  <c:v>123384.3741915064</c:v>
                </c:pt>
                <c:pt idx="293">
                  <c:v>128728.0193045583</c:v>
                </c:pt>
                <c:pt idx="294">
                  <c:v>134071.6644176102</c:v>
                </c:pt>
                <c:pt idx="295">
                  <c:v>139415.3095306621</c:v>
                </c:pt>
                <c:pt idx="296">
                  <c:v>144758.9546437141</c:v>
                </c:pt>
                <c:pt idx="297">
                  <c:v>150102.599756766</c:v>
                </c:pt>
                <c:pt idx="298">
                  <c:v>155446.2448698179</c:v>
                </c:pt>
                <c:pt idx="299">
                  <c:v>160789.8899828698</c:v>
                </c:pt>
                <c:pt idx="300">
                  <c:v>166133.5350959217</c:v>
                </c:pt>
                <c:pt idx="301">
                  <c:v>171477.1802089737</c:v>
                </c:pt>
                <c:pt idx="302">
                  <c:v>176820.8253220256</c:v>
                </c:pt>
                <c:pt idx="303">
                  <c:v>182164.4704350775</c:v>
                </c:pt>
                <c:pt idx="304">
                  <c:v>187508.1155481295</c:v>
                </c:pt>
                <c:pt idx="305">
                  <c:v>192851.7606611814</c:v>
                </c:pt>
                <c:pt idx="306">
                  <c:v>198195.4057742333</c:v>
                </c:pt>
                <c:pt idx="307">
                  <c:v>203539.0508872852</c:v>
                </c:pt>
                <c:pt idx="308">
                  <c:v>208882.6960003372</c:v>
                </c:pt>
                <c:pt idx="309">
                  <c:v>214226.3411133891</c:v>
                </c:pt>
                <c:pt idx="310">
                  <c:v>219569.986226441</c:v>
                </c:pt>
                <c:pt idx="311">
                  <c:v>224913.6313394929</c:v>
                </c:pt>
                <c:pt idx="312">
                  <c:v>230257.2764525448</c:v>
                </c:pt>
                <c:pt idx="313">
                  <c:v>235600.9215655968</c:v>
                </c:pt>
                <c:pt idx="314">
                  <c:v>240944.5666786487</c:v>
                </c:pt>
                <c:pt idx="315">
                  <c:v>246288.2117917006</c:v>
                </c:pt>
                <c:pt idx="316">
                  <c:v>251631.8569047526</c:v>
                </c:pt>
                <c:pt idx="317">
                  <c:v>256975.5020178045</c:v>
                </c:pt>
                <c:pt idx="318">
                  <c:v>262319.1471308564</c:v>
                </c:pt>
                <c:pt idx="319">
                  <c:v>267662.7922439083</c:v>
                </c:pt>
                <c:pt idx="320">
                  <c:v>273006.4373569603</c:v>
                </c:pt>
                <c:pt idx="321">
                  <c:v>278350.0824700121</c:v>
                </c:pt>
                <c:pt idx="322">
                  <c:v>283693.727583064</c:v>
                </c:pt>
                <c:pt idx="323">
                  <c:v>289037.372696116</c:v>
                </c:pt>
                <c:pt idx="324">
                  <c:v>294381.0178091679</c:v>
                </c:pt>
                <c:pt idx="325">
                  <c:v>299724.6629222198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21696"/>
        <c:axId val="64050800"/>
      </c:lineChart>
      <c:catAx>
        <c:axId val="1309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800"/>
        <c:crosses val="autoZero"/>
        <c:auto val="1"/>
        <c:lblAlgn val="ctr"/>
        <c:lblOffset val="100"/>
        <c:noMultiLvlLbl val="0"/>
      </c:catAx>
      <c:valAx>
        <c:axId val="64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of CO2e over time'!$F$1</c:f>
              <c:strCache>
                <c:ptCount val="1"/>
                <c:pt idx="0">
                  <c:v>CO2-e CO2 cumulative kg per ha - 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of CO2e over time'!$A$2:$A$327</c:f>
              <c:numCache>
                <c:formatCode>General</c:formatCode>
                <c:ptCount val="3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</c:numCache>
            </c:numRef>
          </c:cat>
          <c:val>
            <c:numRef>
              <c:f>'graph of CO2e over time'!$F$2:$F$327</c:f>
              <c:numCache>
                <c:formatCode>General</c:formatCode>
                <c:ptCount val="326"/>
                <c:pt idx="0">
                  <c:v>29.8842758206207</c:v>
                </c:pt>
                <c:pt idx="1">
                  <c:v>59.7685516412414</c:v>
                </c:pt>
                <c:pt idx="2">
                  <c:v>89.6528274618621</c:v>
                </c:pt>
                <c:pt idx="3">
                  <c:v>119.5371032824828</c:v>
                </c:pt>
                <c:pt idx="4">
                  <c:v>149.4213791031035</c:v>
                </c:pt>
                <c:pt idx="5">
                  <c:v>179.3056549237242</c:v>
                </c:pt>
                <c:pt idx="6">
                  <c:v>209.1899307443449</c:v>
                </c:pt>
                <c:pt idx="7">
                  <c:v>239.0742065649656</c:v>
                </c:pt>
                <c:pt idx="8">
                  <c:v>268.9584823855863</c:v>
                </c:pt>
                <c:pt idx="9">
                  <c:v>298.842758206207</c:v>
                </c:pt>
                <c:pt idx="10">
                  <c:v>328.7270340268277</c:v>
                </c:pt>
                <c:pt idx="11">
                  <c:v>358.6113098474484</c:v>
                </c:pt>
                <c:pt idx="12">
                  <c:v>388.4955856680691</c:v>
                </c:pt>
                <c:pt idx="13">
                  <c:v>418.3798614886898</c:v>
                </c:pt>
                <c:pt idx="14">
                  <c:v>448.2641373093105</c:v>
                </c:pt>
                <c:pt idx="15">
                  <c:v>478.1484131299312</c:v>
                </c:pt>
                <c:pt idx="16">
                  <c:v>508.032688950552</c:v>
                </c:pt>
                <c:pt idx="17">
                  <c:v>537.9169647711726</c:v>
                </c:pt>
                <c:pt idx="18">
                  <c:v>567.8012405917933</c:v>
                </c:pt>
                <c:pt idx="19">
                  <c:v>597.685516412414</c:v>
                </c:pt>
                <c:pt idx="20">
                  <c:v>627.5697922330347</c:v>
                </c:pt>
                <c:pt idx="21">
                  <c:v>657.4540680536554</c:v>
                </c:pt>
                <c:pt idx="22">
                  <c:v>687.3383438742761</c:v>
                </c:pt>
                <c:pt idx="23">
                  <c:v>717.2226196948968</c:v>
                </c:pt>
                <c:pt idx="24">
                  <c:v>747.1068955155175</c:v>
                </c:pt>
                <c:pt idx="25">
                  <c:v>776.9911713361382</c:v>
                </c:pt>
                <c:pt idx="26">
                  <c:v>806.875447156759</c:v>
                </c:pt>
                <c:pt idx="27">
                  <c:v>836.7597229773796</c:v>
                </c:pt>
                <c:pt idx="28">
                  <c:v>866.6439987980003</c:v>
                </c:pt>
                <c:pt idx="29">
                  <c:v>896.528274618621</c:v>
                </c:pt>
                <c:pt idx="30">
                  <c:v>926.4125504392417</c:v>
                </c:pt>
                <c:pt idx="31">
                  <c:v>956.2968262598624</c:v>
                </c:pt>
                <c:pt idx="32">
                  <c:v>986.1811020804831</c:v>
                </c:pt>
                <c:pt idx="33">
                  <c:v>1016.065377901104</c:v>
                </c:pt>
                <c:pt idx="34">
                  <c:v>1045.949653721724</c:v>
                </c:pt>
                <c:pt idx="35">
                  <c:v>1075.833929542345</c:v>
                </c:pt>
                <c:pt idx="36">
                  <c:v>1105.718205362966</c:v>
                </c:pt>
                <c:pt idx="37">
                  <c:v>1135.602481183586</c:v>
                </c:pt>
                <c:pt idx="38">
                  <c:v>1165.486757004207</c:v>
                </c:pt>
                <c:pt idx="39">
                  <c:v>1195.371032824828</c:v>
                </c:pt>
                <c:pt idx="40">
                  <c:v>1225.255308645448</c:v>
                </c:pt>
                <c:pt idx="41">
                  <c:v>1255.139584466069</c:v>
                </c:pt>
                <c:pt idx="42">
                  <c:v>1285.023860286689</c:v>
                </c:pt>
                <c:pt idx="43">
                  <c:v>1314.90813610731</c:v>
                </c:pt>
                <c:pt idx="44">
                  <c:v>1344.792411927931</c:v>
                </c:pt>
                <c:pt idx="45">
                  <c:v>1374.676687748551</c:v>
                </c:pt>
                <c:pt idx="46">
                  <c:v>1404.560963569172</c:v>
                </c:pt>
                <c:pt idx="47">
                  <c:v>1434.445239389792</c:v>
                </c:pt>
                <c:pt idx="48">
                  <c:v>1464.329515210413</c:v>
                </c:pt>
                <c:pt idx="49">
                  <c:v>1494.213791031033</c:v>
                </c:pt>
                <c:pt idx="50">
                  <c:v>1524.098066851654</c:v>
                </c:pt>
                <c:pt idx="51">
                  <c:v>1553.982342672275</c:v>
                </c:pt>
                <c:pt idx="52">
                  <c:v>1583.866618492895</c:v>
                </c:pt>
                <c:pt idx="53">
                  <c:v>1613.750894313516</c:v>
                </c:pt>
                <c:pt idx="54">
                  <c:v>1643.635170134136</c:v>
                </c:pt>
                <c:pt idx="55">
                  <c:v>1673.519445954757</c:v>
                </c:pt>
                <c:pt idx="56">
                  <c:v>1703.403721775378</c:v>
                </c:pt>
                <c:pt idx="57">
                  <c:v>1733.287997595998</c:v>
                </c:pt>
                <c:pt idx="58">
                  <c:v>1763.172273416619</c:v>
                </c:pt>
                <c:pt idx="59">
                  <c:v>1793.056549237239</c:v>
                </c:pt>
                <c:pt idx="60">
                  <c:v>1822.94082505786</c:v>
                </c:pt>
                <c:pt idx="61">
                  <c:v>1852.82510087848</c:v>
                </c:pt>
                <c:pt idx="62">
                  <c:v>1882.709376699101</c:v>
                </c:pt>
                <c:pt idx="63">
                  <c:v>1912.593652519722</c:v>
                </c:pt>
                <c:pt idx="64">
                  <c:v>1942.477928340342</c:v>
                </c:pt>
                <c:pt idx="65">
                  <c:v>1972.362204160963</c:v>
                </c:pt>
                <c:pt idx="66">
                  <c:v>2002.246479981583</c:v>
                </c:pt>
                <c:pt idx="67">
                  <c:v>2032.130755802204</c:v>
                </c:pt>
                <c:pt idx="68">
                  <c:v>2062.015031622825</c:v>
                </c:pt>
                <c:pt idx="69">
                  <c:v>2091.899307443445</c:v>
                </c:pt>
                <c:pt idx="70">
                  <c:v>2121.783583264066</c:v>
                </c:pt>
                <c:pt idx="71">
                  <c:v>2151.667859084686</c:v>
                </c:pt>
                <c:pt idx="72">
                  <c:v>2181.552134905307</c:v>
                </c:pt>
                <c:pt idx="73">
                  <c:v>2211.436410725928</c:v>
                </c:pt>
                <c:pt idx="74">
                  <c:v>2241.320686546548</c:v>
                </c:pt>
                <c:pt idx="75">
                  <c:v>2271.204962367169</c:v>
                </c:pt>
                <c:pt idx="76">
                  <c:v>2301.089238187789</c:v>
                </c:pt>
                <c:pt idx="77">
                  <c:v>2330.97351400841</c:v>
                </c:pt>
                <c:pt idx="78">
                  <c:v>2360.85778982903</c:v>
                </c:pt>
                <c:pt idx="79">
                  <c:v>2390.742065649651</c:v>
                </c:pt>
                <c:pt idx="80">
                  <c:v>2420.626341470272</c:v>
                </c:pt>
                <c:pt idx="81">
                  <c:v>2450.510617290892</c:v>
                </c:pt>
                <c:pt idx="82">
                  <c:v>2480.394893111513</c:v>
                </c:pt>
                <c:pt idx="83">
                  <c:v>2510.279168932133</c:v>
                </c:pt>
                <c:pt idx="84">
                  <c:v>2540.163444752754</c:v>
                </c:pt>
                <c:pt idx="85">
                  <c:v>2570.047720573374</c:v>
                </c:pt>
                <c:pt idx="86">
                  <c:v>2599.931996393995</c:v>
                </c:pt>
                <c:pt idx="87">
                  <c:v>2629.816272214616</c:v>
                </c:pt>
                <c:pt idx="88">
                  <c:v>2659.700548035236</c:v>
                </c:pt>
                <c:pt idx="89">
                  <c:v>2689.584823855857</c:v>
                </c:pt>
                <c:pt idx="90">
                  <c:v>2719.469099676478</c:v>
                </c:pt>
                <c:pt idx="91">
                  <c:v>2749.353375497098</c:v>
                </c:pt>
                <c:pt idx="92">
                  <c:v>2779.237651317719</c:v>
                </c:pt>
                <c:pt idx="93">
                  <c:v>2809.12192713834</c:v>
                </c:pt>
                <c:pt idx="94">
                  <c:v>2839.00620295896</c:v>
                </c:pt>
                <c:pt idx="95">
                  <c:v>2868.89047877958</c:v>
                </c:pt>
                <c:pt idx="96">
                  <c:v>2898.774754600201</c:v>
                </c:pt>
                <c:pt idx="97">
                  <c:v>2928.659030420822</c:v>
                </c:pt>
                <c:pt idx="98">
                  <c:v>2958.543306241442</c:v>
                </c:pt>
                <c:pt idx="99">
                  <c:v>2988.427582062063</c:v>
                </c:pt>
                <c:pt idx="100">
                  <c:v>3018.311857882683</c:v>
                </c:pt>
                <c:pt idx="101">
                  <c:v>3048.196133703304</c:v>
                </c:pt>
                <c:pt idx="102">
                  <c:v>3078.080409523925</c:v>
                </c:pt>
                <c:pt idx="103">
                  <c:v>3107.964685344545</c:v>
                </c:pt>
                <c:pt idx="104">
                  <c:v>3137.848961165166</c:v>
                </c:pt>
                <c:pt idx="105">
                  <c:v>3167.733236985786</c:v>
                </c:pt>
                <c:pt idx="106">
                  <c:v>3197.617512806406</c:v>
                </c:pt>
                <c:pt idx="107">
                  <c:v>3227.501788627028</c:v>
                </c:pt>
                <c:pt idx="108">
                  <c:v>3257.386064447648</c:v>
                </c:pt>
                <c:pt idx="109">
                  <c:v>3287.270340268269</c:v>
                </c:pt>
                <c:pt idx="110">
                  <c:v>3317.15461608889</c:v>
                </c:pt>
                <c:pt idx="111">
                  <c:v>3347.03889190951</c:v>
                </c:pt>
                <c:pt idx="112">
                  <c:v>3376.92316773013</c:v>
                </c:pt>
                <c:pt idx="113">
                  <c:v>3406.807443550751</c:v>
                </c:pt>
                <c:pt idx="114">
                  <c:v>3436.691719371371</c:v>
                </c:pt>
                <c:pt idx="115">
                  <c:v>3466.575995191992</c:v>
                </c:pt>
                <c:pt idx="116">
                  <c:v>3496.460271012613</c:v>
                </c:pt>
                <c:pt idx="117">
                  <c:v>3526.344546833233</c:v>
                </c:pt>
                <c:pt idx="118">
                  <c:v>3556.228822653854</c:v>
                </c:pt>
                <c:pt idx="119">
                  <c:v>3586.113098474474</c:v>
                </c:pt>
                <c:pt idx="120">
                  <c:v>3615.997374295095</c:v>
                </c:pt>
                <c:pt idx="121">
                  <c:v>3645.881650115716</c:v>
                </c:pt>
                <c:pt idx="122">
                  <c:v>3675.765925936336</c:v>
                </c:pt>
                <c:pt idx="123">
                  <c:v>3705.650201756957</c:v>
                </c:pt>
                <c:pt idx="124">
                  <c:v>3735.534477577577</c:v>
                </c:pt>
                <c:pt idx="125">
                  <c:v>3765.418753398198</c:v>
                </c:pt>
                <c:pt idx="126">
                  <c:v>3795.303029218819</c:v>
                </c:pt>
                <c:pt idx="127">
                  <c:v>3825.18730503944</c:v>
                </c:pt>
                <c:pt idx="128">
                  <c:v>3855.07158086006</c:v>
                </c:pt>
                <c:pt idx="129">
                  <c:v>3884.95585668068</c:v>
                </c:pt>
                <c:pt idx="130">
                  <c:v>3914.8401325013</c:v>
                </c:pt>
                <c:pt idx="131">
                  <c:v>3944.724408321922</c:v>
                </c:pt>
                <c:pt idx="132">
                  <c:v>3974.608684142542</c:v>
                </c:pt>
                <c:pt idx="133">
                  <c:v>4004.492959963163</c:v>
                </c:pt>
                <c:pt idx="134">
                  <c:v>4034.377235783783</c:v>
                </c:pt>
                <c:pt idx="135">
                  <c:v>4064.261511604404</c:v>
                </c:pt>
                <c:pt idx="136">
                  <c:v>4094.145787425025</c:v>
                </c:pt>
                <c:pt idx="137">
                  <c:v>4124.030063245646</c:v>
                </c:pt>
                <c:pt idx="138">
                  <c:v>4153.914339066266</c:v>
                </c:pt>
                <c:pt idx="139">
                  <c:v>4183.798614886887</c:v>
                </c:pt>
                <c:pt idx="140">
                  <c:v>4213.682890707508</c:v>
                </c:pt>
                <c:pt idx="141">
                  <c:v>4243.56716652813</c:v>
                </c:pt>
                <c:pt idx="142">
                  <c:v>4273.451442348751</c:v>
                </c:pt>
                <c:pt idx="143">
                  <c:v>4303.335718169372</c:v>
                </c:pt>
                <c:pt idx="144">
                  <c:v>4333.219993989993</c:v>
                </c:pt>
                <c:pt idx="145">
                  <c:v>4363.104269810613</c:v>
                </c:pt>
                <c:pt idx="146">
                  <c:v>4392.988545631235</c:v>
                </c:pt>
                <c:pt idx="147">
                  <c:v>4422.872821451855</c:v>
                </c:pt>
                <c:pt idx="148">
                  <c:v>4452.757097272477</c:v>
                </c:pt>
                <c:pt idx="149">
                  <c:v>4482.641373093098</c:v>
                </c:pt>
                <c:pt idx="150">
                  <c:v>4512.52564891372</c:v>
                </c:pt>
                <c:pt idx="151">
                  <c:v>4542.40992473434</c:v>
                </c:pt>
                <c:pt idx="152">
                  <c:v>4572.29420055496</c:v>
                </c:pt>
                <c:pt idx="153">
                  <c:v>4602.178476375582</c:v>
                </c:pt>
                <c:pt idx="154">
                  <c:v>4632.062752196203</c:v>
                </c:pt>
                <c:pt idx="155">
                  <c:v>4661.947028016824</c:v>
                </c:pt>
                <c:pt idx="156">
                  <c:v>4691.831303837445</c:v>
                </c:pt>
                <c:pt idx="157">
                  <c:v>4721.715579658066</c:v>
                </c:pt>
                <c:pt idx="158">
                  <c:v>4751.599855478687</c:v>
                </c:pt>
                <c:pt idx="159">
                  <c:v>4781.484131299308</c:v>
                </c:pt>
                <c:pt idx="160">
                  <c:v>4811.36840711993</c:v>
                </c:pt>
                <c:pt idx="161">
                  <c:v>4841.252682940551</c:v>
                </c:pt>
                <c:pt idx="162">
                  <c:v>4871.136958761171</c:v>
                </c:pt>
                <c:pt idx="163">
                  <c:v>4901.02123458179</c:v>
                </c:pt>
                <c:pt idx="164">
                  <c:v>4930.905510402414</c:v>
                </c:pt>
                <c:pt idx="165">
                  <c:v>4960.789786223035</c:v>
                </c:pt>
                <c:pt idx="166">
                  <c:v>4990.674062043656</c:v>
                </c:pt>
                <c:pt idx="167">
                  <c:v>5020.558337864277</c:v>
                </c:pt>
                <c:pt idx="168">
                  <c:v>5050.442613684897</c:v>
                </c:pt>
                <c:pt idx="169">
                  <c:v>5080.326889505518</c:v>
                </c:pt>
                <c:pt idx="170">
                  <c:v>5110.21116532614</c:v>
                </c:pt>
                <c:pt idx="171">
                  <c:v>5140.095441146761</c:v>
                </c:pt>
                <c:pt idx="172">
                  <c:v>5169.979716967382</c:v>
                </c:pt>
                <c:pt idx="173">
                  <c:v>5199.863992788003</c:v>
                </c:pt>
                <c:pt idx="174">
                  <c:v>5229.748268608624</c:v>
                </c:pt>
                <c:pt idx="175">
                  <c:v>5259.632544429245</c:v>
                </c:pt>
                <c:pt idx="176">
                  <c:v>5289.516820249866</c:v>
                </c:pt>
                <c:pt idx="177">
                  <c:v>5319.401096070487</c:v>
                </c:pt>
                <c:pt idx="178">
                  <c:v>5349.285371891108</c:v>
                </c:pt>
                <c:pt idx="179">
                  <c:v>5379.16964771173</c:v>
                </c:pt>
                <c:pt idx="180">
                  <c:v>5409.05392353235</c:v>
                </c:pt>
                <c:pt idx="181">
                  <c:v>5438.938199352971</c:v>
                </c:pt>
                <c:pt idx="182">
                  <c:v>5468.822475173592</c:v>
                </c:pt>
                <c:pt idx="183">
                  <c:v>5498.706750994214</c:v>
                </c:pt>
                <c:pt idx="184">
                  <c:v>5528.591026814834</c:v>
                </c:pt>
                <c:pt idx="185">
                  <c:v>5558.475302635456</c:v>
                </c:pt>
                <c:pt idx="186">
                  <c:v>5588.359578456076</c:v>
                </c:pt>
                <c:pt idx="187">
                  <c:v>5618.243854276698</c:v>
                </c:pt>
                <c:pt idx="188">
                  <c:v>5648.128130097318</c:v>
                </c:pt>
                <c:pt idx="189">
                  <c:v>5678.01240591794</c:v>
                </c:pt>
                <c:pt idx="190">
                  <c:v>5707.89668173856</c:v>
                </c:pt>
                <c:pt idx="191">
                  <c:v>5737.780957559182</c:v>
                </c:pt>
                <c:pt idx="192">
                  <c:v>5767.665233379802</c:v>
                </c:pt>
                <c:pt idx="193">
                  <c:v>5797.549509200424</c:v>
                </c:pt>
                <c:pt idx="194">
                  <c:v>5827.433785021045</c:v>
                </c:pt>
                <c:pt idx="195">
                  <c:v>5857.318060841666</c:v>
                </c:pt>
                <c:pt idx="196">
                  <c:v>5887.202336662287</c:v>
                </c:pt>
                <c:pt idx="197">
                  <c:v>5917.086612482908</c:v>
                </c:pt>
                <c:pt idx="198">
                  <c:v>5946.970888303529</c:v>
                </c:pt>
                <c:pt idx="199">
                  <c:v>5976.85516412415</c:v>
                </c:pt>
                <c:pt idx="200">
                  <c:v>6006.739439944771</c:v>
                </c:pt>
                <c:pt idx="201">
                  <c:v>6036.623715765392</c:v>
                </c:pt>
                <c:pt idx="202">
                  <c:v>6066.507991586013</c:v>
                </c:pt>
                <c:pt idx="203">
                  <c:v>6096.392267406634</c:v>
                </c:pt>
                <c:pt idx="204">
                  <c:v>6126.276543227255</c:v>
                </c:pt>
                <c:pt idx="205">
                  <c:v>6156.160819047876</c:v>
                </c:pt>
                <c:pt idx="206">
                  <c:v>6186.045094868497</c:v>
                </c:pt>
                <c:pt idx="207">
                  <c:v>6215.929370689118</c:v>
                </c:pt>
                <c:pt idx="208">
                  <c:v>6245.81364650974</c:v>
                </c:pt>
                <c:pt idx="209">
                  <c:v>6275.697922330361</c:v>
                </c:pt>
                <c:pt idx="210">
                  <c:v>6305.582198150981</c:v>
                </c:pt>
                <c:pt idx="211">
                  <c:v>6335.466473971602</c:v>
                </c:pt>
                <c:pt idx="212">
                  <c:v>6365.350749792224</c:v>
                </c:pt>
                <c:pt idx="213">
                  <c:v>6395.235025612845</c:v>
                </c:pt>
                <c:pt idx="214">
                  <c:v>6425.119301433465</c:v>
                </c:pt>
                <c:pt idx="215">
                  <c:v>6455.003577254087</c:v>
                </c:pt>
                <c:pt idx="216">
                  <c:v>6484.887853074708</c:v>
                </c:pt>
                <c:pt idx="217">
                  <c:v>6514.772128895328</c:v>
                </c:pt>
                <c:pt idx="218">
                  <c:v>6544.65640471595</c:v>
                </c:pt>
                <c:pt idx="219">
                  <c:v>6574.540680536571</c:v>
                </c:pt>
                <c:pt idx="220">
                  <c:v>6604.424956357192</c:v>
                </c:pt>
                <c:pt idx="221">
                  <c:v>6634.309232177813</c:v>
                </c:pt>
                <c:pt idx="222">
                  <c:v>6664.193507998434</c:v>
                </c:pt>
                <c:pt idx="223">
                  <c:v>6694.077783819055</c:v>
                </c:pt>
                <c:pt idx="224">
                  <c:v>6723.962059639676</c:v>
                </c:pt>
                <c:pt idx="225">
                  <c:v>6753.846335460297</c:v>
                </c:pt>
                <c:pt idx="226">
                  <c:v>6783.730611280918</c:v>
                </c:pt>
                <c:pt idx="227">
                  <c:v>6813.61488710154</c:v>
                </c:pt>
                <c:pt idx="228">
                  <c:v>6843.49916292216</c:v>
                </c:pt>
                <c:pt idx="229">
                  <c:v>6873.383438742781</c:v>
                </c:pt>
                <c:pt idx="230">
                  <c:v>6903.267714563402</c:v>
                </c:pt>
                <c:pt idx="231">
                  <c:v>6933.151990384024</c:v>
                </c:pt>
                <c:pt idx="232">
                  <c:v>6963.036266204644</c:v>
                </c:pt>
                <c:pt idx="233">
                  <c:v>6992.920542025266</c:v>
                </c:pt>
                <c:pt idx="234">
                  <c:v>7022.804817845887</c:v>
                </c:pt>
                <c:pt idx="235">
                  <c:v>7052.689093666507</c:v>
                </c:pt>
                <c:pt idx="236">
                  <c:v>7082.573369487128</c:v>
                </c:pt>
                <c:pt idx="237">
                  <c:v>7112.45764530775</c:v>
                </c:pt>
                <c:pt idx="238">
                  <c:v>7142.34192112837</c:v>
                </c:pt>
                <c:pt idx="239">
                  <c:v>7172.226196948992</c:v>
                </c:pt>
                <c:pt idx="240">
                  <c:v>7202.110472769612</c:v>
                </c:pt>
                <c:pt idx="241">
                  <c:v>7231.994748590234</c:v>
                </c:pt>
                <c:pt idx="242">
                  <c:v>7261.879024410854</c:v>
                </c:pt>
                <c:pt idx="243">
                  <c:v>7291.763300231476</c:v>
                </c:pt>
                <c:pt idx="244">
                  <c:v>7321.647576052097</c:v>
                </c:pt>
                <c:pt idx="245">
                  <c:v>7351.531851872718</c:v>
                </c:pt>
                <c:pt idx="246">
                  <c:v>7381.41612769334</c:v>
                </c:pt>
                <c:pt idx="247">
                  <c:v>7411.30040351396</c:v>
                </c:pt>
                <c:pt idx="248">
                  <c:v>7441.184679334581</c:v>
                </c:pt>
                <c:pt idx="249">
                  <c:v>7471.068955155202</c:v>
                </c:pt>
                <c:pt idx="250">
                  <c:v>7500.953230975823</c:v>
                </c:pt>
                <c:pt idx="251">
                  <c:v>7530.837506796444</c:v>
                </c:pt>
                <c:pt idx="252">
                  <c:v>7560.721782617065</c:v>
                </c:pt>
                <c:pt idx="253">
                  <c:v>7590.606058437686</c:v>
                </c:pt>
                <c:pt idx="254">
                  <c:v>7620.490334258307</c:v>
                </c:pt>
                <c:pt idx="255">
                  <c:v>7650.374610078928</c:v>
                </c:pt>
                <c:pt idx="256">
                  <c:v>7680.25888589955</c:v>
                </c:pt>
                <c:pt idx="257">
                  <c:v>7710.14316172017</c:v>
                </c:pt>
                <c:pt idx="258">
                  <c:v>7740.027437540792</c:v>
                </c:pt>
                <c:pt idx="259">
                  <c:v>7769.911713361413</c:v>
                </c:pt>
                <c:pt idx="260">
                  <c:v>7799.795989182034</c:v>
                </c:pt>
                <c:pt idx="261">
                  <c:v>7829.680265002654</c:v>
                </c:pt>
                <c:pt idx="262">
                  <c:v>7859.564540823276</c:v>
                </c:pt>
                <c:pt idx="263">
                  <c:v>7889.448816643897</c:v>
                </c:pt>
                <c:pt idx="264">
                  <c:v>7919.333092464518</c:v>
                </c:pt>
                <c:pt idx="265">
                  <c:v>7949.217368285139</c:v>
                </c:pt>
                <c:pt idx="266">
                  <c:v>7979.10164410576</c:v>
                </c:pt>
                <c:pt idx="267">
                  <c:v>8008.985919926381</c:v>
                </c:pt>
                <c:pt idx="268">
                  <c:v>8038.870195747002</c:v>
                </c:pt>
                <c:pt idx="269">
                  <c:v>8068.754471567623</c:v>
                </c:pt>
                <c:pt idx="270">
                  <c:v>8098.638747388244</c:v>
                </c:pt>
                <c:pt idx="271">
                  <c:v>8128.523023208865</c:v>
                </c:pt>
                <c:pt idx="272">
                  <c:v>8158.407299029486</c:v>
                </c:pt>
                <c:pt idx="273">
                  <c:v>8188.291574850107</c:v>
                </c:pt>
                <c:pt idx="274">
                  <c:v>8218.175850670728</c:v>
                </c:pt>
                <c:pt idx="275">
                  <c:v>8248.060126491349</c:v>
                </c:pt>
                <c:pt idx="276">
                  <c:v>8277.94440231197</c:v>
                </c:pt>
                <c:pt idx="277">
                  <c:v>8307.82867813259</c:v>
                </c:pt>
                <c:pt idx="278">
                  <c:v>8337.712953953212</c:v>
                </c:pt>
                <c:pt idx="279">
                  <c:v>8367.597229773834</c:v>
                </c:pt>
                <c:pt idx="280">
                  <c:v>8397.481505594455</c:v>
                </c:pt>
                <c:pt idx="281">
                  <c:v>8427.365781415076</c:v>
                </c:pt>
                <c:pt idx="282">
                  <c:v>8457.250057235696</c:v>
                </c:pt>
                <c:pt idx="283">
                  <c:v>8487.134333056317</c:v>
                </c:pt>
                <c:pt idx="284">
                  <c:v>8517.018608876938</c:v>
                </c:pt>
                <c:pt idx="285">
                  <c:v>8546.90288469756</c:v>
                </c:pt>
                <c:pt idx="286">
                  <c:v>8576.78716051818</c:v>
                </c:pt>
                <c:pt idx="287">
                  <c:v>8606.6714363388</c:v>
                </c:pt>
                <c:pt idx="288">
                  <c:v>8636.555712159422</c:v>
                </c:pt>
                <c:pt idx="289">
                  <c:v>8666.439987980044</c:v>
                </c:pt>
                <c:pt idx="290">
                  <c:v>8696.324263800664</c:v>
                </c:pt>
                <c:pt idx="291">
                  <c:v>8726.208539621286</c:v>
                </c:pt>
                <c:pt idx="292">
                  <c:v>8756.092815441907</c:v>
                </c:pt>
                <c:pt idx="293">
                  <c:v>8785.977091262528</c:v>
                </c:pt>
                <c:pt idx="294">
                  <c:v>8815.861367083149</c:v>
                </c:pt>
                <c:pt idx="295">
                  <c:v>8845.74564290377</c:v>
                </c:pt>
                <c:pt idx="296">
                  <c:v>8875.629918724391</c:v>
                </c:pt>
                <c:pt idx="297">
                  <c:v>8905.514194545012</c:v>
                </c:pt>
                <c:pt idx="298">
                  <c:v>8935.398470365633</c:v>
                </c:pt>
                <c:pt idx="299">
                  <c:v>8965.282746186254</c:v>
                </c:pt>
                <c:pt idx="300">
                  <c:v>8995.167022006875</c:v>
                </c:pt>
                <c:pt idx="301">
                  <c:v>9025.051297827496</c:v>
                </c:pt>
                <c:pt idx="302">
                  <c:v>9054.935573648117</c:v>
                </c:pt>
                <c:pt idx="303">
                  <c:v>9084.819849468739</c:v>
                </c:pt>
                <c:pt idx="304">
                  <c:v>9114.70412528936</c:v>
                </c:pt>
                <c:pt idx="305">
                  <c:v>9144.58840110998</c:v>
                </c:pt>
                <c:pt idx="306">
                  <c:v>9174.472676930601</c:v>
                </c:pt>
                <c:pt idx="307">
                  <c:v>9204.356952751223</c:v>
                </c:pt>
                <c:pt idx="308">
                  <c:v>9234.24122857184</c:v>
                </c:pt>
                <c:pt idx="309">
                  <c:v>9264.125504392464</c:v>
                </c:pt>
                <c:pt idx="310">
                  <c:v>9294.009780213085</c:v>
                </c:pt>
                <c:pt idx="311">
                  <c:v>9323.894056033706</c:v>
                </c:pt>
                <c:pt idx="312">
                  <c:v>9353.778331854327</c:v>
                </c:pt>
                <c:pt idx="313">
                  <c:v>9383.662607674949</c:v>
                </c:pt>
                <c:pt idx="314">
                  <c:v>9413.54688349557</c:v>
                </c:pt>
                <c:pt idx="315">
                  <c:v>9443.43115931619</c:v>
                </c:pt>
                <c:pt idx="316">
                  <c:v>9473.315435136812</c:v>
                </c:pt>
                <c:pt idx="317">
                  <c:v>9503.199710957433</c:v>
                </c:pt>
                <c:pt idx="318">
                  <c:v>9533.083986778054</c:v>
                </c:pt>
                <c:pt idx="319">
                  <c:v>9562.968262598675</c:v>
                </c:pt>
                <c:pt idx="320">
                  <c:v>9592.852538419296</c:v>
                </c:pt>
                <c:pt idx="321">
                  <c:v>9622.736814239917</c:v>
                </c:pt>
                <c:pt idx="322">
                  <c:v>9652.621090060538</c:v>
                </c:pt>
                <c:pt idx="323">
                  <c:v>9682.505365881159</c:v>
                </c:pt>
                <c:pt idx="324">
                  <c:v>9712.38964170178</c:v>
                </c:pt>
                <c:pt idx="325">
                  <c:v>9742.2739175224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of CO2e over time'!$G$1</c:f>
              <c:strCache>
                <c:ptCount val="1"/>
                <c:pt idx="0">
                  <c:v>CO2-e CH4 cumulative kg per ha - 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of CO2e over time'!$A$2:$A$327</c:f>
              <c:numCache>
                <c:formatCode>General</c:formatCode>
                <c:ptCount val="3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</c:numCache>
            </c:numRef>
          </c:cat>
          <c:val>
            <c:numRef>
              <c:f>'graph of CO2e over time'!$G$2:$G$327</c:f>
              <c:numCache>
                <c:formatCode>General</c:formatCode>
                <c:ptCount val="326"/>
                <c:pt idx="0">
                  <c:v>1102.849397242916</c:v>
                </c:pt>
                <c:pt idx="1">
                  <c:v>2205.698794485832</c:v>
                </c:pt>
                <c:pt idx="2">
                  <c:v>3308.548191728749</c:v>
                </c:pt>
                <c:pt idx="3">
                  <c:v>4411.397588971665</c:v>
                </c:pt>
                <c:pt idx="4">
                  <c:v>5514.246986214581</c:v>
                </c:pt>
                <c:pt idx="5">
                  <c:v>6617.096383457496</c:v>
                </c:pt>
                <c:pt idx="6">
                  <c:v>7719.945780700413</c:v>
                </c:pt>
                <c:pt idx="7">
                  <c:v>8822.79517794333</c:v>
                </c:pt>
                <c:pt idx="8">
                  <c:v>9925.644575186246</c:v>
                </c:pt>
                <c:pt idx="9">
                  <c:v>11028.49397242916</c:v>
                </c:pt>
                <c:pt idx="10">
                  <c:v>12131.34336967208</c:v>
                </c:pt>
                <c:pt idx="11">
                  <c:v>13234.192766915</c:v>
                </c:pt>
                <c:pt idx="12">
                  <c:v>14337.04216415791</c:v>
                </c:pt>
                <c:pt idx="13">
                  <c:v>15439.89156140083</c:v>
                </c:pt>
                <c:pt idx="14">
                  <c:v>16542.74095864375</c:v>
                </c:pt>
                <c:pt idx="15">
                  <c:v>17645.59035588666</c:v>
                </c:pt>
                <c:pt idx="16">
                  <c:v>18748.43975312958</c:v>
                </c:pt>
                <c:pt idx="17">
                  <c:v>19851.2891503725</c:v>
                </c:pt>
                <c:pt idx="18">
                  <c:v>20954.13854761541</c:v>
                </c:pt>
                <c:pt idx="19">
                  <c:v>22056.98794485833</c:v>
                </c:pt>
                <c:pt idx="20">
                  <c:v>23159.83734210125</c:v>
                </c:pt>
                <c:pt idx="21">
                  <c:v>24262.68673934416</c:v>
                </c:pt>
                <c:pt idx="22">
                  <c:v>25365.53613658708</c:v>
                </c:pt>
                <c:pt idx="23">
                  <c:v>26468.38553383</c:v>
                </c:pt>
                <c:pt idx="24">
                  <c:v>27571.23493107292</c:v>
                </c:pt>
                <c:pt idx="25">
                  <c:v>28674.08432831583</c:v>
                </c:pt>
                <c:pt idx="26">
                  <c:v>29776.93372555875</c:v>
                </c:pt>
                <c:pt idx="27">
                  <c:v>30879.78312280167</c:v>
                </c:pt>
                <c:pt idx="28">
                  <c:v>31982.63252004458</c:v>
                </c:pt>
                <c:pt idx="29">
                  <c:v>33085.4819172875</c:v>
                </c:pt>
                <c:pt idx="30">
                  <c:v>34188.33131453041</c:v>
                </c:pt>
                <c:pt idx="31">
                  <c:v>35291.18071177333</c:v>
                </c:pt>
                <c:pt idx="32">
                  <c:v>36394.03010901624</c:v>
                </c:pt>
                <c:pt idx="33">
                  <c:v>37496.87950625915</c:v>
                </c:pt>
                <c:pt idx="34">
                  <c:v>38599.72890350207</c:v>
                </c:pt>
                <c:pt idx="35">
                  <c:v>39702.57830074497</c:v>
                </c:pt>
                <c:pt idx="36">
                  <c:v>40805.42769798789</c:v>
                </c:pt>
                <c:pt idx="37">
                  <c:v>41908.27709523081</c:v>
                </c:pt>
                <c:pt idx="38">
                  <c:v>43011.12649247372</c:v>
                </c:pt>
                <c:pt idx="39">
                  <c:v>44113.97588971663</c:v>
                </c:pt>
                <c:pt idx="40">
                  <c:v>45216.82528695955</c:v>
                </c:pt>
                <c:pt idx="41">
                  <c:v>46319.67468420246</c:v>
                </c:pt>
                <c:pt idx="42">
                  <c:v>47422.52408144537</c:v>
                </c:pt>
                <c:pt idx="43">
                  <c:v>48525.37347868829</c:v>
                </c:pt>
                <c:pt idx="44">
                  <c:v>49628.2228759312</c:v>
                </c:pt>
                <c:pt idx="45">
                  <c:v>50731.0722731741</c:v>
                </c:pt>
                <c:pt idx="46">
                  <c:v>51833.92167041702</c:v>
                </c:pt>
                <c:pt idx="47">
                  <c:v>52936.77106765994</c:v>
                </c:pt>
                <c:pt idx="48">
                  <c:v>54039.62046490285</c:v>
                </c:pt>
                <c:pt idx="49">
                  <c:v>55142.46986214576</c:v>
                </c:pt>
                <c:pt idx="50">
                  <c:v>56245.31925938867</c:v>
                </c:pt>
                <c:pt idx="51">
                  <c:v>57348.16865663159</c:v>
                </c:pt>
                <c:pt idx="52">
                  <c:v>58451.0180538745</c:v>
                </c:pt>
                <c:pt idx="53">
                  <c:v>59553.86745111742</c:v>
                </c:pt>
                <c:pt idx="54">
                  <c:v>60656.71684836033</c:v>
                </c:pt>
                <c:pt idx="55">
                  <c:v>61759.56624560324</c:v>
                </c:pt>
                <c:pt idx="56">
                  <c:v>62862.41564284615</c:v>
                </c:pt>
                <c:pt idx="57">
                  <c:v>63965.26504008907</c:v>
                </c:pt>
                <c:pt idx="58">
                  <c:v>65068.11443733198</c:v>
                </c:pt>
                <c:pt idx="59">
                  <c:v>66170.9638345749</c:v>
                </c:pt>
                <c:pt idx="60">
                  <c:v>67273.81323181781</c:v>
                </c:pt>
                <c:pt idx="61">
                  <c:v>68376.66262906072</c:v>
                </c:pt>
                <c:pt idx="62">
                  <c:v>69479.51202630364</c:v>
                </c:pt>
                <c:pt idx="63">
                  <c:v>70582.36142354655</c:v>
                </c:pt>
                <c:pt idx="64">
                  <c:v>71685.21082078946</c:v>
                </c:pt>
                <c:pt idx="65">
                  <c:v>72788.06021803237</c:v>
                </c:pt>
                <c:pt idx="66">
                  <c:v>73890.90961527529</c:v>
                </c:pt>
                <c:pt idx="67">
                  <c:v>74993.7590125182</c:v>
                </c:pt>
                <c:pt idx="68">
                  <c:v>76096.6084097611</c:v>
                </c:pt>
                <c:pt idx="69">
                  <c:v>77199.45780700403</c:v>
                </c:pt>
                <c:pt idx="70">
                  <c:v>78302.30720424694</c:v>
                </c:pt>
                <c:pt idx="71">
                  <c:v>79405.15660148986</c:v>
                </c:pt>
                <c:pt idx="72">
                  <c:v>80508.00599873276</c:v>
                </c:pt>
                <c:pt idx="73">
                  <c:v>81610.85539597568</c:v>
                </c:pt>
                <c:pt idx="74">
                  <c:v>82713.7047932186</c:v>
                </c:pt>
                <c:pt idx="75">
                  <c:v>83816.5541904615</c:v>
                </c:pt>
                <c:pt idx="76">
                  <c:v>84919.40358770442</c:v>
                </c:pt>
                <c:pt idx="77">
                  <c:v>86022.25298494733</c:v>
                </c:pt>
                <c:pt idx="78">
                  <c:v>87125.10238219024</c:v>
                </c:pt>
                <c:pt idx="79">
                  <c:v>88227.95177943316</c:v>
                </c:pt>
                <c:pt idx="80">
                  <c:v>89330.80117667607</c:v>
                </c:pt>
                <c:pt idx="81">
                  <c:v>90433.65057391899</c:v>
                </c:pt>
                <c:pt idx="82">
                  <c:v>91536.4999711619</c:v>
                </c:pt>
                <c:pt idx="83">
                  <c:v>92639.3493684048</c:v>
                </c:pt>
                <c:pt idx="84">
                  <c:v>93742.19876564772</c:v>
                </c:pt>
                <c:pt idx="85">
                  <c:v>94845.04816289064</c:v>
                </c:pt>
                <c:pt idx="86">
                  <c:v>95947.89756013356</c:v>
                </c:pt>
                <c:pt idx="87">
                  <c:v>97050.74695737647</c:v>
                </c:pt>
                <c:pt idx="88">
                  <c:v>98153.59635461938</c:v>
                </c:pt>
                <c:pt idx="89">
                  <c:v>99256.44575186229</c:v>
                </c:pt>
                <c:pt idx="90">
                  <c:v>100359.2951491052</c:v>
                </c:pt>
                <c:pt idx="91">
                  <c:v>101462.1445463481</c:v>
                </c:pt>
                <c:pt idx="92">
                  <c:v>102564.993943591</c:v>
                </c:pt>
                <c:pt idx="93">
                  <c:v>103667.8433408339</c:v>
                </c:pt>
                <c:pt idx="94">
                  <c:v>104770.6927380769</c:v>
                </c:pt>
                <c:pt idx="95">
                  <c:v>105873.5421353198</c:v>
                </c:pt>
                <c:pt idx="96">
                  <c:v>106976.3915325627</c:v>
                </c:pt>
                <c:pt idx="97">
                  <c:v>108079.2409298056</c:v>
                </c:pt>
                <c:pt idx="98">
                  <c:v>109182.0903270485</c:v>
                </c:pt>
                <c:pt idx="99">
                  <c:v>110284.9397242914</c:v>
                </c:pt>
                <c:pt idx="100">
                  <c:v>111387.7891215343</c:v>
                </c:pt>
                <c:pt idx="101">
                  <c:v>112490.6385187773</c:v>
                </c:pt>
                <c:pt idx="102">
                  <c:v>113593.4879160202</c:v>
                </c:pt>
                <c:pt idx="103">
                  <c:v>114696.3373132631</c:v>
                </c:pt>
                <c:pt idx="104">
                  <c:v>115799.186710506</c:v>
                </c:pt>
                <c:pt idx="105">
                  <c:v>116902.036107749</c:v>
                </c:pt>
                <c:pt idx="106">
                  <c:v>118004.8855049918</c:v>
                </c:pt>
                <c:pt idx="107">
                  <c:v>119107.7349022347</c:v>
                </c:pt>
                <c:pt idx="108">
                  <c:v>120210.5842994776</c:v>
                </c:pt>
                <c:pt idx="109">
                  <c:v>121313.4336967206</c:v>
                </c:pt>
                <c:pt idx="110">
                  <c:v>122416.2830939635</c:v>
                </c:pt>
                <c:pt idx="111">
                  <c:v>123519.1324912064</c:v>
                </c:pt>
                <c:pt idx="112">
                  <c:v>124621.9818884493</c:v>
                </c:pt>
                <c:pt idx="113">
                  <c:v>125724.8312856922</c:v>
                </c:pt>
                <c:pt idx="114">
                  <c:v>126827.6806829351</c:v>
                </c:pt>
                <c:pt idx="115">
                  <c:v>127930.530080178</c:v>
                </c:pt>
                <c:pt idx="116">
                  <c:v>129033.379477421</c:v>
                </c:pt>
                <c:pt idx="117">
                  <c:v>130136.2288746639</c:v>
                </c:pt>
                <c:pt idx="118">
                  <c:v>131239.0782719068</c:v>
                </c:pt>
                <c:pt idx="119">
                  <c:v>132341.9276691497</c:v>
                </c:pt>
                <c:pt idx="120">
                  <c:v>133444.7770663926</c:v>
                </c:pt>
                <c:pt idx="121">
                  <c:v>134547.6264636355</c:v>
                </c:pt>
                <c:pt idx="122">
                  <c:v>135650.4758608784</c:v>
                </c:pt>
                <c:pt idx="123">
                  <c:v>136753.3252581214</c:v>
                </c:pt>
                <c:pt idx="124">
                  <c:v>137856.1746553643</c:v>
                </c:pt>
                <c:pt idx="125">
                  <c:v>138959.0240526072</c:v>
                </c:pt>
                <c:pt idx="126">
                  <c:v>140061.8734498501</c:v>
                </c:pt>
                <c:pt idx="127">
                  <c:v>141164.722847093</c:v>
                </c:pt>
                <c:pt idx="128">
                  <c:v>142267.572244336</c:v>
                </c:pt>
                <c:pt idx="129">
                  <c:v>143370.4216415788</c:v>
                </c:pt>
                <c:pt idx="130">
                  <c:v>144473.2710388218</c:v>
                </c:pt>
                <c:pt idx="131">
                  <c:v>145576.1204360647</c:v>
                </c:pt>
                <c:pt idx="132">
                  <c:v>146678.9698333076</c:v>
                </c:pt>
                <c:pt idx="133">
                  <c:v>147781.8192305505</c:v>
                </c:pt>
                <c:pt idx="134">
                  <c:v>148884.6686277934</c:v>
                </c:pt>
                <c:pt idx="135">
                  <c:v>149987.5180250363</c:v>
                </c:pt>
                <c:pt idx="136">
                  <c:v>151090.3674222792</c:v>
                </c:pt>
                <c:pt idx="137">
                  <c:v>152193.2168195221</c:v>
                </c:pt>
                <c:pt idx="138">
                  <c:v>153296.0662167651</c:v>
                </c:pt>
                <c:pt idx="139">
                  <c:v>154398.915614008</c:v>
                </c:pt>
                <c:pt idx="140">
                  <c:v>155501.7650112509</c:v>
                </c:pt>
                <c:pt idx="141">
                  <c:v>156604.6144084938</c:v>
                </c:pt>
                <c:pt idx="142">
                  <c:v>157707.4638057367</c:v>
                </c:pt>
                <c:pt idx="143">
                  <c:v>158810.3132029796</c:v>
                </c:pt>
                <c:pt idx="144">
                  <c:v>159913.1626002225</c:v>
                </c:pt>
                <c:pt idx="145">
                  <c:v>161016.0119974655</c:v>
                </c:pt>
                <c:pt idx="146">
                  <c:v>162118.8613947084</c:v>
                </c:pt>
                <c:pt idx="147">
                  <c:v>163221.7107919513</c:v>
                </c:pt>
                <c:pt idx="148">
                  <c:v>164324.5601891942</c:v>
                </c:pt>
                <c:pt idx="149">
                  <c:v>165427.4095864371</c:v>
                </c:pt>
                <c:pt idx="150">
                  <c:v>166530.25898368</c:v>
                </c:pt>
                <c:pt idx="151">
                  <c:v>167633.108380923</c:v>
                </c:pt>
                <c:pt idx="152">
                  <c:v>168735.9577781658</c:v>
                </c:pt>
                <c:pt idx="153">
                  <c:v>169838.8071754088</c:v>
                </c:pt>
                <c:pt idx="154">
                  <c:v>170941.6565726517</c:v>
                </c:pt>
                <c:pt idx="155">
                  <c:v>172044.5059698946</c:v>
                </c:pt>
                <c:pt idx="156">
                  <c:v>173147.3553671375</c:v>
                </c:pt>
                <c:pt idx="157">
                  <c:v>174250.2047643804</c:v>
                </c:pt>
                <c:pt idx="158">
                  <c:v>175353.0541616233</c:v>
                </c:pt>
                <c:pt idx="159">
                  <c:v>176455.9035588662</c:v>
                </c:pt>
                <c:pt idx="160">
                  <c:v>177558.7529561092</c:v>
                </c:pt>
                <c:pt idx="161">
                  <c:v>178661.6023533521</c:v>
                </c:pt>
                <c:pt idx="162">
                  <c:v>179764.451750595</c:v>
                </c:pt>
                <c:pt idx="163">
                  <c:v>180867.3011478379</c:v>
                </c:pt>
                <c:pt idx="164">
                  <c:v>181970.1505450808</c:v>
                </c:pt>
                <c:pt idx="165">
                  <c:v>183072.9999423237</c:v>
                </c:pt>
                <c:pt idx="166">
                  <c:v>184175.8493395666</c:v>
                </c:pt>
                <c:pt idx="167">
                  <c:v>185278.6987368095</c:v>
                </c:pt>
                <c:pt idx="168">
                  <c:v>186381.5481340525</c:v>
                </c:pt>
                <c:pt idx="169">
                  <c:v>187484.3975312954</c:v>
                </c:pt>
                <c:pt idx="170">
                  <c:v>188587.2469285383</c:v>
                </c:pt>
                <c:pt idx="171">
                  <c:v>189690.0963257812</c:v>
                </c:pt>
                <c:pt idx="172">
                  <c:v>190792.9457230241</c:v>
                </c:pt>
                <c:pt idx="173">
                  <c:v>191895.795120267</c:v>
                </c:pt>
                <c:pt idx="174">
                  <c:v>192998.6445175099</c:v>
                </c:pt>
                <c:pt idx="175">
                  <c:v>194101.4939147528</c:v>
                </c:pt>
                <c:pt idx="176">
                  <c:v>195204.3433119958</c:v>
                </c:pt>
                <c:pt idx="177">
                  <c:v>196307.1927092387</c:v>
                </c:pt>
                <c:pt idx="178">
                  <c:v>197410.0421064816</c:v>
                </c:pt>
                <c:pt idx="179">
                  <c:v>198512.8915037245</c:v>
                </c:pt>
                <c:pt idx="180">
                  <c:v>199615.7409009674</c:v>
                </c:pt>
                <c:pt idx="181">
                  <c:v>200718.5902982103</c:v>
                </c:pt>
                <c:pt idx="182">
                  <c:v>201821.4396954532</c:v>
                </c:pt>
                <c:pt idx="183">
                  <c:v>202924.2890926962</c:v>
                </c:pt>
                <c:pt idx="184">
                  <c:v>204027.1384899391</c:v>
                </c:pt>
                <c:pt idx="185">
                  <c:v>205129.987887182</c:v>
                </c:pt>
                <c:pt idx="186">
                  <c:v>206232.8372844249</c:v>
                </c:pt>
                <c:pt idx="187">
                  <c:v>207335.6866816678</c:v>
                </c:pt>
                <c:pt idx="188">
                  <c:v>208438.5360789107</c:v>
                </c:pt>
                <c:pt idx="189">
                  <c:v>209541.3854761536</c:v>
                </c:pt>
                <c:pt idx="190">
                  <c:v>210644.2348733965</c:v>
                </c:pt>
                <c:pt idx="191">
                  <c:v>211747.0842706395</c:v>
                </c:pt>
                <c:pt idx="192">
                  <c:v>212849.9336678824</c:v>
                </c:pt>
                <c:pt idx="193">
                  <c:v>213952.7830651253</c:v>
                </c:pt>
                <c:pt idx="194">
                  <c:v>215055.6324623682</c:v>
                </c:pt>
                <c:pt idx="195">
                  <c:v>216158.4818596111</c:v>
                </c:pt>
                <c:pt idx="196">
                  <c:v>217261.331256854</c:v>
                </c:pt>
                <c:pt idx="197">
                  <c:v>218364.1806540969</c:v>
                </c:pt>
                <c:pt idx="198">
                  <c:v>219467.0300513399</c:v>
                </c:pt>
                <c:pt idx="199">
                  <c:v>220569.8794485828</c:v>
                </c:pt>
                <c:pt idx="200">
                  <c:v>221672.7288458257</c:v>
                </c:pt>
                <c:pt idx="201">
                  <c:v>222775.5782430686</c:v>
                </c:pt>
                <c:pt idx="202">
                  <c:v>223878.4276403115</c:v>
                </c:pt>
                <c:pt idx="203">
                  <c:v>224981.2770375544</c:v>
                </c:pt>
                <c:pt idx="204">
                  <c:v>226084.1264347973</c:v>
                </c:pt>
                <c:pt idx="205">
                  <c:v>227186.9758320402</c:v>
                </c:pt>
                <c:pt idx="206">
                  <c:v>228289.8252292832</c:v>
                </c:pt>
                <c:pt idx="207">
                  <c:v>229392.6746265261</c:v>
                </c:pt>
                <c:pt idx="208">
                  <c:v>230495.524023769</c:v>
                </c:pt>
                <c:pt idx="209">
                  <c:v>231598.373421012</c:v>
                </c:pt>
                <c:pt idx="210">
                  <c:v>232701.2228182548</c:v>
                </c:pt>
                <c:pt idx="211">
                  <c:v>233804.0722154977</c:v>
                </c:pt>
                <c:pt idx="212">
                  <c:v>234906.9216127406</c:v>
                </c:pt>
                <c:pt idx="213">
                  <c:v>236009.7710099836</c:v>
                </c:pt>
                <c:pt idx="214">
                  <c:v>237112.6204072265</c:v>
                </c:pt>
                <c:pt idx="215">
                  <c:v>238215.4698044694</c:v>
                </c:pt>
                <c:pt idx="216">
                  <c:v>239318.3192017123</c:v>
                </c:pt>
                <c:pt idx="217">
                  <c:v>240421.1685989552</c:v>
                </c:pt>
                <c:pt idx="218">
                  <c:v>241524.0179961981</c:v>
                </c:pt>
                <c:pt idx="219">
                  <c:v>242626.867393441</c:v>
                </c:pt>
                <c:pt idx="220">
                  <c:v>243729.7167906839</c:v>
                </c:pt>
                <c:pt idx="221">
                  <c:v>244832.5661879269</c:v>
                </c:pt>
                <c:pt idx="222">
                  <c:v>245935.4155851698</c:v>
                </c:pt>
                <c:pt idx="223">
                  <c:v>247038.2649824127</c:v>
                </c:pt>
                <c:pt idx="224">
                  <c:v>248141.1143796556</c:v>
                </c:pt>
                <c:pt idx="225">
                  <c:v>249243.9637768985</c:v>
                </c:pt>
                <c:pt idx="226">
                  <c:v>250346.8131741414</c:v>
                </c:pt>
                <c:pt idx="227">
                  <c:v>251449.6625713843</c:v>
                </c:pt>
                <c:pt idx="228">
                  <c:v>252552.5119686273</c:v>
                </c:pt>
                <c:pt idx="229">
                  <c:v>253655.3613658702</c:v>
                </c:pt>
                <c:pt idx="230">
                  <c:v>254758.2107631131</c:v>
                </c:pt>
                <c:pt idx="231">
                  <c:v>255861.060160356</c:v>
                </c:pt>
                <c:pt idx="232">
                  <c:v>256963.9095575989</c:v>
                </c:pt>
                <c:pt idx="233">
                  <c:v>258066.7589548418</c:v>
                </c:pt>
                <c:pt idx="234">
                  <c:v>259169.6083520847</c:v>
                </c:pt>
                <c:pt idx="235">
                  <c:v>260272.4577493276</c:v>
                </c:pt>
                <c:pt idx="236">
                  <c:v>261375.3071465706</c:v>
                </c:pt>
                <c:pt idx="237">
                  <c:v>262478.1565438134</c:v>
                </c:pt>
                <c:pt idx="238">
                  <c:v>263581.0059410564</c:v>
                </c:pt>
                <c:pt idx="239">
                  <c:v>264683.8553382994</c:v>
                </c:pt>
                <c:pt idx="240">
                  <c:v>265786.7047355423</c:v>
                </c:pt>
                <c:pt idx="241">
                  <c:v>266889.5541327852</c:v>
                </c:pt>
                <c:pt idx="242">
                  <c:v>267992.4035300281</c:v>
                </c:pt>
                <c:pt idx="243">
                  <c:v>269095.2529272711</c:v>
                </c:pt>
                <c:pt idx="244">
                  <c:v>270198.1023245141</c:v>
                </c:pt>
                <c:pt idx="245">
                  <c:v>271300.951721757</c:v>
                </c:pt>
                <c:pt idx="246">
                  <c:v>272403.801119</c:v>
                </c:pt>
                <c:pt idx="247">
                  <c:v>273506.6505162429</c:v>
                </c:pt>
                <c:pt idx="248">
                  <c:v>274609.4999134858</c:v>
                </c:pt>
                <c:pt idx="249">
                  <c:v>275712.3493107288</c:v>
                </c:pt>
                <c:pt idx="250">
                  <c:v>276815.1987079717</c:v>
                </c:pt>
                <c:pt idx="251">
                  <c:v>277918.0481052147</c:v>
                </c:pt>
                <c:pt idx="252">
                  <c:v>279020.8975024576</c:v>
                </c:pt>
                <c:pt idx="253">
                  <c:v>280123.7468997005</c:v>
                </c:pt>
                <c:pt idx="254">
                  <c:v>281226.5962969435</c:v>
                </c:pt>
                <c:pt idx="255">
                  <c:v>282329.4456941864</c:v>
                </c:pt>
                <c:pt idx="256">
                  <c:v>283432.2950914293</c:v>
                </c:pt>
                <c:pt idx="257">
                  <c:v>284535.1444886723</c:v>
                </c:pt>
                <c:pt idx="258">
                  <c:v>285637.9938859152</c:v>
                </c:pt>
                <c:pt idx="259">
                  <c:v>286740.8432831582</c:v>
                </c:pt>
                <c:pt idx="260">
                  <c:v>287843.6926804011</c:v>
                </c:pt>
                <c:pt idx="261">
                  <c:v>288946.5420776441</c:v>
                </c:pt>
                <c:pt idx="262">
                  <c:v>290049.391474887</c:v>
                </c:pt>
                <c:pt idx="263">
                  <c:v>291152.24087213</c:v>
                </c:pt>
                <c:pt idx="264">
                  <c:v>292255.090269373</c:v>
                </c:pt>
                <c:pt idx="265">
                  <c:v>293357.9396666158</c:v>
                </c:pt>
                <c:pt idx="266">
                  <c:v>294460.7890638588</c:v>
                </c:pt>
                <c:pt idx="267">
                  <c:v>295563.6384611017</c:v>
                </c:pt>
                <c:pt idx="268">
                  <c:v>296666.4878583447</c:v>
                </c:pt>
                <c:pt idx="269">
                  <c:v>297769.3372555876</c:v>
                </c:pt>
                <c:pt idx="270">
                  <c:v>298872.1866528306</c:v>
                </c:pt>
                <c:pt idx="271">
                  <c:v>299975.0360500735</c:v>
                </c:pt>
                <c:pt idx="272">
                  <c:v>301077.8854473164</c:v>
                </c:pt>
                <c:pt idx="273">
                  <c:v>302180.7348445594</c:v>
                </c:pt>
                <c:pt idx="274">
                  <c:v>303283.5842418023</c:v>
                </c:pt>
                <c:pt idx="275">
                  <c:v>304386.4336390452</c:v>
                </c:pt>
                <c:pt idx="276">
                  <c:v>305489.2830362882</c:v>
                </c:pt>
                <c:pt idx="277">
                  <c:v>306592.1324335312</c:v>
                </c:pt>
                <c:pt idx="278">
                  <c:v>307694.9818307741</c:v>
                </c:pt>
                <c:pt idx="279">
                  <c:v>308797.8312280171</c:v>
                </c:pt>
                <c:pt idx="280">
                  <c:v>309900.68062526</c:v>
                </c:pt>
                <c:pt idx="281">
                  <c:v>311003.5300225029</c:v>
                </c:pt>
                <c:pt idx="282">
                  <c:v>312106.3794197458</c:v>
                </c:pt>
                <c:pt idx="283">
                  <c:v>313209.2288169888</c:v>
                </c:pt>
                <c:pt idx="284">
                  <c:v>314312.0782142318</c:v>
                </c:pt>
                <c:pt idx="285">
                  <c:v>315414.9276114747</c:v>
                </c:pt>
                <c:pt idx="286">
                  <c:v>316517.7770087176</c:v>
                </c:pt>
                <c:pt idx="287">
                  <c:v>317620.6264059606</c:v>
                </c:pt>
                <c:pt idx="288">
                  <c:v>318723.4758032035</c:v>
                </c:pt>
                <c:pt idx="289">
                  <c:v>319826.3252004465</c:v>
                </c:pt>
                <c:pt idx="290">
                  <c:v>320929.1745976894</c:v>
                </c:pt>
                <c:pt idx="291">
                  <c:v>322032.0239949324</c:v>
                </c:pt>
                <c:pt idx="292">
                  <c:v>323134.8733921753</c:v>
                </c:pt>
                <c:pt idx="293">
                  <c:v>324237.7227894182</c:v>
                </c:pt>
                <c:pt idx="294">
                  <c:v>325340.5721866612</c:v>
                </c:pt>
                <c:pt idx="295">
                  <c:v>326443.421583904</c:v>
                </c:pt>
                <c:pt idx="296">
                  <c:v>327546.2709811471</c:v>
                </c:pt>
                <c:pt idx="297">
                  <c:v>328649.12037839</c:v>
                </c:pt>
                <c:pt idx="298">
                  <c:v>329751.969775633</c:v>
                </c:pt>
                <c:pt idx="299">
                  <c:v>330854.8191728758</c:v>
                </c:pt>
                <c:pt idx="300">
                  <c:v>331957.6685701188</c:v>
                </c:pt>
                <c:pt idx="301">
                  <c:v>333060.5179673618</c:v>
                </c:pt>
                <c:pt idx="302">
                  <c:v>334163.3673646047</c:v>
                </c:pt>
                <c:pt idx="303">
                  <c:v>335266.2167618477</c:v>
                </c:pt>
                <c:pt idx="304">
                  <c:v>336369.0661590906</c:v>
                </c:pt>
                <c:pt idx="305">
                  <c:v>337471.9155563335</c:v>
                </c:pt>
                <c:pt idx="306">
                  <c:v>338574.7649535765</c:v>
                </c:pt>
                <c:pt idx="307">
                  <c:v>339677.6143508194</c:v>
                </c:pt>
                <c:pt idx="308">
                  <c:v>340780.4637480624</c:v>
                </c:pt>
                <c:pt idx="309">
                  <c:v>341883.3131453053</c:v>
                </c:pt>
                <c:pt idx="310">
                  <c:v>342986.1625425483</c:v>
                </c:pt>
                <c:pt idx="311">
                  <c:v>344089.0119397912</c:v>
                </c:pt>
                <c:pt idx="312">
                  <c:v>345191.8613370341</c:v>
                </c:pt>
                <c:pt idx="313">
                  <c:v>346294.7107342771</c:v>
                </c:pt>
                <c:pt idx="314">
                  <c:v>347397.56013152</c:v>
                </c:pt>
                <c:pt idx="315">
                  <c:v>348500.409528763</c:v>
                </c:pt>
                <c:pt idx="316">
                  <c:v>349603.2589260059</c:v>
                </c:pt>
                <c:pt idx="317">
                  <c:v>350706.1083232489</c:v>
                </c:pt>
                <c:pt idx="318">
                  <c:v>351808.9577204918</c:v>
                </c:pt>
                <c:pt idx="319">
                  <c:v>352911.8071177347</c:v>
                </c:pt>
                <c:pt idx="320">
                  <c:v>354014.6565149777</c:v>
                </c:pt>
                <c:pt idx="321">
                  <c:v>355117.5059122206</c:v>
                </c:pt>
                <c:pt idx="322">
                  <c:v>356220.3553094635</c:v>
                </c:pt>
                <c:pt idx="323">
                  <c:v>357323.2047067065</c:v>
                </c:pt>
                <c:pt idx="324">
                  <c:v>358426.0541039494</c:v>
                </c:pt>
                <c:pt idx="325">
                  <c:v>359528.9035011924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of CO2e over time'!$H$1</c:f>
              <c:strCache>
                <c:ptCount val="1"/>
                <c:pt idx="0">
                  <c:v>CO2-e total cumulative kg per ha - 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of CO2e over time'!$A$2:$A$327</c:f>
              <c:numCache>
                <c:formatCode>General</c:formatCode>
                <c:ptCount val="3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</c:numCache>
            </c:numRef>
          </c:cat>
          <c:val>
            <c:numRef>
              <c:f>'graph of CO2e over time'!$H$2:$H$327</c:f>
              <c:numCache>
                <c:formatCode>General</c:formatCode>
                <c:ptCount val="326"/>
                <c:pt idx="0">
                  <c:v>1132.733673063537</c:v>
                </c:pt>
                <c:pt idx="1">
                  <c:v>2265.467346127074</c:v>
                </c:pt>
                <c:pt idx="2">
                  <c:v>3398.201019190611</c:v>
                </c:pt>
                <c:pt idx="3">
                  <c:v>4530.934692254148</c:v>
                </c:pt>
                <c:pt idx="4">
                  <c:v>5663.668365317684</c:v>
                </c:pt>
                <c:pt idx="5">
                  <c:v>6796.402038381221</c:v>
                </c:pt>
                <c:pt idx="6">
                  <c:v>7929.135711444757</c:v>
                </c:pt>
                <c:pt idx="7">
                  <c:v>9061.869384508296</c:v>
                </c:pt>
                <c:pt idx="8">
                  <c:v>10194.60305757183</c:v>
                </c:pt>
                <c:pt idx="9">
                  <c:v>11327.33673063537</c:v>
                </c:pt>
                <c:pt idx="10">
                  <c:v>12460.07040369891</c:v>
                </c:pt>
                <c:pt idx="11">
                  <c:v>13592.80407676245</c:v>
                </c:pt>
                <c:pt idx="12">
                  <c:v>14725.53774982598</c:v>
                </c:pt>
                <c:pt idx="13">
                  <c:v>15858.27142288952</c:v>
                </c:pt>
                <c:pt idx="14">
                  <c:v>16991.00509595305</c:v>
                </c:pt>
                <c:pt idx="15">
                  <c:v>18123.73876901659</c:v>
                </c:pt>
                <c:pt idx="16">
                  <c:v>19256.47244208013</c:v>
                </c:pt>
                <c:pt idx="17">
                  <c:v>20389.20611514367</c:v>
                </c:pt>
                <c:pt idx="18">
                  <c:v>21521.93978820721</c:v>
                </c:pt>
                <c:pt idx="19">
                  <c:v>22654.67346127074</c:v>
                </c:pt>
                <c:pt idx="20">
                  <c:v>23787.40713433428</c:v>
                </c:pt>
                <c:pt idx="21">
                  <c:v>24920.14080739782</c:v>
                </c:pt>
                <c:pt idx="22">
                  <c:v>26052.87448046136</c:v>
                </c:pt>
                <c:pt idx="23">
                  <c:v>27185.6081535249</c:v>
                </c:pt>
                <c:pt idx="24">
                  <c:v>28318.34182658843</c:v>
                </c:pt>
                <c:pt idx="25">
                  <c:v>29451.07549965197</c:v>
                </c:pt>
                <c:pt idx="26">
                  <c:v>30583.80917271551</c:v>
                </c:pt>
                <c:pt idx="27">
                  <c:v>31716.54284577904</c:v>
                </c:pt>
                <c:pt idx="28">
                  <c:v>32849.27651884258</c:v>
                </c:pt>
                <c:pt idx="29">
                  <c:v>33982.01019190612</c:v>
                </c:pt>
                <c:pt idx="30">
                  <c:v>35114.74386496966</c:v>
                </c:pt>
                <c:pt idx="31">
                  <c:v>36247.47753803318</c:v>
                </c:pt>
                <c:pt idx="32">
                  <c:v>37380.21121109672</c:v>
                </c:pt>
                <c:pt idx="33">
                  <c:v>38512.94488416026</c:v>
                </c:pt>
                <c:pt idx="34">
                  <c:v>39645.6785572238</c:v>
                </c:pt>
                <c:pt idx="35">
                  <c:v>40778.41223028732</c:v>
                </c:pt>
                <c:pt idx="36">
                  <c:v>41911.14590335086</c:v>
                </c:pt>
                <c:pt idx="37">
                  <c:v>43043.8795764144</c:v>
                </c:pt>
                <c:pt idx="38">
                  <c:v>44176.61324947792</c:v>
                </c:pt>
                <c:pt idx="39">
                  <c:v>45309.34692254146</c:v>
                </c:pt>
                <c:pt idx="40">
                  <c:v>46442.080595605</c:v>
                </c:pt>
                <c:pt idx="41">
                  <c:v>47574.81426866852</c:v>
                </c:pt>
                <c:pt idx="42">
                  <c:v>48707.54794173206</c:v>
                </c:pt>
                <c:pt idx="43">
                  <c:v>49840.2816147956</c:v>
                </c:pt>
                <c:pt idx="44">
                  <c:v>50973.01528785913</c:v>
                </c:pt>
                <c:pt idx="45">
                  <c:v>52105.74896092266</c:v>
                </c:pt>
                <c:pt idx="46">
                  <c:v>53238.4826339862</c:v>
                </c:pt>
                <c:pt idx="47">
                  <c:v>54371.21630704973</c:v>
                </c:pt>
                <c:pt idx="48">
                  <c:v>55503.94998011326</c:v>
                </c:pt>
                <c:pt idx="49">
                  <c:v>56636.6836531768</c:v>
                </c:pt>
                <c:pt idx="50">
                  <c:v>57769.41732624033</c:v>
                </c:pt>
                <c:pt idx="51">
                  <c:v>58902.15099930386</c:v>
                </c:pt>
                <c:pt idx="52">
                  <c:v>60034.8846723674</c:v>
                </c:pt>
                <c:pt idx="53">
                  <c:v>61167.61834543093</c:v>
                </c:pt>
                <c:pt idx="54">
                  <c:v>62300.35201849446</c:v>
                </c:pt>
                <c:pt idx="55">
                  <c:v>63433.085691558</c:v>
                </c:pt>
                <c:pt idx="56">
                  <c:v>64565.81936462154</c:v>
                </c:pt>
                <c:pt idx="57">
                  <c:v>65698.55303768506</c:v>
                </c:pt>
                <c:pt idx="58">
                  <c:v>66831.2867107486</c:v>
                </c:pt>
                <c:pt idx="59">
                  <c:v>67964.02038381214</c:v>
                </c:pt>
                <c:pt idx="60">
                  <c:v>69096.75405687566</c:v>
                </c:pt>
                <c:pt idx="61">
                  <c:v>70229.4877299392</c:v>
                </c:pt>
                <c:pt idx="62">
                  <c:v>71362.22140300274</c:v>
                </c:pt>
                <c:pt idx="63">
                  <c:v>72494.95507606627</c:v>
                </c:pt>
                <c:pt idx="64">
                  <c:v>73627.68874912981</c:v>
                </c:pt>
                <c:pt idx="65">
                  <c:v>74760.42242219334</c:v>
                </c:pt>
                <c:pt idx="66">
                  <c:v>75893.15609525687</c:v>
                </c:pt>
                <c:pt idx="67">
                  <c:v>77025.8897683204</c:v>
                </c:pt>
                <c:pt idx="68">
                  <c:v>78158.62344138394</c:v>
                </c:pt>
                <c:pt idx="69">
                  <c:v>79291.35711444746</c:v>
                </c:pt>
                <c:pt idx="70">
                  <c:v>80424.09078751101</c:v>
                </c:pt>
                <c:pt idx="71">
                  <c:v>81556.82446057454</c:v>
                </c:pt>
                <c:pt idx="72">
                  <c:v>82689.55813363807</c:v>
                </c:pt>
                <c:pt idx="73">
                  <c:v>83822.29180670161</c:v>
                </c:pt>
                <c:pt idx="74">
                  <c:v>84955.02547976514</c:v>
                </c:pt>
                <c:pt idx="75">
                  <c:v>86087.75915282867</c:v>
                </c:pt>
                <c:pt idx="76">
                  <c:v>87220.49282589222</c:v>
                </c:pt>
                <c:pt idx="77">
                  <c:v>88353.22649895574</c:v>
                </c:pt>
                <c:pt idx="78">
                  <c:v>89485.96017201927</c:v>
                </c:pt>
                <c:pt idx="79">
                  <c:v>90618.69384508282</c:v>
                </c:pt>
                <c:pt idx="80">
                  <c:v>91751.42751814634</c:v>
                </c:pt>
                <c:pt idx="81">
                  <c:v>92884.16119120987</c:v>
                </c:pt>
                <c:pt idx="82">
                  <c:v>94016.89486427342</c:v>
                </c:pt>
                <c:pt idx="83">
                  <c:v>95149.62853733694</c:v>
                </c:pt>
                <c:pt idx="84">
                  <c:v>96282.36221040049</c:v>
                </c:pt>
                <c:pt idx="85">
                  <c:v>97415.09588346402</c:v>
                </c:pt>
                <c:pt idx="86">
                  <c:v>98547.82955652754</c:v>
                </c:pt>
                <c:pt idx="87">
                  <c:v>99680.5632295911</c:v>
                </c:pt>
                <c:pt idx="88">
                  <c:v>100813.2969026546</c:v>
                </c:pt>
                <c:pt idx="89">
                  <c:v>101946.0305757181</c:v>
                </c:pt>
                <c:pt idx="90">
                  <c:v>103078.7642487817</c:v>
                </c:pt>
                <c:pt idx="91">
                  <c:v>104211.4979218452</c:v>
                </c:pt>
                <c:pt idx="92">
                  <c:v>105344.2315949087</c:v>
                </c:pt>
                <c:pt idx="93">
                  <c:v>106476.9652679723</c:v>
                </c:pt>
                <c:pt idx="94">
                  <c:v>107609.6989410358</c:v>
                </c:pt>
                <c:pt idx="95">
                  <c:v>108742.4326140994</c:v>
                </c:pt>
                <c:pt idx="96">
                  <c:v>109875.1662871629</c:v>
                </c:pt>
                <c:pt idx="97">
                  <c:v>111007.8999602264</c:v>
                </c:pt>
                <c:pt idx="98">
                  <c:v>112140.63363329</c:v>
                </c:pt>
                <c:pt idx="99">
                  <c:v>113273.3673063535</c:v>
                </c:pt>
                <c:pt idx="100">
                  <c:v>114406.100979417</c:v>
                </c:pt>
                <c:pt idx="101">
                  <c:v>115538.8346524806</c:v>
                </c:pt>
                <c:pt idx="102">
                  <c:v>116671.5683255441</c:v>
                </c:pt>
                <c:pt idx="103">
                  <c:v>117804.3019986076</c:v>
                </c:pt>
                <c:pt idx="104">
                  <c:v>118937.0356716712</c:v>
                </c:pt>
                <c:pt idx="105">
                  <c:v>120069.7693447347</c:v>
                </c:pt>
                <c:pt idx="106">
                  <c:v>121202.5030177982</c:v>
                </c:pt>
                <c:pt idx="107">
                  <c:v>122335.2366908618</c:v>
                </c:pt>
                <c:pt idx="108">
                  <c:v>123467.9703639253</c:v>
                </c:pt>
                <c:pt idx="109">
                  <c:v>124600.7040369888</c:v>
                </c:pt>
                <c:pt idx="110">
                  <c:v>125733.4377100524</c:v>
                </c:pt>
                <c:pt idx="111">
                  <c:v>126866.1713831159</c:v>
                </c:pt>
                <c:pt idx="112">
                  <c:v>127998.9050561794</c:v>
                </c:pt>
                <c:pt idx="113">
                  <c:v>129131.638729243</c:v>
                </c:pt>
                <c:pt idx="114">
                  <c:v>130264.3724023065</c:v>
                </c:pt>
                <c:pt idx="115">
                  <c:v>131397.10607537</c:v>
                </c:pt>
                <c:pt idx="116">
                  <c:v>132529.8397484336</c:v>
                </c:pt>
                <c:pt idx="117">
                  <c:v>133662.5734214971</c:v>
                </c:pt>
                <c:pt idx="118">
                  <c:v>134795.3070945606</c:v>
                </c:pt>
                <c:pt idx="119">
                  <c:v>135928.0407676242</c:v>
                </c:pt>
                <c:pt idx="120">
                  <c:v>137060.7744406877</c:v>
                </c:pt>
                <c:pt idx="121">
                  <c:v>138193.5081137512</c:v>
                </c:pt>
                <c:pt idx="122">
                  <c:v>139326.2417868148</c:v>
                </c:pt>
                <c:pt idx="123">
                  <c:v>140458.9754598783</c:v>
                </c:pt>
                <c:pt idx="124">
                  <c:v>141591.7091329418</c:v>
                </c:pt>
                <c:pt idx="125">
                  <c:v>142724.4428060054</c:v>
                </c:pt>
                <c:pt idx="126">
                  <c:v>143857.176479069</c:v>
                </c:pt>
                <c:pt idx="127">
                  <c:v>144989.9101521324</c:v>
                </c:pt>
                <c:pt idx="128">
                  <c:v>146122.643825196</c:v>
                </c:pt>
                <c:pt idx="129">
                  <c:v>147255.3774982595</c:v>
                </c:pt>
                <c:pt idx="130">
                  <c:v>148388.111171323</c:v>
                </c:pt>
                <c:pt idx="131">
                  <c:v>149520.8448443866</c:v>
                </c:pt>
                <c:pt idx="132">
                  <c:v>150653.5785174501</c:v>
                </c:pt>
                <c:pt idx="133">
                  <c:v>151786.3121905137</c:v>
                </c:pt>
                <c:pt idx="134">
                  <c:v>152919.0458635772</c:v>
                </c:pt>
                <c:pt idx="135">
                  <c:v>154051.7795366407</c:v>
                </c:pt>
                <c:pt idx="136">
                  <c:v>155184.5132097043</c:v>
                </c:pt>
                <c:pt idx="137">
                  <c:v>156317.2468827678</c:v>
                </c:pt>
                <c:pt idx="138">
                  <c:v>157449.9805558313</c:v>
                </c:pt>
                <c:pt idx="139">
                  <c:v>158582.7142288949</c:v>
                </c:pt>
                <c:pt idx="140">
                  <c:v>159715.4479019584</c:v>
                </c:pt>
                <c:pt idx="141">
                  <c:v>160848.1815750219</c:v>
                </c:pt>
                <c:pt idx="142">
                  <c:v>161980.9152480854</c:v>
                </c:pt>
                <c:pt idx="143">
                  <c:v>163113.648921149</c:v>
                </c:pt>
                <c:pt idx="144">
                  <c:v>164246.3825942125</c:v>
                </c:pt>
                <c:pt idx="145">
                  <c:v>165379.1162672761</c:v>
                </c:pt>
                <c:pt idx="146">
                  <c:v>166511.8499403396</c:v>
                </c:pt>
                <c:pt idx="147">
                  <c:v>167644.5836134031</c:v>
                </c:pt>
                <c:pt idx="148">
                  <c:v>168777.3172864667</c:v>
                </c:pt>
                <c:pt idx="149">
                  <c:v>169910.0509595302</c:v>
                </c:pt>
                <c:pt idx="150">
                  <c:v>171042.7846325937</c:v>
                </c:pt>
                <c:pt idx="151">
                  <c:v>172175.5183056572</c:v>
                </c:pt>
                <c:pt idx="152">
                  <c:v>173308.2519787208</c:v>
                </c:pt>
                <c:pt idx="153">
                  <c:v>174440.9856517843</c:v>
                </c:pt>
                <c:pt idx="154">
                  <c:v>175573.7193248479</c:v>
                </c:pt>
                <c:pt idx="155">
                  <c:v>176706.4529979114</c:v>
                </c:pt>
                <c:pt idx="156">
                  <c:v>177839.1866709749</c:v>
                </c:pt>
                <c:pt idx="157">
                  <c:v>178971.9203440385</c:v>
                </c:pt>
                <c:pt idx="158">
                  <c:v>180104.654017102</c:v>
                </c:pt>
                <c:pt idx="159">
                  <c:v>181237.3876901655</c:v>
                </c:pt>
                <c:pt idx="160">
                  <c:v>182370.1213632291</c:v>
                </c:pt>
                <c:pt idx="161">
                  <c:v>183502.8550362926</c:v>
                </c:pt>
                <c:pt idx="162">
                  <c:v>184635.5887093561</c:v>
                </c:pt>
                <c:pt idx="163">
                  <c:v>185768.3223824197</c:v>
                </c:pt>
                <c:pt idx="164">
                  <c:v>186901.0560554832</c:v>
                </c:pt>
                <c:pt idx="165">
                  <c:v>188033.7897285467</c:v>
                </c:pt>
                <c:pt idx="166">
                  <c:v>189166.5234016103</c:v>
                </c:pt>
                <c:pt idx="167">
                  <c:v>190299.2570746738</c:v>
                </c:pt>
                <c:pt idx="168">
                  <c:v>191431.9907477373</c:v>
                </c:pt>
                <c:pt idx="169">
                  <c:v>192564.7244208009</c:v>
                </c:pt>
                <c:pt idx="170">
                  <c:v>193697.4580938644</c:v>
                </c:pt>
                <c:pt idx="171">
                  <c:v>194830.191766928</c:v>
                </c:pt>
                <c:pt idx="172">
                  <c:v>195962.9254399915</c:v>
                </c:pt>
                <c:pt idx="173">
                  <c:v>197095.659113055</c:v>
                </c:pt>
                <c:pt idx="174">
                  <c:v>198228.3927861186</c:v>
                </c:pt>
                <c:pt idx="175">
                  <c:v>199361.1264591821</c:v>
                </c:pt>
                <c:pt idx="176">
                  <c:v>200493.8601322456</c:v>
                </c:pt>
                <c:pt idx="177">
                  <c:v>201626.5938053092</c:v>
                </c:pt>
                <c:pt idx="178">
                  <c:v>202759.3274783727</c:v>
                </c:pt>
                <c:pt idx="179">
                  <c:v>203892.0611514362</c:v>
                </c:pt>
                <c:pt idx="180">
                  <c:v>205024.7948244998</c:v>
                </c:pt>
                <c:pt idx="181">
                  <c:v>206157.5284975633</c:v>
                </c:pt>
                <c:pt idx="182">
                  <c:v>207290.2621706268</c:v>
                </c:pt>
                <c:pt idx="183">
                  <c:v>208422.9958436904</c:v>
                </c:pt>
                <c:pt idx="184">
                  <c:v>209555.7295167539</c:v>
                </c:pt>
                <c:pt idx="185">
                  <c:v>210688.4631898174</c:v>
                </c:pt>
                <c:pt idx="186">
                  <c:v>211821.196862881</c:v>
                </c:pt>
                <c:pt idx="187">
                  <c:v>212953.9305359445</c:v>
                </c:pt>
                <c:pt idx="188">
                  <c:v>214086.664209008</c:v>
                </c:pt>
                <c:pt idx="189">
                  <c:v>215219.3978820716</c:v>
                </c:pt>
                <c:pt idx="190">
                  <c:v>216352.1315551351</c:v>
                </c:pt>
                <c:pt idx="191">
                  <c:v>217484.8652281986</c:v>
                </c:pt>
                <c:pt idx="192">
                  <c:v>218617.5989012622</c:v>
                </c:pt>
                <c:pt idx="193">
                  <c:v>219750.3325743257</c:v>
                </c:pt>
                <c:pt idx="194">
                  <c:v>220883.0662473892</c:v>
                </c:pt>
                <c:pt idx="195">
                  <c:v>222015.7999204528</c:v>
                </c:pt>
                <c:pt idx="196">
                  <c:v>223148.5335935163</c:v>
                </c:pt>
                <c:pt idx="197">
                  <c:v>224281.2672665798</c:v>
                </c:pt>
                <c:pt idx="198">
                  <c:v>225414.0009396434</c:v>
                </c:pt>
                <c:pt idx="199">
                  <c:v>226546.7346127069</c:v>
                </c:pt>
                <c:pt idx="200">
                  <c:v>227679.4682857704</c:v>
                </c:pt>
                <c:pt idx="201">
                  <c:v>228812.201958834</c:v>
                </c:pt>
                <c:pt idx="202">
                  <c:v>229944.9356318975</c:v>
                </c:pt>
                <c:pt idx="203">
                  <c:v>231077.669304961</c:v>
                </c:pt>
                <c:pt idx="204">
                  <c:v>232210.4029780246</c:v>
                </c:pt>
                <c:pt idx="205">
                  <c:v>233343.1366510881</c:v>
                </c:pt>
                <c:pt idx="206">
                  <c:v>234475.8703241516</c:v>
                </c:pt>
                <c:pt idx="207">
                  <c:v>235608.6039972152</c:v>
                </c:pt>
                <c:pt idx="208">
                  <c:v>236741.3376702787</c:v>
                </c:pt>
                <c:pt idx="209">
                  <c:v>237874.0713433422</c:v>
                </c:pt>
                <c:pt idx="210">
                  <c:v>239006.8050164058</c:v>
                </c:pt>
                <c:pt idx="211">
                  <c:v>240139.5386894693</c:v>
                </c:pt>
                <c:pt idx="212">
                  <c:v>241272.2723625329</c:v>
                </c:pt>
                <c:pt idx="213">
                  <c:v>242405.0060355964</c:v>
                </c:pt>
                <c:pt idx="214">
                  <c:v>243537.7397086599</c:v>
                </c:pt>
                <c:pt idx="215">
                  <c:v>244670.4733817235</c:v>
                </c:pt>
                <c:pt idx="216">
                  <c:v>245803.207054787</c:v>
                </c:pt>
                <c:pt idx="217">
                  <c:v>246935.9407278505</c:v>
                </c:pt>
                <c:pt idx="218">
                  <c:v>248068.6744009141</c:v>
                </c:pt>
                <c:pt idx="219">
                  <c:v>249201.4080739776</c:v>
                </c:pt>
                <c:pt idx="220">
                  <c:v>250334.1417470411</c:v>
                </c:pt>
                <c:pt idx="221">
                  <c:v>251466.8754201047</c:v>
                </c:pt>
                <c:pt idx="222">
                  <c:v>252599.6090931682</c:v>
                </c:pt>
                <c:pt idx="223">
                  <c:v>253732.3427662317</c:v>
                </c:pt>
                <c:pt idx="224">
                  <c:v>254865.0764392953</c:v>
                </c:pt>
                <c:pt idx="225">
                  <c:v>255997.8101123588</c:v>
                </c:pt>
                <c:pt idx="226">
                  <c:v>257130.5437854223</c:v>
                </c:pt>
                <c:pt idx="227">
                  <c:v>258263.2774584859</c:v>
                </c:pt>
                <c:pt idx="228">
                  <c:v>259396.0111315494</c:v>
                </c:pt>
                <c:pt idx="229">
                  <c:v>260528.744804613</c:v>
                </c:pt>
                <c:pt idx="230">
                  <c:v>261661.4784776765</c:v>
                </c:pt>
                <c:pt idx="231">
                  <c:v>262794.21215074</c:v>
                </c:pt>
                <c:pt idx="232">
                  <c:v>263926.9458238035</c:v>
                </c:pt>
                <c:pt idx="233">
                  <c:v>265059.6794968671</c:v>
                </c:pt>
                <c:pt idx="234">
                  <c:v>266192.4131699306</c:v>
                </c:pt>
                <c:pt idx="235">
                  <c:v>267325.1468429941</c:v>
                </c:pt>
                <c:pt idx="236">
                  <c:v>268457.8805160577</c:v>
                </c:pt>
                <c:pt idx="237">
                  <c:v>269590.6141891212</c:v>
                </c:pt>
                <c:pt idx="238">
                  <c:v>270723.3478621848</c:v>
                </c:pt>
                <c:pt idx="239">
                  <c:v>271856.0815352483</c:v>
                </c:pt>
                <c:pt idx="240">
                  <c:v>272988.8152083119</c:v>
                </c:pt>
                <c:pt idx="241">
                  <c:v>274121.5488813755</c:v>
                </c:pt>
                <c:pt idx="242">
                  <c:v>275254.282554439</c:v>
                </c:pt>
                <c:pt idx="243">
                  <c:v>276387.0162275026</c:v>
                </c:pt>
                <c:pt idx="244">
                  <c:v>277519.7499005662</c:v>
                </c:pt>
                <c:pt idx="245">
                  <c:v>278652.4835736297</c:v>
                </c:pt>
                <c:pt idx="246">
                  <c:v>279785.2172466933</c:v>
                </c:pt>
                <c:pt idx="247">
                  <c:v>280917.9509197568</c:v>
                </c:pt>
                <c:pt idx="248">
                  <c:v>282050.6845928204</c:v>
                </c:pt>
                <c:pt idx="249">
                  <c:v>283183.418265884</c:v>
                </c:pt>
                <c:pt idx="250">
                  <c:v>284316.1519389476</c:v>
                </c:pt>
                <c:pt idx="251">
                  <c:v>285448.8856120111</c:v>
                </c:pt>
                <c:pt idx="252">
                  <c:v>286581.6192850746</c:v>
                </c:pt>
                <c:pt idx="253">
                  <c:v>287714.3529581382</c:v>
                </c:pt>
                <c:pt idx="254">
                  <c:v>288847.0866312018</c:v>
                </c:pt>
                <c:pt idx="255">
                  <c:v>289979.8203042654</c:v>
                </c:pt>
                <c:pt idx="256">
                  <c:v>291112.5539773289</c:v>
                </c:pt>
                <c:pt idx="257">
                  <c:v>292245.2876503925</c:v>
                </c:pt>
                <c:pt idx="258">
                  <c:v>293378.0213234561</c:v>
                </c:pt>
                <c:pt idx="259">
                  <c:v>294510.7549965196</c:v>
                </c:pt>
                <c:pt idx="260">
                  <c:v>295643.4886695831</c:v>
                </c:pt>
                <c:pt idx="261">
                  <c:v>296776.2223426467</c:v>
                </c:pt>
                <c:pt idx="262">
                  <c:v>297908.9560157103</c:v>
                </c:pt>
                <c:pt idx="263">
                  <c:v>299041.6896887738</c:v>
                </c:pt>
                <c:pt idx="264">
                  <c:v>300174.4233618374</c:v>
                </c:pt>
                <c:pt idx="265">
                  <c:v>301307.157034901</c:v>
                </c:pt>
                <c:pt idx="266">
                  <c:v>302439.8907079645</c:v>
                </c:pt>
                <c:pt idx="267">
                  <c:v>303572.6243810281</c:v>
                </c:pt>
                <c:pt idx="268">
                  <c:v>304705.3580540917</c:v>
                </c:pt>
                <c:pt idx="269">
                  <c:v>305838.0917271553</c:v>
                </c:pt>
                <c:pt idx="270">
                  <c:v>306970.8254002188</c:v>
                </c:pt>
                <c:pt idx="271">
                  <c:v>308103.5590732824</c:v>
                </c:pt>
                <c:pt idx="272">
                  <c:v>309236.2927463459</c:v>
                </c:pt>
                <c:pt idx="273">
                  <c:v>310369.0264194094</c:v>
                </c:pt>
                <c:pt idx="274">
                  <c:v>311501.760092473</c:v>
                </c:pt>
                <c:pt idx="275">
                  <c:v>312634.4937655366</c:v>
                </c:pt>
                <c:pt idx="276">
                  <c:v>313767.2274386002</c:v>
                </c:pt>
                <c:pt idx="277">
                  <c:v>314899.9611116637</c:v>
                </c:pt>
                <c:pt idx="278">
                  <c:v>316032.6947847273</c:v>
                </c:pt>
                <c:pt idx="279">
                  <c:v>317165.4284577909</c:v>
                </c:pt>
                <c:pt idx="280">
                  <c:v>318298.1621308544</c:v>
                </c:pt>
                <c:pt idx="281">
                  <c:v>319430.895803918</c:v>
                </c:pt>
                <c:pt idx="282">
                  <c:v>320563.6294769816</c:v>
                </c:pt>
                <c:pt idx="283">
                  <c:v>321696.3631500452</c:v>
                </c:pt>
                <c:pt idx="284">
                  <c:v>322829.0968231087</c:v>
                </c:pt>
                <c:pt idx="285">
                  <c:v>323961.8304961722</c:v>
                </c:pt>
                <c:pt idx="286">
                  <c:v>325094.5641692358</c:v>
                </c:pt>
                <c:pt idx="287">
                  <c:v>326227.2978422994</c:v>
                </c:pt>
                <c:pt idx="288">
                  <c:v>327360.031515363</c:v>
                </c:pt>
                <c:pt idx="289">
                  <c:v>328492.7651884265</c:v>
                </c:pt>
                <c:pt idx="290">
                  <c:v>329625.4988614901</c:v>
                </c:pt>
                <c:pt idx="291">
                  <c:v>330758.2325345536</c:v>
                </c:pt>
                <c:pt idx="292">
                  <c:v>331890.9662076172</c:v>
                </c:pt>
                <c:pt idx="293">
                  <c:v>333023.6998806808</c:v>
                </c:pt>
                <c:pt idx="294">
                  <c:v>334156.4335537443</c:v>
                </c:pt>
                <c:pt idx="295">
                  <c:v>335289.1672268079</c:v>
                </c:pt>
                <c:pt idx="296">
                  <c:v>336421.9008998715</c:v>
                </c:pt>
                <c:pt idx="297">
                  <c:v>337554.634572935</c:v>
                </c:pt>
                <c:pt idx="298">
                  <c:v>338687.3682459986</c:v>
                </c:pt>
                <c:pt idx="299">
                  <c:v>339820.1019190621</c:v>
                </c:pt>
                <c:pt idx="300">
                  <c:v>340952.8355921257</c:v>
                </c:pt>
                <c:pt idx="301">
                  <c:v>342085.5692651893</c:v>
                </c:pt>
                <c:pt idx="302">
                  <c:v>343218.3029382529</c:v>
                </c:pt>
                <c:pt idx="303">
                  <c:v>344351.0366113163</c:v>
                </c:pt>
                <c:pt idx="304">
                  <c:v>345483.77028438</c:v>
                </c:pt>
                <c:pt idx="305">
                  <c:v>346616.5039574435</c:v>
                </c:pt>
                <c:pt idx="306">
                  <c:v>347749.2376305071</c:v>
                </c:pt>
                <c:pt idx="307">
                  <c:v>348881.9713035706</c:v>
                </c:pt>
                <c:pt idx="308">
                  <c:v>350014.7049766342</c:v>
                </c:pt>
                <c:pt idx="309">
                  <c:v>351147.4386496978</c:v>
                </c:pt>
                <c:pt idx="310">
                  <c:v>352280.1723227613</c:v>
                </c:pt>
                <c:pt idx="311">
                  <c:v>353412.9059958249</c:v>
                </c:pt>
                <c:pt idx="312">
                  <c:v>354545.6396688885</c:v>
                </c:pt>
                <c:pt idx="313">
                  <c:v>355678.373341952</c:v>
                </c:pt>
                <c:pt idx="314">
                  <c:v>356811.1070150156</c:v>
                </c:pt>
                <c:pt idx="315">
                  <c:v>357943.8406880791</c:v>
                </c:pt>
                <c:pt idx="316">
                  <c:v>359076.5743611427</c:v>
                </c:pt>
                <c:pt idx="317">
                  <c:v>360209.3080342063</c:v>
                </c:pt>
                <c:pt idx="318">
                  <c:v>361342.0417072698</c:v>
                </c:pt>
                <c:pt idx="319">
                  <c:v>362474.7753803334</c:v>
                </c:pt>
                <c:pt idx="320">
                  <c:v>363607.509053397</c:v>
                </c:pt>
                <c:pt idx="321">
                  <c:v>364740.2427264606</c:v>
                </c:pt>
                <c:pt idx="322">
                  <c:v>365872.9763995241</c:v>
                </c:pt>
                <c:pt idx="323">
                  <c:v>367005.7100725877</c:v>
                </c:pt>
                <c:pt idx="324">
                  <c:v>368138.4437456512</c:v>
                </c:pt>
                <c:pt idx="325">
                  <c:v>369271.1774187148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88112"/>
        <c:axId val="-8306752"/>
      </c:lineChart>
      <c:catAx>
        <c:axId val="-83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06752"/>
        <c:crosses val="autoZero"/>
        <c:auto val="1"/>
        <c:lblAlgn val="ctr"/>
        <c:lblOffset val="100"/>
        <c:noMultiLvlLbl val="0"/>
      </c:catAx>
      <c:valAx>
        <c:axId val="-83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CO2-e estimate over time graph, baseline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of CO2e over time'!$C$1</c:f>
              <c:strCache>
                <c:ptCount val="1"/>
                <c:pt idx="0">
                  <c:v>CO2-e CO2 cumulative kg per ha - 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of CO2e over time'!$A$2:$A$327</c:f>
              <c:numCache>
                <c:formatCode>General</c:formatCode>
                <c:ptCount val="3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</c:numCache>
            </c:numRef>
          </c:cat>
          <c:val>
            <c:numRef>
              <c:f>'graph of CO2e over time'!$C$2:$C$327</c:f>
              <c:numCache>
                <c:formatCode>General</c:formatCode>
                <c:ptCount val="326"/>
                <c:pt idx="0">
                  <c:v>29.8842758206207</c:v>
                </c:pt>
                <c:pt idx="1">
                  <c:v>59.7685516412414</c:v>
                </c:pt>
                <c:pt idx="2">
                  <c:v>89.6528274618621</c:v>
                </c:pt>
                <c:pt idx="3">
                  <c:v>119.5371032824828</c:v>
                </c:pt>
                <c:pt idx="4">
                  <c:v>149.4213791031035</c:v>
                </c:pt>
                <c:pt idx="5">
                  <c:v>179.3056549237242</c:v>
                </c:pt>
                <c:pt idx="6">
                  <c:v>209.1899307443449</c:v>
                </c:pt>
                <c:pt idx="7">
                  <c:v>239.0742065649656</c:v>
                </c:pt>
                <c:pt idx="8">
                  <c:v>268.9584823855863</c:v>
                </c:pt>
                <c:pt idx="9">
                  <c:v>298.842758206207</c:v>
                </c:pt>
                <c:pt idx="10">
                  <c:v>328.7270340268277</c:v>
                </c:pt>
                <c:pt idx="11">
                  <c:v>358.6113098474484</c:v>
                </c:pt>
                <c:pt idx="12">
                  <c:v>388.4955856680691</c:v>
                </c:pt>
                <c:pt idx="13">
                  <c:v>418.3798614886898</c:v>
                </c:pt>
                <c:pt idx="14">
                  <c:v>448.2641373093105</c:v>
                </c:pt>
                <c:pt idx="15">
                  <c:v>478.1484131299312</c:v>
                </c:pt>
                <c:pt idx="16">
                  <c:v>508.032688950552</c:v>
                </c:pt>
                <c:pt idx="17">
                  <c:v>537.9169647711726</c:v>
                </c:pt>
                <c:pt idx="18">
                  <c:v>567.8012405917933</c:v>
                </c:pt>
                <c:pt idx="19">
                  <c:v>597.685516412414</c:v>
                </c:pt>
                <c:pt idx="20">
                  <c:v>627.5697922330347</c:v>
                </c:pt>
                <c:pt idx="21">
                  <c:v>657.4540680536554</c:v>
                </c:pt>
                <c:pt idx="22">
                  <c:v>687.3383438742761</c:v>
                </c:pt>
                <c:pt idx="23">
                  <c:v>717.2226196948968</c:v>
                </c:pt>
                <c:pt idx="24">
                  <c:v>747.1068955155175</c:v>
                </c:pt>
                <c:pt idx="25">
                  <c:v>776.9911713361382</c:v>
                </c:pt>
                <c:pt idx="26">
                  <c:v>806.875447156759</c:v>
                </c:pt>
                <c:pt idx="27">
                  <c:v>836.7597229773796</c:v>
                </c:pt>
                <c:pt idx="28">
                  <c:v>866.6439987980003</c:v>
                </c:pt>
                <c:pt idx="29">
                  <c:v>896.528274618621</c:v>
                </c:pt>
                <c:pt idx="30">
                  <c:v>926.4125504392417</c:v>
                </c:pt>
                <c:pt idx="31">
                  <c:v>956.2968262598624</c:v>
                </c:pt>
                <c:pt idx="32">
                  <c:v>986.1811020804831</c:v>
                </c:pt>
                <c:pt idx="33">
                  <c:v>1016.065377901104</c:v>
                </c:pt>
                <c:pt idx="34">
                  <c:v>1045.949653721724</c:v>
                </c:pt>
                <c:pt idx="35">
                  <c:v>1075.833929542345</c:v>
                </c:pt>
                <c:pt idx="36">
                  <c:v>1105.718205362966</c:v>
                </c:pt>
                <c:pt idx="37">
                  <c:v>1135.602481183586</c:v>
                </c:pt>
                <c:pt idx="38">
                  <c:v>1165.486757004207</c:v>
                </c:pt>
                <c:pt idx="39">
                  <c:v>1195.371032824828</c:v>
                </c:pt>
                <c:pt idx="40">
                  <c:v>1225.255308645448</c:v>
                </c:pt>
                <c:pt idx="41">
                  <c:v>1255.139584466069</c:v>
                </c:pt>
                <c:pt idx="42">
                  <c:v>1285.023860286689</c:v>
                </c:pt>
                <c:pt idx="43">
                  <c:v>1314.90813610731</c:v>
                </c:pt>
                <c:pt idx="44">
                  <c:v>1344.792411927931</c:v>
                </c:pt>
                <c:pt idx="45">
                  <c:v>1374.676687748551</c:v>
                </c:pt>
                <c:pt idx="46">
                  <c:v>1404.560963569172</c:v>
                </c:pt>
                <c:pt idx="47">
                  <c:v>1434.445239389792</c:v>
                </c:pt>
                <c:pt idx="48">
                  <c:v>1464.329515210413</c:v>
                </c:pt>
                <c:pt idx="49">
                  <c:v>1494.213791031033</c:v>
                </c:pt>
                <c:pt idx="50">
                  <c:v>1524.098066851654</c:v>
                </c:pt>
                <c:pt idx="51">
                  <c:v>1553.982342672275</c:v>
                </c:pt>
                <c:pt idx="52">
                  <c:v>1583.866618492895</c:v>
                </c:pt>
                <c:pt idx="53">
                  <c:v>1613.750894313516</c:v>
                </c:pt>
                <c:pt idx="54">
                  <c:v>1643.635170134136</c:v>
                </c:pt>
                <c:pt idx="55">
                  <c:v>1673.519445954757</c:v>
                </c:pt>
                <c:pt idx="56">
                  <c:v>1703.403721775378</c:v>
                </c:pt>
                <c:pt idx="57">
                  <c:v>1733.287997595998</c:v>
                </c:pt>
                <c:pt idx="58">
                  <c:v>1763.172273416619</c:v>
                </c:pt>
                <c:pt idx="59">
                  <c:v>1793.056549237239</c:v>
                </c:pt>
                <c:pt idx="60">
                  <c:v>1822.94082505786</c:v>
                </c:pt>
                <c:pt idx="61">
                  <c:v>1869.279057460789</c:v>
                </c:pt>
                <c:pt idx="62">
                  <c:v>1915.617289863718</c:v>
                </c:pt>
                <c:pt idx="63">
                  <c:v>1961.955522266647</c:v>
                </c:pt>
                <c:pt idx="64">
                  <c:v>2008.293754669576</c:v>
                </c:pt>
                <c:pt idx="65">
                  <c:v>2054.631987072504</c:v>
                </c:pt>
                <c:pt idx="66">
                  <c:v>2100.970219475433</c:v>
                </c:pt>
                <c:pt idx="67">
                  <c:v>2147.308451878363</c:v>
                </c:pt>
                <c:pt idx="68">
                  <c:v>2193.646684281292</c:v>
                </c:pt>
                <c:pt idx="69">
                  <c:v>2239.98491668422</c:v>
                </c:pt>
                <c:pt idx="70">
                  <c:v>2286.32314908715</c:v>
                </c:pt>
                <c:pt idx="71">
                  <c:v>2332.661381490078</c:v>
                </c:pt>
                <c:pt idx="72">
                  <c:v>2378.999613893007</c:v>
                </c:pt>
                <c:pt idx="73">
                  <c:v>2425.337846295936</c:v>
                </c:pt>
                <c:pt idx="74">
                  <c:v>2471.676078698865</c:v>
                </c:pt>
                <c:pt idx="75">
                  <c:v>2518.014311101794</c:v>
                </c:pt>
                <c:pt idx="76">
                  <c:v>2564.352543504723</c:v>
                </c:pt>
                <c:pt idx="77">
                  <c:v>2610.690775907652</c:v>
                </c:pt>
                <c:pt idx="78">
                  <c:v>2657.029008310581</c:v>
                </c:pt>
                <c:pt idx="79">
                  <c:v>2703.36724071351</c:v>
                </c:pt>
                <c:pt idx="80">
                  <c:v>2749.705473116439</c:v>
                </c:pt>
                <c:pt idx="81">
                  <c:v>2796.043705519368</c:v>
                </c:pt>
                <c:pt idx="82">
                  <c:v>2842.381937922297</c:v>
                </c:pt>
                <c:pt idx="83">
                  <c:v>2888.720170325226</c:v>
                </c:pt>
                <c:pt idx="84">
                  <c:v>2935.058402728155</c:v>
                </c:pt>
                <c:pt idx="85">
                  <c:v>2981.396635131084</c:v>
                </c:pt>
                <c:pt idx="86">
                  <c:v>3027.734867534013</c:v>
                </c:pt>
                <c:pt idx="87">
                  <c:v>3074.073099936942</c:v>
                </c:pt>
                <c:pt idx="88">
                  <c:v>3120.41133233987</c:v>
                </c:pt>
                <c:pt idx="89">
                  <c:v>3166.7495647428</c:v>
                </c:pt>
                <c:pt idx="90">
                  <c:v>3213.087797145728</c:v>
                </c:pt>
                <c:pt idx="91">
                  <c:v>3259.426029548657</c:v>
                </c:pt>
                <c:pt idx="92">
                  <c:v>3305.764261951586</c:v>
                </c:pt>
                <c:pt idx="93">
                  <c:v>3352.102494354515</c:v>
                </c:pt>
                <c:pt idx="94">
                  <c:v>3398.440726757444</c:v>
                </c:pt>
                <c:pt idx="95">
                  <c:v>3444.778959160373</c:v>
                </c:pt>
                <c:pt idx="96">
                  <c:v>3491.117191563302</c:v>
                </c:pt>
                <c:pt idx="97">
                  <c:v>3537.455423966231</c:v>
                </c:pt>
                <c:pt idx="98">
                  <c:v>3583.79365636916</c:v>
                </c:pt>
                <c:pt idx="99">
                  <c:v>3630.13188877209</c:v>
                </c:pt>
                <c:pt idx="100">
                  <c:v>3676.470121175018</c:v>
                </c:pt>
                <c:pt idx="101">
                  <c:v>3722.808353577947</c:v>
                </c:pt>
                <c:pt idx="102">
                  <c:v>3769.146585980876</c:v>
                </c:pt>
                <c:pt idx="103">
                  <c:v>3815.484818383805</c:v>
                </c:pt>
                <c:pt idx="104">
                  <c:v>3861.823050786734</c:v>
                </c:pt>
                <c:pt idx="105">
                  <c:v>3908.161283189663</c:v>
                </c:pt>
                <c:pt idx="106">
                  <c:v>3954.499515592591</c:v>
                </c:pt>
                <c:pt idx="107">
                  <c:v>4000.83774799552</c:v>
                </c:pt>
                <c:pt idx="108">
                  <c:v>4047.17598039845</c:v>
                </c:pt>
                <c:pt idx="109">
                  <c:v>4093.514212801378</c:v>
                </c:pt>
                <c:pt idx="110">
                  <c:v>4139.852445204307</c:v>
                </c:pt>
                <c:pt idx="111">
                  <c:v>4186.190677607236</c:v>
                </c:pt>
                <c:pt idx="112">
                  <c:v>4232.528910010165</c:v>
                </c:pt>
                <c:pt idx="113">
                  <c:v>4278.867142413094</c:v>
                </c:pt>
                <c:pt idx="114">
                  <c:v>4325.205374816023</c:v>
                </c:pt>
                <c:pt idx="115">
                  <c:v>4371.543607218952</c:v>
                </c:pt>
                <c:pt idx="116">
                  <c:v>4417.88183962188</c:v>
                </c:pt>
                <c:pt idx="117">
                  <c:v>4464.22007202481</c:v>
                </c:pt>
                <c:pt idx="118">
                  <c:v>4510.55830442774</c:v>
                </c:pt>
                <c:pt idx="119">
                  <c:v>4556.896536830668</c:v>
                </c:pt>
                <c:pt idx="120">
                  <c:v>4603.234769233597</c:v>
                </c:pt>
                <c:pt idx="121">
                  <c:v>4649.573001636526</c:v>
                </c:pt>
                <c:pt idx="122">
                  <c:v>4695.911234039454</c:v>
                </c:pt>
                <c:pt idx="123">
                  <c:v>4742.249466442384</c:v>
                </c:pt>
                <c:pt idx="124">
                  <c:v>4788.587698845313</c:v>
                </c:pt>
                <c:pt idx="125">
                  <c:v>4834.925931248242</c:v>
                </c:pt>
                <c:pt idx="126">
                  <c:v>4881.26416365117</c:v>
                </c:pt>
                <c:pt idx="127">
                  <c:v>4927.6023960541</c:v>
                </c:pt>
                <c:pt idx="128">
                  <c:v>4973.940628457028</c:v>
                </c:pt>
                <c:pt idx="129">
                  <c:v>5020.278860859957</c:v>
                </c:pt>
                <c:pt idx="130">
                  <c:v>5066.617093262886</c:v>
                </c:pt>
                <c:pt idx="131">
                  <c:v>5112.955325665815</c:v>
                </c:pt>
                <c:pt idx="132">
                  <c:v>5159.293558068744</c:v>
                </c:pt>
                <c:pt idx="133">
                  <c:v>5205.631790471673</c:v>
                </c:pt>
                <c:pt idx="134">
                  <c:v>5251.970022874602</c:v>
                </c:pt>
                <c:pt idx="135">
                  <c:v>5298.308255277531</c:v>
                </c:pt>
                <c:pt idx="136">
                  <c:v>5344.64648768046</c:v>
                </c:pt>
                <c:pt idx="137">
                  <c:v>5390.98472008339</c:v>
                </c:pt>
                <c:pt idx="138">
                  <c:v>5437.322952486318</c:v>
                </c:pt>
                <c:pt idx="139">
                  <c:v>5483.661184889247</c:v>
                </c:pt>
                <c:pt idx="140">
                  <c:v>5529.999417292176</c:v>
                </c:pt>
                <c:pt idx="141">
                  <c:v>5576.337649695105</c:v>
                </c:pt>
                <c:pt idx="142">
                  <c:v>5622.675882098034</c:v>
                </c:pt>
                <c:pt idx="143">
                  <c:v>5669.014114500962</c:v>
                </c:pt>
                <c:pt idx="144">
                  <c:v>5715.352346903891</c:v>
                </c:pt>
                <c:pt idx="145">
                  <c:v>5761.69057930682</c:v>
                </c:pt>
                <c:pt idx="146">
                  <c:v>5808.02881170975</c:v>
                </c:pt>
                <c:pt idx="147">
                  <c:v>5854.367044112678</c:v>
                </c:pt>
                <c:pt idx="148">
                  <c:v>5900.705276515607</c:v>
                </c:pt>
                <c:pt idx="149">
                  <c:v>5947.043508918537</c:v>
                </c:pt>
                <c:pt idx="150">
                  <c:v>5993.381741321466</c:v>
                </c:pt>
                <c:pt idx="151">
                  <c:v>6039.719973724395</c:v>
                </c:pt>
                <c:pt idx="152">
                  <c:v>6086.058206127323</c:v>
                </c:pt>
                <c:pt idx="153">
                  <c:v>6132.396438530252</c:v>
                </c:pt>
                <c:pt idx="154">
                  <c:v>6178.734670933181</c:v>
                </c:pt>
                <c:pt idx="155">
                  <c:v>6225.07290333611</c:v>
                </c:pt>
                <c:pt idx="156">
                  <c:v>6271.41113573904</c:v>
                </c:pt>
                <c:pt idx="157">
                  <c:v>6317.749368141968</c:v>
                </c:pt>
                <c:pt idx="158">
                  <c:v>6364.087600544897</c:v>
                </c:pt>
                <c:pt idx="159">
                  <c:v>6410.425832947826</c:v>
                </c:pt>
                <c:pt idx="160">
                  <c:v>6456.764065350755</c:v>
                </c:pt>
                <c:pt idx="161">
                  <c:v>6503.102297753684</c:v>
                </c:pt>
                <c:pt idx="162">
                  <c:v>6549.440530156613</c:v>
                </c:pt>
                <c:pt idx="163">
                  <c:v>6595.778762559542</c:v>
                </c:pt>
                <c:pt idx="164">
                  <c:v>6642.11699496247</c:v>
                </c:pt>
                <c:pt idx="165">
                  <c:v>6688.4552273654</c:v>
                </c:pt>
                <c:pt idx="166">
                  <c:v>6734.793459768329</c:v>
                </c:pt>
                <c:pt idx="167">
                  <c:v>6781.131692171257</c:v>
                </c:pt>
                <c:pt idx="168">
                  <c:v>6827.469924574186</c:v>
                </c:pt>
                <c:pt idx="169">
                  <c:v>6873.808156977116</c:v>
                </c:pt>
                <c:pt idx="170">
                  <c:v>6920.146389380045</c:v>
                </c:pt>
                <c:pt idx="171">
                  <c:v>6966.484621782973</c:v>
                </c:pt>
                <c:pt idx="172">
                  <c:v>7012.822854185902</c:v>
                </c:pt>
                <c:pt idx="173">
                  <c:v>7059.16108658883</c:v>
                </c:pt>
                <c:pt idx="174">
                  <c:v>7105.49931899176</c:v>
                </c:pt>
                <c:pt idx="175">
                  <c:v>7151.837551394689</c:v>
                </c:pt>
                <c:pt idx="176">
                  <c:v>7198.175783797618</c:v>
                </c:pt>
                <c:pt idx="177">
                  <c:v>7244.514016200547</c:v>
                </c:pt>
                <c:pt idx="178">
                  <c:v>7290.852248603476</c:v>
                </c:pt>
                <c:pt idx="179">
                  <c:v>7337.190481006405</c:v>
                </c:pt>
                <c:pt idx="180">
                  <c:v>7383.528713409334</c:v>
                </c:pt>
                <c:pt idx="181">
                  <c:v>7429.866945812263</c:v>
                </c:pt>
                <c:pt idx="182">
                  <c:v>7470.332971002453</c:v>
                </c:pt>
                <c:pt idx="183">
                  <c:v>7510.798996192644</c:v>
                </c:pt>
                <c:pt idx="184">
                  <c:v>7551.265021382834</c:v>
                </c:pt>
                <c:pt idx="185">
                  <c:v>7591.731046573025</c:v>
                </c:pt>
                <c:pt idx="186">
                  <c:v>7632.197071763215</c:v>
                </c:pt>
                <c:pt idx="187">
                  <c:v>7672.663096953406</c:v>
                </c:pt>
                <c:pt idx="188">
                  <c:v>7713.129122143596</c:v>
                </c:pt>
                <c:pt idx="189">
                  <c:v>7753.595147333787</c:v>
                </c:pt>
                <c:pt idx="190">
                  <c:v>7794.061172523977</c:v>
                </c:pt>
                <c:pt idx="191">
                  <c:v>7834.527197714168</c:v>
                </c:pt>
                <c:pt idx="192">
                  <c:v>7874.993222904359</c:v>
                </c:pt>
                <c:pt idx="193">
                  <c:v>7915.45924809455</c:v>
                </c:pt>
                <c:pt idx="194">
                  <c:v>7955.92527328474</c:v>
                </c:pt>
                <c:pt idx="195">
                  <c:v>7996.39129847493</c:v>
                </c:pt>
                <c:pt idx="196">
                  <c:v>8036.85732366512</c:v>
                </c:pt>
                <c:pt idx="197">
                  <c:v>8077.323348855311</c:v>
                </c:pt>
                <c:pt idx="198">
                  <c:v>8117.789374045502</c:v>
                </c:pt>
                <c:pt idx="199">
                  <c:v>8158.255399235692</c:v>
                </c:pt>
                <c:pt idx="200">
                  <c:v>8198.721424425883</c:v>
                </c:pt>
                <c:pt idx="201">
                  <c:v>8239.187449616072</c:v>
                </c:pt>
                <c:pt idx="202">
                  <c:v>8279.65347480626</c:v>
                </c:pt>
                <c:pt idx="203">
                  <c:v>8320.119499996451</c:v>
                </c:pt>
                <c:pt idx="204">
                  <c:v>8360.585525186641</c:v>
                </c:pt>
                <c:pt idx="205">
                  <c:v>8401.05155037683</c:v>
                </c:pt>
                <c:pt idx="206">
                  <c:v>8441.517575567021</c:v>
                </c:pt>
                <c:pt idx="207">
                  <c:v>8481.98360075721</c:v>
                </c:pt>
                <c:pt idx="208">
                  <c:v>8522.4496259474</c:v>
                </c:pt>
                <c:pt idx="209">
                  <c:v>8562.91565113759</c:v>
                </c:pt>
                <c:pt idx="210">
                  <c:v>8603.381676327779</c:v>
                </c:pt>
                <c:pt idx="211">
                  <c:v>8643.847701517968</c:v>
                </c:pt>
                <c:pt idx="212">
                  <c:v>8684.313726708158</c:v>
                </c:pt>
                <c:pt idx="213">
                  <c:v>8724.779751898347</c:v>
                </c:pt>
                <c:pt idx="214">
                  <c:v>8765.245777088537</c:v>
                </c:pt>
                <c:pt idx="215">
                  <c:v>8805.711802278727</c:v>
                </c:pt>
                <c:pt idx="216">
                  <c:v>8846.177827468917</c:v>
                </c:pt>
                <c:pt idx="217">
                  <c:v>8886.643852659106</c:v>
                </c:pt>
                <c:pt idx="218">
                  <c:v>8927.109877849296</c:v>
                </c:pt>
                <c:pt idx="219">
                  <c:v>8967.575903039486</c:v>
                </c:pt>
                <c:pt idx="220">
                  <c:v>9008.041928229675</c:v>
                </c:pt>
                <c:pt idx="221">
                  <c:v>9048.507953419865</c:v>
                </c:pt>
                <c:pt idx="222">
                  <c:v>9088.973978610054</c:v>
                </c:pt>
                <c:pt idx="223">
                  <c:v>9129.440003800244</c:v>
                </c:pt>
                <c:pt idx="224">
                  <c:v>9169.906028990434</c:v>
                </c:pt>
                <c:pt idx="225">
                  <c:v>9210.372054180623</c:v>
                </c:pt>
                <c:pt idx="226">
                  <c:v>9250.838079370813</c:v>
                </c:pt>
                <c:pt idx="227">
                  <c:v>9291.304104561003</c:v>
                </c:pt>
                <c:pt idx="228">
                  <c:v>9331.770129751192</c:v>
                </c:pt>
                <c:pt idx="229">
                  <c:v>9372.236154941381</c:v>
                </c:pt>
                <c:pt idx="230">
                  <c:v>9412.70218013157</c:v>
                </c:pt>
                <c:pt idx="231">
                  <c:v>9453.16820532176</c:v>
                </c:pt>
                <c:pt idx="232">
                  <c:v>9493.63423051195</c:v>
                </c:pt>
                <c:pt idx="233">
                  <c:v>9534.10025570214</c:v>
                </c:pt>
                <c:pt idx="234">
                  <c:v>9574.56628089233</c:v>
                </c:pt>
                <c:pt idx="235">
                  <c:v>9615.03230608252</c:v>
                </c:pt>
                <c:pt idx="236">
                  <c:v>9655.49833127271</c:v>
                </c:pt>
                <c:pt idx="237">
                  <c:v>9695.964356462899</c:v>
                </c:pt>
                <c:pt idx="238">
                  <c:v>9736.430381653088</c:v>
                </c:pt>
                <c:pt idx="239">
                  <c:v>9776.896406843278</c:v>
                </c:pt>
                <c:pt idx="240">
                  <c:v>9817.362432033467</c:v>
                </c:pt>
                <c:pt idx="241">
                  <c:v>9857.828457223657</c:v>
                </c:pt>
                <c:pt idx="242">
                  <c:v>9898.294482413846</c:v>
                </c:pt>
                <c:pt idx="243">
                  <c:v>9938.760507604036</c:v>
                </c:pt>
                <c:pt idx="244">
                  <c:v>9979.226532794225</c:v>
                </c:pt>
                <c:pt idx="245">
                  <c:v>10019.69255798442</c:v>
                </c:pt>
                <c:pt idx="246">
                  <c:v>10060.15858317461</c:v>
                </c:pt>
                <c:pt idx="247">
                  <c:v>10100.62460836479</c:v>
                </c:pt>
                <c:pt idx="248">
                  <c:v>10141.09063355498</c:v>
                </c:pt>
                <c:pt idx="249">
                  <c:v>10181.55665874517</c:v>
                </c:pt>
                <c:pt idx="250">
                  <c:v>10222.02268393536</c:v>
                </c:pt>
                <c:pt idx="251">
                  <c:v>10262.48870912555</c:v>
                </c:pt>
                <c:pt idx="252">
                  <c:v>10302.95473431574</c:v>
                </c:pt>
                <c:pt idx="253">
                  <c:v>10343.42075950593</c:v>
                </c:pt>
                <c:pt idx="254">
                  <c:v>10383.88678469612</c:v>
                </c:pt>
                <c:pt idx="255">
                  <c:v>10424.35280988631</c:v>
                </c:pt>
                <c:pt idx="256">
                  <c:v>10464.8188350765</c:v>
                </c:pt>
                <c:pt idx="257">
                  <c:v>10505.2848602667</c:v>
                </c:pt>
                <c:pt idx="258">
                  <c:v>10545.75088545688</c:v>
                </c:pt>
                <c:pt idx="259">
                  <c:v>10586.21691064707</c:v>
                </c:pt>
                <c:pt idx="260">
                  <c:v>10626.68293583726</c:v>
                </c:pt>
                <c:pt idx="261">
                  <c:v>10667.14896102745</c:v>
                </c:pt>
                <c:pt idx="262">
                  <c:v>10707.61498621764</c:v>
                </c:pt>
                <c:pt idx="263">
                  <c:v>10748.08101140783</c:v>
                </c:pt>
                <c:pt idx="264">
                  <c:v>10788.54703659802</c:v>
                </c:pt>
                <c:pt idx="265">
                  <c:v>10829.01306178821</c:v>
                </c:pt>
                <c:pt idx="266">
                  <c:v>10869.4790869784</c:v>
                </c:pt>
                <c:pt idx="267">
                  <c:v>10909.94511216859</c:v>
                </c:pt>
                <c:pt idx="268">
                  <c:v>10950.41113735878</c:v>
                </c:pt>
                <c:pt idx="269">
                  <c:v>10990.87716254897</c:v>
                </c:pt>
                <c:pt idx="270">
                  <c:v>11031.34318773916</c:v>
                </c:pt>
                <c:pt idx="271">
                  <c:v>11071.80921292935</c:v>
                </c:pt>
                <c:pt idx="272">
                  <c:v>11112.27523811954</c:v>
                </c:pt>
                <c:pt idx="273">
                  <c:v>11152.74126330972</c:v>
                </c:pt>
                <c:pt idx="274">
                  <c:v>11193.58943099068</c:v>
                </c:pt>
                <c:pt idx="275">
                  <c:v>11234.43759867164</c:v>
                </c:pt>
                <c:pt idx="276">
                  <c:v>11275.2857663526</c:v>
                </c:pt>
                <c:pt idx="277">
                  <c:v>11316.13393403356</c:v>
                </c:pt>
                <c:pt idx="278">
                  <c:v>11356.98210171452</c:v>
                </c:pt>
                <c:pt idx="279">
                  <c:v>11397.83026939548</c:v>
                </c:pt>
                <c:pt idx="280">
                  <c:v>11438.67843707644</c:v>
                </c:pt>
                <c:pt idx="281">
                  <c:v>11479.5266047574</c:v>
                </c:pt>
                <c:pt idx="282">
                  <c:v>11520.37477243835</c:v>
                </c:pt>
                <c:pt idx="283">
                  <c:v>11561.22294011931</c:v>
                </c:pt>
                <c:pt idx="284">
                  <c:v>11602.07110780027</c:v>
                </c:pt>
                <c:pt idx="285">
                  <c:v>11642.91927548123</c:v>
                </c:pt>
                <c:pt idx="286">
                  <c:v>11683.76744316219</c:v>
                </c:pt>
                <c:pt idx="287">
                  <c:v>11724.61561084315</c:v>
                </c:pt>
                <c:pt idx="288">
                  <c:v>11765.46377852411</c:v>
                </c:pt>
                <c:pt idx="289">
                  <c:v>11806.31194620507</c:v>
                </c:pt>
                <c:pt idx="290">
                  <c:v>11847.16011388602</c:v>
                </c:pt>
                <c:pt idx="291">
                  <c:v>11888.00828156698</c:v>
                </c:pt>
                <c:pt idx="292">
                  <c:v>11928.85644924794</c:v>
                </c:pt>
                <c:pt idx="293">
                  <c:v>11969.7046169289</c:v>
                </c:pt>
                <c:pt idx="294">
                  <c:v>12010.55278460986</c:v>
                </c:pt>
                <c:pt idx="295">
                  <c:v>12051.40095229082</c:v>
                </c:pt>
                <c:pt idx="296">
                  <c:v>12092.24911997178</c:v>
                </c:pt>
                <c:pt idx="297">
                  <c:v>12133.09728765274</c:v>
                </c:pt>
                <c:pt idx="298">
                  <c:v>12173.94545533369</c:v>
                </c:pt>
                <c:pt idx="299">
                  <c:v>12214.79362301465</c:v>
                </c:pt>
                <c:pt idx="300">
                  <c:v>12255.64179069561</c:v>
                </c:pt>
                <c:pt idx="301">
                  <c:v>12296.48995837657</c:v>
                </c:pt>
                <c:pt idx="302">
                  <c:v>12337.33812605753</c:v>
                </c:pt>
                <c:pt idx="303">
                  <c:v>12378.18629373849</c:v>
                </c:pt>
                <c:pt idx="304">
                  <c:v>12419.03446141945</c:v>
                </c:pt>
                <c:pt idx="305">
                  <c:v>12459.88262910041</c:v>
                </c:pt>
                <c:pt idx="306">
                  <c:v>12500.73079678136</c:v>
                </c:pt>
                <c:pt idx="307">
                  <c:v>12541.57896446232</c:v>
                </c:pt>
                <c:pt idx="308">
                  <c:v>12582.42713214328</c:v>
                </c:pt>
                <c:pt idx="309">
                  <c:v>12623.27529982424</c:v>
                </c:pt>
                <c:pt idx="310">
                  <c:v>12664.1234675052</c:v>
                </c:pt>
                <c:pt idx="311">
                  <c:v>12704.97163518616</c:v>
                </c:pt>
                <c:pt idx="312">
                  <c:v>12745.81980286712</c:v>
                </c:pt>
                <c:pt idx="313">
                  <c:v>12786.66797054808</c:v>
                </c:pt>
                <c:pt idx="314">
                  <c:v>12827.51613822904</c:v>
                </c:pt>
                <c:pt idx="315">
                  <c:v>12868.36430590999</c:v>
                </c:pt>
                <c:pt idx="316">
                  <c:v>12909.21247359095</c:v>
                </c:pt>
                <c:pt idx="317">
                  <c:v>12950.06064127191</c:v>
                </c:pt>
                <c:pt idx="318">
                  <c:v>12990.90880895287</c:v>
                </c:pt>
                <c:pt idx="319">
                  <c:v>13031.75697663383</c:v>
                </c:pt>
                <c:pt idx="320">
                  <c:v>13072.60514431479</c:v>
                </c:pt>
                <c:pt idx="321">
                  <c:v>13113.45331199575</c:v>
                </c:pt>
                <c:pt idx="322">
                  <c:v>13154.30147967671</c:v>
                </c:pt>
                <c:pt idx="323">
                  <c:v>13195.14964735766</c:v>
                </c:pt>
                <c:pt idx="324">
                  <c:v>13235.99781503862</c:v>
                </c:pt>
                <c:pt idx="325">
                  <c:v>13276.84598271958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of CO2e over time'!$D$1</c:f>
              <c:strCache>
                <c:ptCount val="1"/>
                <c:pt idx="0">
                  <c:v>CO2-e CH4 cumulative kg per ha -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of CO2e over time'!$A$2:$A$327</c:f>
              <c:numCache>
                <c:formatCode>General</c:formatCode>
                <c:ptCount val="3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</c:numCache>
            </c:numRef>
          </c:cat>
          <c:val>
            <c:numRef>
              <c:f>'graph of CO2e over time'!$D$2:$D$327</c:f>
              <c:numCache>
                <c:formatCode>General</c:formatCode>
                <c:ptCount val="326"/>
                <c:pt idx="0">
                  <c:v>1102.849397242916</c:v>
                </c:pt>
                <c:pt idx="1">
                  <c:v>2205.698794485832</c:v>
                </c:pt>
                <c:pt idx="2">
                  <c:v>3308.548191728749</c:v>
                </c:pt>
                <c:pt idx="3">
                  <c:v>4411.397588971665</c:v>
                </c:pt>
                <c:pt idx="4">
                  <c:v>5514.246986214581</c:v>
                </c:pt>
                <c:pt idx="5">
                  <c:v>6617.096383457496</c:v>
                </c:pt>
                <c:pt idx="6">
                  <c:v>7719.945780700413</c:v>
                </c:pt>
                <c:pt idx="7">
                  <c:v>8822.79517794333</c:v>
                </c:pt>
                <c:pt idx="8">
                  <c:v>9925.644575186246</c:v>
                </c:pt>
                <c:pt idx="9">
                  <c:v>11028.49397242916</c:v>
                </c:pt>
                <c:pt idx="10">
                  <c:v>12131.34336967208</c:v>
                </c:pt>
                <c:pt idx="11">
                  <c:v>13234.192766915</c:v>
                </c:pt>
                <c:pt idx="12">
                  <c:v>14337.04216415791</c:v>
                </c:pt>
                <c:pt idx="13">
                  <c:v>15439.89156140083</c:v>
                </c:pt>
                <c:pt idx="14">
                  <c:v>16542.74095864375</c:v>
                </c:pt>
                <c:pt idx="15">
                  <c:v>17645.59035588666</c:v>
                </c:pt>
                <c:pt idx="16">
                  <c:v>18748.43975312958</c:v>
                </c:pt>
                <c:pt idx="17">
                  <c:v>19851.2891503725</c:v>
                </c:pt>
                <c:pt idx="18">
                  <c:v>20954.13854761541</c:v>
                </c:pt>
                <c:pt idx="19">
                  <c:v>22056.98794485833</c:v>
                </c:pt>
                <c:pt idx="20">
                  <c:v>23159.83734210125</c:v>
                </c:pt>
                <c:pt idx="21">
                  <c:v>24262.68673934416</c:v>
                </c:pt>
                <c:pt idx="22">
                  <c:v>25365.53613658708</c:v>
                </c:pt>
                <c:pt idx="23">
                  <c:v>26468.38553383</c:v>
                </c:pt>
                <c:pt idx="24">
                  <c:v>27571.23493107292</c:v>
                </c:pt>
                <c:pt idx="25">
                  <c:v>28674.08432831583</c:v>
                </c:pt>
                <c:pt idx="26">
                  <c:v>29776.93372555875</c:v>
                </c:pt>
                <c:pt idx="27">
                  <c:v>30879.78312280167</c:v>
                </c:pt>
                <c:pt idx="28">
                  <c:v>31982.63252004458</c:v>
                </c:pt>
                <c:pt idx="29">
                  <c:v>33085.4819172875</c:v>
                </c:pt>
                <c:pt idx="30">
                  <c:v>34188.33131453041</c:v>
                </c:pt>
                <c:pt idx="31">
                  <c:v>35291.18071177333</c:v>
                </c:pt>
                <c:pt idx="32">
                  <c:v>36394.03010901624</c:v>
                </c:pt>
                <c:pt idx="33">
                  <c:v>37496.87950625915</c:v>
                </c:pt>
                <c:pt idx="34">
                  <c:v>38599.72890350207</c:v>
                </c:pt>
                <c:pt idx="35">
                  <c:v>39702.57830074497</c:v>
                </c:pt>
                <c:pt idx="36">
                  <c:v>40805.42769798789</c:v>
                </c:pt>
                <c:pt idx="37">
                  <c:v>41908.27709523081</c:v>
                </c:pt>
                <c:pt idx="38">
                  <c:v>43011.12649247372</c:v>
                </c:pt>
                <c:pt idx="39">
                  <c:v>44113.97588971663</c:v>
                </c:pt>
                <c:pt idx="40">
                  <c:v>45216.82528695955</c:v>
                </c:pt>
                <c:pt idx="41">
                  <c:v>46319.67468420246</c:v>
                </c:pt>
                <c:pt idx="42">
                  <c:v>47422.52408144537</c:v>
                </c:pt>
                <c:pt idx="43">
                  <c:v>48525.37347868829</c:v>
                </c:pt>
                <c:pt idx="44">
                  <c:v>49628.2228759312</c:v>
                </c:pt>
                <c:pt idx="45">
                  <c:v>50731.0722731741</c:v>
                </c:pt>
                <c:pt idx="46">
                  <c:v>51833.92167041702</c:v>
                </c:pt>
                <c:pt idx="47">
                  <c:v>52936.77106765994</c:v>
                </c:pt>
                <c:pt idx="48">
                  <c:v>54039.62046490285</c:v>
                </c:pt>
                <c:pt idx="49">
                  <c:v>55142.46986214576</c:v>
                </c:pt>
                <c:pt idx="50">
                  <c:v>56245.31925938867</c:v>
                </c:pt>
                <c:pt idx="51">
                  <c:v>57348.16865663159</c:v>
                </c:pt>
                <c:pt idx="52">
                  <c:v>58451.0180538745</c:v>
                </c:pt>
                <c:pt idx="53">
                  <c:v>59553.86745111742</c:v>
                </c:pt>
                <c:pt idx="54">
                  <c:v>60656.71684836033</c:v>
                </c:pt>
                <c:pt idx="55">
                  <c:v>61759.56624560324</c:v>
                </c:pt>
                <c:pt idx="56">
                  <c:v>62862.41564284615</c:v>
                </c:pt>
                <c:pt idx="57">
                  <c:v>63965.26504008907</c:v>
                </c:pt>
                <c:pt idx="58">
                  <c:v>65068.11443733198</c:v>
                </c:pt>
                <c:pt idx="59">
                  <c:v>66170.9638345749</c:v>
                </c:pt>
                <c:pt idx="60">
                  <c:v>67273.81323181781</c:v>
                </c:pt>
                <c:pt idx="61">
                  <c:v>66869.74727959991</c:v>
                </c:pt>
                <c:pt idx="62">
                  <c:v>66465.681327382</c:v>
                </c:pt>
                <c:pt idx="63">
                  <c:v>66061.6153751641</c:v>
                </c:pt>
                <c:pt idx="64">
                  <c:v>65657.5494229462</c:v>
                </c:pt>
                <c:pt idx="65">
                  <c:v>65253.48347072829</c:v>
                </c:pt>
                <c:pt idx="66">
                  <c:v>64849.41751851038</c:v>
                </c:pt>
                <c:pt idx="67">
                  <c:v>64445.35156629247</c:v>
                </c:pt>
                <c:pt idx="68">
                  <c:v>64041.28561407457</c:v>
                </c:pt>
                <c:pt idx="69">
                  <c:v>63637.21966185667</c:v>
                </c:pt>
                <c:pt idx="70">
                  <c:v>63233.15370963876</c:v>
                </c:pt>
                <c:pt idx="71">
                  <c:v>62829.08775742085</c:v>
                </c:pt>
                <c:pt idx="72">
                  <c:v>62425.02180520295</c:v>
                </c:pt>
                <c:pt idx="73">
                  <c:v>62020.95585298505</c:v>
                </c:pt>
                <c:pt idx="74">
                  <c:v>61616.88990076714</c:v>
                </c:pt>
                <c:pt idx="75">
                  <c:v>61212.82394854924</c:v>
                </c:pt>
                <c:pt idx="76">
                  <c:v>60808.75799633133</c:v>
                </c:pt>
                <c:pt idx="77">
                  <c:v>60404.69204411343</c:v>
                </c:pt>
                <c:pt idx="78">
                  <c:v>60000.62609189552</c:v>
                </c:pt>
                <c:pt idx="79">
                  <c:v>59596.56013967762</c:v>
                </c:pt>
                <c:pt idx="80">
                  <c:v>59192.49418745971</c:v>
                </c:pt>
                <c:pt idx="81">
                  <c:v>58788.4282352418</c:v>
                </c:pt>
                <c:pt idx="82">
                  <c:v>58384.3622830239</c:v>
                </c:pt>
                <c:pt idx="83">
                  <c:v>57980.296330806</c:v>
                </c:pt>
                <c:pt idx="84">
                  <c:v>57576.23037858809</c:v>
                </c:pt>
                <c:pt idx="85">
                  <c:v>57172.16442637019</c:v>
                </c:pt>
                <c:pt idx="86">
                  <c:v>56768.09847415228</c:v>
                </c:pt>
                <c:pt idx="87">
                  <c:v>56364.03252193438</c:v>
                </c:pt>
                <c:pt idx="88">
                  <c:v>55959.96656971647</c:v>
                </c:pt>
                <c:pt idx="89">
                  <c:v>55555.90061749856</c:v>
                </c:pt>
                <c:pt idx="90">
                  <c:v>55151.83466528066</c:v>
                </c:pt>
                <c:pt idx="91">
                  <c:v>54747.76871306276</c:v>
                </c:pt>
                <c:pt idx="92">
                  <c:v>54343.70276084486</c:v>
                </c:pt>
                <c:pt idx="93">
                  <c:v>53939.63680862695</c:v>
                </c:pt>
                <c:pt idx="94">
                  <c:v>53535.57085640904</c:v>
                </c:pt>
                <c:pt idx="95">
                  <c:v>53131.50490419114</c:v>
                </c:pt>
                <c:pt idx="96">
                  <c:v>52727.43895197324</c:v>
                </c:pt>
                <c:pt idx="97">
                  <c:v>52323.37299975533</c:v>
                </c:pt>
                <c:pt idx="98">
                  <c:v>51919.30704753743</c:v>
                </c:pt>
                <c:pt idx="99">
                  <c:v>51515.24109531952</c:v>
                </c:pt>
                <c:pt idx="100">
                  <c:v>51111.17514310162</c:v>
                </c:pt>
                <c:pt idx="101">
                  <c:v>50707.10919088371</c:v>
                </c:pt>
                <c:pt idx="102">
                  <c:v>50303.04323866581</c:v>
                </c:pt>
                <c:pt idx="103">
                  <c:v>49898.9772864479</c:v>
                </c:pt>
                <c:pt idx="104">
                  <c:v>49494.91133423</c:v>
                </c:pt>
                <c:pt idx="105">
                  <c:v>49090.84538201209</c:v>
                </c:pt>
                <c:pt idx="106">
                  <c:v>48686.77942979419</c:v>
                </c:pt>
                <c:pt idx="107">
                  <c:v>48282.71347757628</c:v>
                </c:pt>
                <c:pt idx="108">
                  <c:v>47878.64752535837</c:v>
                </c:pt>
                <c:pt idx="109">
                  <c:v>47474.58157314047</c:v>
                </c:pt>
                <c:pt idx="110">
                  <c:v>47070.51562092257</c:v>
                </c:pt>
                <c:pt idx="111">
                  <c:v>46666.44966870466</c:v>
                </c:pt>
                <c:pt idx="112">
                  <c:v>46262.38371648675</c:v>
                </c:pt>
                <c:pt idx="113">
                  <c:v>45858.31776426885</c:v>
                </c:pt>
                <c:pt idx="114">
                  <c:v>45454.25181205095</c:v>
                </c:pt>
                <c:pt idx="115">
                  <c:v>45050.18585983304</c:v>
                </c:pt>
                <c:pt idx="116">
                  <c:v>44646.11990761514</c:v>
                </c:pt>
                <c:pt idx="117">
                  <c:v>44242.05395539723</c:v>
                </c:pt>
                <c:pt idx="118">
                  <c:v>43837.98800317932</c:v>
                </c:pt>
                <c:pt idx="119">
                  <c:v>43433.92205096142</c:v>
                </c:pt>
                <c:pt idx="120">
                  <c:v>43029.85609874351</c:v>
                </c:pt>
                <c:pt idx="121">
                  <c:v>42625.79014652561</c:v>
                </c:pt>
                <c:pt idx="122">
                  <c:v>42221.72419430771</c:v>
                </c:pt>
                <c:pt idx="123">
                  <c:v>41817.6582420898</c:v>
                </c:pt>
                <c:pt idx="124">
                  <c:v>41413.5922898719</c:v>
                </c:pt>
                <c:pt idx="125">
                  <c:v>41009.526337654</c:v>
                </c:pt>
                <c:pt idx="126">
                  <c:v>40605.4603854361</c:v>
                </c:pt>
                <c:pt idx="127">
                  <c:v>40201.39443321818</c:v>
                </c:pt>
                <c:pt idx="128">
                  <c:v>39797.32848100028</c:v>
                </c:pt>
                <c:pt idx="129">
                  <c:v>39393.26252878238</c:v>
                </c:pt>
                <c:pt idx="130">
                  <c:v>38989.19657656447</c:v>
                </c:pt>
                <c:pt idx="131">
                  <c:v>38585.13062434656</c:v>
                </c:pt>
                <c:pt idx="132">
                  <c:v>38181.06467212866</c:v>
                </c:pt>
                <c:pt idx="133">
                  <c:v>37776.99871991076</c:v>
                </c:pt>
                <c:pt idx="134">
                  <c:v>37372.93276769285</c:v>
                </c:pt>
                <c:pt idx="135">
                  <c:v>36968.86681547494</c:v>
                </c:pt>
                <c:pt idx="136">
                  <c:v>36564.80086325704</c:v>
                </c:pt>
                <c:pt idx="137">
                  <c:v>36160.73491103914</c:v>
                </c:pt>
                <c:pt idx="138">
                  <c:v>35756.66895882123</c:v>
                </c:pt>
                <c:pt idx="139">
                  <c:v>35352.60300660333</c:v>
                </c:pt>
                <c:pt idx="140">
                  <c:v>34948.53705438542</c:v>
                </c:pt>
                <c:pt idx="141">
                  <c:v>34544.47110216752</c:v>
                </c:pt>
                <c:pt idx="142">
                  <c:v>34140.40514994961</c:v>
                </c:pt>
                <c:pt idx="143">
                  <c:v>33736.33919773171</c:v>
                </c:pt>
                <c:pt idx="144">
                  <c:v>33332.2732455138</c:v>
                </c:pt>
                <c:pt idx="145">
                  <c:v>32928.2072932959</c:v>
                </c:pt>
                <c:pt idx="146">
                  <c:v>32524.141341078</c:v>
                </c:pt>
                <c:pt idx="147">
                  <c:v>32120.0753888601</c:v>
                </c:pt>
                <c:pt idx="148">
                  <c:v>31716.00943664219</c:v>
                </c:pt>
                <c:pt idx="149">
                  <c:v>31311.9434844243</c:v>
                </c:pt>
                <c:pt idx="150">
                  <c:v>30907.87753220639</c:v>
                </c:pt>
                <c:pt idx="151">
                  <c:v>30503.81157998849</c:v>
                </c:pt>
                <c:pt idx="152">
                  <c:v>30099.74562777059</c:v>
                </c:pt>
                <c:pt idx="153">
                  <c:v>29695.67967555269</c:v>
                </c:pt>
                <c:pt idx="154">
                  <c:v>29291.61372333479</c:v>
                </c:pt>
                <c:pt idx="155">
                  <c:v>28887.54777111689</c:v>
                </c:pt>
                <c:pt idx="156">
                  <c:v>28483.48181889898</c:v>
                </c:pt>
                <c:pt idx="157">
                  <c:v>28079.41586668108</c:v>
                </c:pt>
                <c:pt idx="158">
                  <c:v>27675.34991446318</c:v>
                </c:pt>
                <c:pt idx="159">
                  <c:v>27271.28396224528</c:v>
                </c:pt>
                <c:pt idx="160">
                  <c:v>26867.21801002738</c:v>
                </c:pt>
                <c:pt idx="161">
                  <c:v>26463.15205780948</c:v>
                </c:pt>
                <c:pt idx="162">
                  <c:v>26059.08610559158</c:v>
                </c:pt>
                <c:pt idx="163">
                  <c:v>25655.02015337368</c:v>
                </c:pt>
                <c:pt idx="164">
                  <c:v>25250.95420115578</c:v>
                </c:pt>
                <c:pt idx="165">
                  <c:v>24846.88824893787</c:v>
                </c:pt>
                <c:pt idx="166">
                  <c:v>24442.82229671997</c:v>
                </c:pt>
                <c:pt idx="167">
                  <c:v>24038.75634450207</c:v>
                </c:pt>
                <c:pt idx="168">
                  <c:v>23634.69039228417</c:v>
                </c:pt>
                <c:pt idx="169">
                  <c:v>23230.62444006627</c:v>
                </c:pt>
                <c:pt idx="170">
                  <c:v>22826.55848784837</c:v>
                </c:pt>
                <c:pt idx="171">
                  <c:v>22422.49253563047</c:v>
                </c:pt>
                <c:pt idx="172">
                  <c:v>22018.42658341257</c:v>
                </c:pt>
                <c:pt idx="173">
                  <c:v>21614.36063119466</c:v>
                </c:pt>
                <c:pt idx="174">
                  <c:v>21210.29467897676</c:v>
                </c:pt>
                <c:pt idx="175">
                  <c:v>20806.22872675886</c:v>
                </c:pt>
                <c:pt idx="176">
                  <c:v>20402.16277454096</c:v>
                </c:pt>
                <c:pt idx="177">
                  <c:v>19998.09682232306</c:v>
                </c:pt>
                <c:pt idx="178">
                  <c:v>19594.03087010516</c:v>
                </c:pt>
                <c:pt idx="179">
                  <c:v>19189.96491788726</c:v>
                </c:pt>
                <c:pt idx="180">
                  <c:v>18785.89896566936</c:v>
                </c:pt>
                <c:pt idx="181">
                  <c:v>18381.83301345145</c:v>
                </c:pt>
                <c:pt idx="182">
                  <c:v>18298.36065222057</c:v>
                </c:pt>
                <c:pt idx="183">
                  <c:v>18214.8882909897</c:v>
                </c:pt>
                <c:pt idx="184">
                  <c:v>18131.41592975881</c:v>
                </c:pt>
                <c:pt idx="185">
                  <c:v>18047.94356852793</c:v>
                </c:pt>
                <c:pt idx="186">
                  <c:v>17964.47120729705</c:v>
                </c:pt>
                <c:pt idx="187">
                  <c:v>17880.99884606617</c:v>
                </c:pt>
                <c:pt idx="188">
                  <c:v>17797.52648483529</c:v>
                </c:pt>
                <c:pt idx="189">
                  <c:v>17714.05412360441</c:v>
                </c:pt>
                <c:pt idx="190">
                  <c:v>17630.58176237353</c:v>
                </c:pt>
                <c:pt idx="191">
                  <c:v>17547.10940114265</c:v>
                </c:pt>
                <c:pt idx="192">
                  <c:v>17463.63703991177</c:v>
                </c:pt>
                <c:pt idx="193">
                  <c:v>17380.16467868089</c:v>
                </c:pt>
                <c:pt idx="194">
                  <c:v>17296.69231745</c:v>
                </c:pt>
                <c:pt idx="195">
                  <c:v>17213.21995621912</c:v>
                </c:pt>
                <c:pt idx="196">
                  <c:v>17129.74759498824</c:v>
                </c:pt>
                <c:pt idx="197">
                  <c:v>17046.27523375736</c:v>
                </c:pt>
                <c:pt idx="198">
                  <c:v>16962.80287252648</c:v>
                </c:pt>
                <c:pt idx="199">
                  <c:v>16879.3305112956</c:v>
                </c:pt>
                <c:pt idx="200">
                  <c:v>16795.85815006472</c:v>
                </c:pt>
                <c:pt idx="201">
                  <c:v>16712.38578883384</c:v>
                </c:pt>
                <c:pt idx="202">
                  <c:v>16628.91342760296</c:v>
                </c:pt>
                <c:pt idx="203">
                  <c:v>16545.44106637208</c:v>
                </c:pt>
                <c:pt idx="204">
                  <c:v>16461.9687051412</c:v>
                </c:pt>
                <c:pt idx="205">
                  <c:v>16378.49634391031</c:v>
                </c:pt>
                <c:pt idx="206">
                  <c:v>16295.02398267943</c:v>
                </c:pt>
                <c:pt idx="207">
                  <c:v>16211.55162144855</c:v>
                </c:pt>
                <c:pt idx="208">
                  <c:v>16128.07926021767</c:v>
                </c:pt>
                <c:pt idx="209">
                  <c:v>16044.60689898678</c:v>
                </c:pt>
                <c:pt idx="210">
                  <c:v>15961.1345377559</c:v>
                </c:pt>
                <c:pt idx="211">
                  <c:v>15877.66217652502</c:v>
                </c:pt>
                <c:pt idx="212">
                  <c:v>15794.18981529414</c:v>
                </c:pt>
                <c:pt idx="213">
                  <c:v>15710.71745406325</c:v>
                </c:pt>
                <c:pt idx="214">
                  <c:v>15627.24509283237</c:v>
                </c:pt>
                <c:pt idx="215">
                  <c:v>15543.77273160149</c:v>
                </c:pt>
                <c:pt idx="216">
                  <c:v>15460.30037037061</c:v>
                </c:pt>
                <c:pt idx="217">
                  <c:v>15376.82800913972</c:v>
                </c:pt>
                <c:pt idx="218">
                  <c:v>15293.35564790884</c:v>
                </c:pt>
                <c:pt idx="219">
                  <c:v>15209.88328667796</c:v>
                </c:pt>
                <c:pt idx="220">
                  <c:v>15126.41092544707</c:v>
                </c:pt>
                <c:pt idx="221">
                  <c:v>15042.93856421619</c:v>
                </c:pt>
                <c:pt idx="222">
                  <c:v>14959.46620298531</c:v>
                </c:pt>
                <c:pt idx="223">
                  <c:v>14875.99384175443</c:v>
                </c:pt>
                <c:pt idx="224">
                  <c:v>14792.52148052354</c:v>
                </c:pt>
                <c:pt idx="225">
                  <c:v>14709.04911929266</c:v>
                </c:pt>
                <c:pt idx="226">
                  <c:v>14625.57675806178</c:v>
                </c:pt>
                <c:pt idx="227">
                  <c:v>14542.1043968309</c:v>
                </c:pt>
                <c:pt idx="228">
                  <c:v>14458.63203560001</c:v>
                </c:pt>
                <c:pt idx="229">
                  <c:v>14375.15967436913</c:v>
                </c:pt>
                <c:pt idx="230">
                  <c:v>14291.68731313825</c:v>
                </c:pt>
                <c:pt idx="231">
                  <c:v>14208.21495190737</c:v>
                </c:pt>
                <c:pt idx="232">
                  <c:v>14124.74259067648</c:v>
                </c:pt>
                <c:pt idx="233">
                  <c:v>14041.2702294456</c:v>
                </c:pt>
                <c:pt idx="234">
                  <c:v>13957.79786821472</c:v>
                </c:pt>
                <c:pt idx="235">
                  <c:v>13874.32550698384</c:v>
                </c:pt>
                <c:pt idx="236">
                  <c:v>13790.85314575295</c:v>
                </c:pt>
                <c:pt idx="237">
                  <c:v>13707.38078452207</c:v>
                </c:pt>
                <c:pt idx="238">
                  <c:v>13623.90842329119</c:v>
                </c:pt>
                <c:pt idx="239">
                  <c:v>13540.43606206031</c:v>
                </c:pt>
                <c:pt idx="240">
                  <c:v>13456.96370082942</c:v>
                </c:pt>
                <c:pt idx="241">
                  <c:v>13373.49133959854</c:v>
                </c:pt>
                <c:pt idx="242">
                  <c:v>13290.01897836766</c:v>
                </c:pt>
                <c:pt idx="243">
                  <c:v>13206.54661713678</c:v>
                </c:pt>
                <c:pt idx="244">
                  <c:v>13123.07425590589</c:v>
                </c:pt>
                <c:pt idx="245">
                  <c:v>13039.60189467501</c:v>
                </c:pt>
                <c:pt idx="246">
                  <c:v>12956.12953344413</c:v>
                </c:pt>
                <c:pt idx="247">
                  <c:v>12872.65717221324</c:v>
                </c:pt>
                <c:pt idx="248">
                  <c:v>12789.18481098236</c:v>
                </c:pt>
                <c:pt idx="249">
                  <c:v>12705.71244975148</c:v>
                </c:pt>
                <c:pt idx="250">
                  <c:v>12622.2400885206</c:v>
                </c:pt>
                <c:pt idx="251">
                  <c:v>12538.76772728971</c:v>
                </c:pt>
                <c:pt idx="252">
                  <c:v>12455.29536605883</c:v>
                </c:pt>
                <c:pt idx="253">
                  <c:v>12371.82300482795</c:v>
                </c:pt>
                <c:pt idx="254">
                  <c:v>12288.35064359707</c:v>
                </c:pt>
                <c:pt idx="255">
                  <c:v>12204.87828236618</c:v>
                </c:pt>
                <c:pt idx="256">
                  <c:v>12121.4059211353</c:v>
                </c:pt>
                <c:pt idx="257">
                  <c:v>12037.93355990442</c:v>
                </c:pt>
                <c:pt idx="258">
                  <c:v>11954.46119867354</c:v>
                </c:pt>
                <c:pt idx="259">
                  <c:v>11870.98883744265</c:v>
                </c:pt>
                <c:pt idx="260">
                  <c:v>11787.51647621177</c:v>
                </c:pt>
                <c:pt idx="261">
                  <c:v>11704.04411498089</c:v>
                </c:pt>
                <c:pt idx="262">
                  <c:v>11620.57175375001</c:v>
                </c:pt>
                <c:pt idx="263">
                  <c:v>11537.09939251912</c:v>
                </c:pt>
                <c:pt idx="264">
                  <c:v>11453.62703128824</c:v>
                </c:pt>
                <c:pt idx="265">
                  <c:v>11370.15467005736</c:v>
                </c:pt>
                <c:pt idx="266">
                  <c:v>11286.68230882648</c:v>
                </c:pt>
                <c:pt idx="267">
                  <c:v>11203.20994759559</c:v>
                </c:pt>
                <c:pt idx="268">
                  <c:v>11119.73758636471</c:v>
                </c:pt>
                <c:pt idx="269">
                  <c:v>11036.26522513383</c:v>
                </c:pt>
                <c:pt idx="270">
                  <c:v>10952.79286390295</c:v>
                </c:pt>
                <c:pt idx="271">
                  <c:v>10869.32050267206</c:v>
                </c:pt>
                <c:pt idx="272">
                  <c:v>10785.84814144118</c:v>
                </c:pt>
                <c:pt idx="273">
                  <c:v>10702.3757802103</c:v>
                </c:pt>
                <c:pt idx="274">
                  <c:v>16005.17272558125</c:v>
                </c:pt>
                <c:pt idx="275">
                  <c:v>21307.96967095221</c:v>
                </c:pt>
                <c:pt idx="276">
                  <c:v>26610.76661632317</c:v>
                </c:pt>
                <c:pt idx="277">
                  <c:v>31913.56356169413</c:v>
                </c:pt>
                <c:pt idx="278">
                  <c:v>37216.36050706509</c:v>
                </c:pt>
                <c:pt idx="279">
                  <c:v>42519.15745243605</c:v>
                </c:pt>
                <c:pt idx="280">
                  <c:v>47821.954397807</c:v>
                </c:pt>
                <c:pt idx="281">
                  <c:v>53124.75134317797</c:v>
                </c:pt>
                <c:pt idx="282">
                  <c:v>58427.54828854892</c:v>
                </c:pt>
                <c:pt idx="283">
                  <c:v>63730.34523391988</c:v>
                </c:pt>
                <c:pt idx="284">
                  <c:v>69033.14217929084</c:v>
                </c:pt>
                <c:pt idx="285">
                  <c:v>74335.93912466178</c:v>
                </c:pt>
                <c:pt idx="286">
                  <c:v>79638.73607003274</c:v>
                </c:pt>
                <c:pt idx="287">
                  <c:v>84941.53301540369</c:v>
                </c:pt>
                <c:pt idx="288">
                  <c:v>90244.32996077464</c:v>
                </c:pt>
                <c:pt idx="289">
                  <c:v>95547.1269061456</c:v>
                </c:pt>
                <c:pt idx="290">
                  <c:v>100849.9238515165</c:v>
                </c:pt>
                <c:pt idx="291">
                  <c:v>106152.7207968875</c:v>
                </c:pt>
                <c:pt idx="292">
                  <c:v>111455.5177422585</c:v>
                </c:pt>
                <c:pt idx="293">
                  <c:v>116758.3146876294</c:v>
                </c:pt>
                <c:pt idx="294">
                  <c:v>122061.1116330004</c:v>
                </c:pt>
                <c:pt idx="295">
                  <c:v>127363.9085783713</c:v>
                </c:pt>
                <c:pt idx="296">
                  <c:v>132666.7055237423</c:v>
                </c:pt>
                <c:pt idx="297">
                  <c:v>137969.5024691132</c:v>
                </c:pt>
                <c:pt idx="298">
                  <c:v>143272.2994144842</c:v>
                </c:pt>
                <c:pt idx="299">
                  <c:v>148575.0963598552</c:v>
                </c:pt>
                <c:pt idx="300">
                  <c:v>153877.8933052261</c:v>
                </c:pt>
                <c:pt idx="301">
                  <c:v>159180.6902505971</c:v>
                </c:pt>
                <c:pt idx="302">
                  <c:v>164483.4871959681</c:v>
                </c:pt>
                <c:pt idx="303">
                  <c:v>169786.284141339</c:v>
                </c:pt>
                <c:pt idx="304">
                  <c:v>175089.08108671</c:v>
                </c:pt>
                <c:pt idx="305">
                  <c:v>180391.878032081</c:v>
                </c:pt>
                <c:pt idx="306">
                  <c:v>185694.6749774519</c:v>
                </c:pt>
                <c:pt idx="307">
                  <c:v>190997.471922823</c:v>
                </c:pt>
                <c:pt idx="308">
                  <c:v>196300.2688681939</c:v>
                </c:pt>
                <c:pt idx="309">
                  <c:v>201603.0658135648</c:v>
                </c:pt>
                <c:pt idx="310">
                  <c:v>206905.8627589358</c:v>
                </c:pt>
                <c:pt idx="311">
                  <c:v>212208.6597043068</c:v>
                </c:pt>
                <c:pt idx="312">
                  <c:v>217511.4566496777</c:v>
                </c:pt>
                <c:pt idx="313">
                  <c:v>222814.2535950487</c:v>
                </c:pt>
                <c:pt idx="314">
                  <c:v>228117.0505404197</c:v>
                </c:pt>
                <c:pt idx="315">
                  <c:v>233419.8474857906</c:v>
                </c:pt>
                <c:pt idx="316">
                  <c:v>238722.6444311616</c:v>
                </c:pt>
                <c:pt idx="317">
                  <c:v>244025.4413765326</c:v>
                </c:pt>
                <c:pt idx="318">
                  <c:v>249328.2383219035</c:v>
                </c:pt>
                <c:pt idx="319">
                  <c:v>254631.0352672745</c:v>
                </c:pt>
                <c:pt idx="320">
                  <c:v>259933.8322126455</c:v>
                </c:pt>
                <c:pt idx="321">
                  <c:v>265236.6291580164</c:v>
                </c:pt>
                <c:pt idx="322">
                  <c:v>270539.4261033874</c:v>
                </c:pt>
                <c:pt idx="323">
                  <c:v>275842.2230487583</c:v>
                </c:pt>
                <c:pt idx="324">
                  <c:v>281145.0199941293</c:v>
                </c:pt>
                <c:pt idx="325">
                  <c:v>286447.8169395003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of CO2e over time'!$E$1</c:f>
              <c:strCache>
                <c:ptCount val="1"/>
                <c:pt idx="0">
                  <c:v>CO2-e total cumulative kg per ha - 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of CO2e over time'!$A$2:$A$327</c:f>
              <c:numCache>
                <c:formatCode>General</c:formatCode>
                <c:ptCount val="3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</c:numCache>
            </c:numRef>
          </c:cat>
          <c:val>
            <c:numRef>
              <c:f>'graph of CO2e over time'!$E$2:$E$327</c:f>
              <c:numCache>
                <c:formatCode>General</c:formatCode>
                <c:ptCount val="326"/>
                <c:pt idx="0">
                  <c:v>1132.733673063537</c:v>
                </c:pt>
                <c:pt idx="1">
                  <c:v>2265.467346127074</c:v>
                </c:pt>
                <c:pt idx="2">
                  <c:v>3398.201019190611</c:v>
                </c:pt>
                <c:pt idx="3">
                  <c:v>4530.934692254148</c:v>
                </c:pt>
                <c:pt idx="4">
                  <c:v>5663.668365317684</c:v>
                </c:pt>
                <c:pt idx="5">
                  <c:v>6796.402038381221</c:v>
                </c:pt>
                <c:pt idx="6">
                  <c:v>7929.135711444757</c:v>
                </c:pt>
                <c:pt idx="7">
                  <c:v>9061.869384508296</c:v>
                </c:pt>
                <c:pt idx="8">
                  <c:v>10194.60305757183</c:v>
                </c:pt>
                <c:pt idx="9">
                  <c:v>11327.33673063537</c:v>
                </c:pt>
                <c:pt idx="10">
                  <c:v>12460.07040369891</c:v>
                </c:pt>
                <c:pt idx="11">
                  <c:v>13592.80407676245</c:v>
                </c:pt>
                <c:pt idx="12">
                  <c:v>14725.53774982598</c:v>
                </c:pt>
                <c:pt idx="13">
                  <c:v>15858.27142288952</c:v>
                </c:pt>
                <c:pt idx="14">
                  <c:v>16991.00509595305</c:v>
                </c:pt>
                <c:pt idx="15">
                  <c:v>18123.73876901659</c:v>
                </c:pt>
                <c:pt idx="16">
                  <c:v>19256.47244208013</c:v>
                </c:pt>
                <c:pt idx="17">
                  <c:v>20389.20611514367</c:v>
                </c:pt>
                <c:pt idx="18">
                  <c:v>21521.93978820721</c:v>
                </c:pt>
                <c:pt idx="19">
                  <c:v>22654.67346127074</c:v>
                </c:pt>
                <c:pt idx="20">
                  <c:v>23787.40713433428</c:v>
                </c:pt>
                <c:pt idx="21">
                  <c:v>24920.14080739782</c:v>
                </c:pt>
                <c:pt idx="22">
                  <c:v>26052.87448046136</c:v>
                </c:pt>
                <c:pt idx="23">
                  <c:v>27185.6081535249</c:v>
                </c:pt>
                <c:pt idx="24">
                  <c:v>28318.34182658843</c:v>
                </c:pt>
                <c:pt idx="25">
                  <c:v>29451.07549965197</c:v>
                </c:pt>
                <c:pt idx="26">
                  <c:v>30583.80917271551</c:v>
                </c:pt>
                <c:pt idx="27">
                  <c:v>31716.54284577904</c:v>
                </c:pt>
                <c:pt idx="28">
                  <c:v>32849.27651884258</c:v>
                </c:pt>
                <c:pt idx="29">
                  <c:v>33982.01019190612</c:v>
                </c:pt>
                <c:pt idx="30">
                  <c:v>35114.74386496966</c:v>
                </c:pt>
                <c:pt idx="31">
                  <c:v>36247.47753803318</c:v>
                </c:pt>
                <c:pt idx="32">
                  <c:v>37380.21121109672</c:v>
                </c:pt>
                <c:pt idx="33">
                  <c:v>38512.94488416026</c:v>
                </c:pt>
                <c:pt idx="34">
                  <c:v>39645.6785572238</c:v>
                </c:pt>
                <c:pt idx="35">
                  <c:v>40778.41223028732</c:v>
                </c:pt>
                <c:pt idx="36">
                  <c:v>41911.14590335086</c:v>
                </c:pt>
                <c:pt idx="37">
                  <c:v>43043.8795764144</c:v>
                </c:pt>
                <c:pt idx="38">
                  <c:v>44176.61324947792</c:v>
                </c:pt>
                <c:pt idx="39">
                  <c:v>45309.34692254146</c:v>
                </c:pt>
                <c:pt idx="40">
                  <c:v>46442.080595605</c:v>
                </c:pt>
                <c:pt idx="41">
                  <c:v>47574.81426866852</c:v>
                </c:pt>
                <c:pt idx="42">
                  <c:v>48707.54794173206</c:v>
                </c:pt>
                <c:pt idx="43">
                  <c:v>49840.2816147956</c:v>
                </c:pt>
                <c:pt idx="44">
                  <c:v>50973.01528785913</c:v>
                </c:pt>
                <c:pt idx="45">
                  <c:v>52105.74896092266</c:v>
                </c:pt>
                <c:pt idx="46">
                  <c:v>53238.4826339862</c:v>
                </c:pt>
                <c:pt idx="47">
                  <c:v>54371.21630704973</c:v>
                </c:pt>
                <c:pt idx="48">
                  <c:v>55503.94998011326</c:v>
                </c:pt>
                <c:pt idx="49">
                  <c:v>56636.6836531768</c:v>
                </c:pt>
                <c:pt idx="50">
                  <c:v>57769.41732624033</c:v>
                </c:pt>
                <c:pt idx="51">
                  <c:v>58902.15099930386</c:v>
                </c:pt>
                <c:pt idx="52">
                  <c:v>60034.8846723674</c:v>
                </c:pt>
                <c:pt idx="53">
                  <c:v>61167.61834543093</c:v>
                </c:pt>
                <c:pt idx="54">
                  <c:v>62300.35201849446</c:v>
                </c:pt>
                <c:pt idx="55">
                  <c:v>63433.085691558</c:v>
                </c:pt>
                <c:pt idx="56">
                  <c:v>64565.81936462154</c:v>
                </c:pt>
                <c:pt idx="57">
                  <c:v>65698.55303768506</c:v>
                </c:pt>
                <c:pt idx="58">
                  <c:v>66831.2867107486</c:v>
                </c:pt>
                <c:pt idx="59">
                  <c:v>67964.02038381214</c:v>
                </c:pt>
                <c:pt idx="60">
                  <c:v>69096.75405687566</c:v>
                </c:pt>
                <c:pt idx="61">
                  <c:v>68739.0263370607</c:v>
                </c:pt>
                <c:pt idx="62">
                  <c:v>68381.29861724571</c:v>
                </c:pt>
                <c:pt idx="63">
                  <c:v>68023.57089743074</c:v>
                </c:pt>
                <c:pt idx="64">
                  <c:v>67665.84317761577</c:v>
                </c:pt>
                <c:pt idx="65">
                  <c:v>67308.11545780078</c:v>
                </c:pt>
                <c:pt idx="66">
                  <c:v>66950.3877379858</c:v>
                </c:pt>
                <c:pt idx="67">
                  <c:v>66592.66001817083</c:v>
                </c:pt>
                <c:pt idx="68">
                  <c:v>66234.93229835587</c:v>
                </c:pt>
                <c:pt idx="69">
                  <c:v>65877.20457854088</c:v>
                </c:pt>
                <c:pt idx="70">
                  <c:v>65519.4768587259</c:v>
                </c:pt>
                <c:pt idx="71">
                  <c:v>65161.74913891093</c:v>
                </c:pt>
                <c:pt idx="72">
                  <c:v>64804.02141909596</c:v>
                </c:pt>
                <c:pt idx="73">
                  <c:v>64446.29369928098</c:v>
                </c:pt>
                <c:pt idx="74">
                  <c:v>64088.56597946601</c:v>
                </c:pt>
                <c:pt idx="75">
                  <c:v>63730.83825965103</c:v>
                </c:pt>
                <c:pt idx="76">
                  <c:v>63373.11053983605</c:v>
                </c:pt>
                <c:pt idx="77">
                  <c:v>63015.38282002107</c:v>
                </c:pt>
                <c:pt idx="78">
                  <c:v>62657.6551002061</c:v>
                </c:pt>
                <c:pt idx="79">
                  <c:v>62299.92738039113</c:v>
                </c:pt>
                <c:pt idx="80">
                  <c:v>61942.19966057615</c:v>
                </c:pt>
                <c:pt idx="81">
                  <c:v>61584.47194076118</c:v>
                </c:pt>
                <c:pt idx="82">
                  <c:v>61226.7442209462</c:v>
                </c:pt>
                <c:pt idx="83">
                  <c:v>60869.01650113123</c:v>
                </c:pt>
                <c:pt idx="84">
                  <c:v>60511.28878131625</c:v>
                </c:pt>
                <c:pt idx="85">
                  <c:v>60153.56106150127</c:v>
                </c:pt>
                <c:pt idx="86">
                  <c:v>59795.8333416863</c:v>
                </c:pt>
                <c:pt idx="87">
                  <c:v>59438.10562187132</c:v>
                </c:pt>
                <c:pt idx="88">
                  <c:v>59080.37790205635</c:v>
                </c:pt>
                <c:pt idx="89">
                  <c:v>58722.65018224137</c:v>
                </c:pt>
                <c:pt idx="90">
                  <c:v>58364.9224624264</c:v>
                </c:pt>
                <c:pt idx="91">
                  <c:v>58007.19474261142</c:v>
                </c:pt>
                <c:pt idx="92">
                  <c:v>57649.46702279644</c:v>
                </c:pt>
                <c:pt idx="93">
                  <c:v>57291.73930298146</c:v>
                </c:pt>
                <c:pt idx="94">
                  <c:v>56934.01158316649</c:v>
                </c:pt>
                <c:pt idx="95">
                  <c:v>56576.28386335151</c:v>
                </c:pt>
                <c:pt idx="96">
                  <c:v>56218.55614353654</c:v>
                </c:pt>
                <c:pt idx="97">
                  <c:v>55860.82842372156</c:v>
                </c:pt>
                <c:pt idx="98">
                  <c:v>55503.10070390659</c:v>
                </c:pt>
                <c:pt idx="99">
                  <c:v>55145.37298409161</c:v>
                </c:pt>
                <c:pt idx="100">
                  <c:v>54787.64526427664</c:v>
                </c:pt>
                <c:pt idx="101">
                  <c:v>54429.91754446166</c:v>
                </c:pt>
                <c:pt idx="102">
                  <c:v>54072.18982464668</c:v>
                </c:pt>
                <c:pt idx="103">
                  <c:v>53714.46210483171</c:v>
                </c:pt>
                <c:pt idx="104">
                  <c:v>53356.73438501673</c:v>
                </c:pt>
                <c:pt idx="105">
                  <c:v>52999.00666520176</c:v>
                </c:pt>
                <c:pt idx="106">
                  <c:v>52641.27894538678</c:v>
                </c:pt>
                <c:pt idx="107">
                  <c:v>52283.55122557181</c:v>
                </c:pt>
                <c:pt idx="108">
                  <c:v>51925.82350575682</c:v>
                </c:pt>
                <c:pt idx="109">
                  <c:v>51568.09578594185</c:v>
                </c:pt>
                <c:pt idx="110">
                  <c:v>51210.36806612687</c:v>
                </c:pt>
                <c:pt idx="111">
                  <c:v>50852.6403463119</c:v>
                </c:pt>
                <c:pt idx="112">
                  <c:v>50494.91262649692</c:v>
                </c:pt>
                <c:pt idx="113">
                  <c:v>50137.18490668195</c:v>
                </c:pt>
                <c:pt idx="114">
                  <c:v>49779.45718686697</c:v>
                </c:pt>
                <c:pt idx="115">
                  <c:v>49421.729467052</c:v>
                </c:pt>
                <c:pt idx="116">
                  <c:v>49064.00174723702</c:v>
                </c:pt>
                <c:pt idx="117">
                  <c:v>48706.27402742204</c:v>
                </c:pt>
                <c:pt idx="118">
                  <c:v>48348.54630760707</c:v>
                </c:pt>
                <c:pt idx="119">
                  <c:v>47990.8185877921</c:v>
                </c:pt>
                <c:pt idx="120">
                  <c:v>47633.09086797712</c:v>
                </c:pt>
                <c:pt idx="121">
                  <c:v>47275.36314816214</c:v>
                </c:pt>
                <c:pt idx="122">
                  <c:v>46917.63542834717</c:v>
                </c:pt>
                <c:pt idx="123">
                  <c:v>46559.90770853219</c:v>
                </c:pt>
                <c:pt idx="124">
                  <c:v>46202.17998871721</c:v>
                </c:pt>
                <c:pt idx="125">
                  <c:v>45844.45226890223</c:v>
                </c:pt>
                <c:pt idx="126">
                  <c:v>45486.72454908726</c:v>
                </c:pt>
                <c:pt idx="127">
                  <c:v>45128.99682927228</c:v>
                </c:pt>
                <c:pt idx="128">
                  <c:v>44771.26910945731</c:v>
                </c:pt>
                <c:pt idx="129">
                  <c:v>44413.54138964233</c:v>
                </c:pt>
                <c:pt idx="130">
                  <c:v>44055.81366982736</c:v>
                </c:pt>
                <c:pt idx="131">
                  <c:v>43698.08595001238</c:v>
                </c:pt>
                <c:pt idx="132">
                  <c:v>43340.3582301974</c:v>
                </c:pt>
                <c:pt idx="133">
                  <c:v>42982.63051038242</c:v>
                </c:pt>
                <c:pt idx="134">
                  <c:v>42624.90279056745</c:v>
                </c:pt>
                <c:pt idx="135">
                  <c:v>42267.17507075248</c:v>
                </c:pt>
                <c:pt idx="136">
                  <c:v>41909.4473509375</c:v>
                </c:pt>
                <c:pt idx="137">
                  <c:v>41551.71963112252</c:v>
                </c:pt>
                <c:pt idx="138">
                  <c:v>41193.99191130755</c:v>
                </c:pt>
                <c:pt idx="139">
                  <c:v>40836.26419149257</c:v>
                </c:pt>
                <c:pt idx="140">
                  <c:v>40478.53647167759</c:v>
                </c:pt>
                <c:pt idx="141">
                  <c:v>40120.80875186262</c:v>
                </c:pt>
                <c:pt idx="142">
                  <c:v>39763.08103204764</c:v>
                </c:pt>
                <c:pt idx="143">
                  <c:v>39405.35331223267</c:v>
                </c:pt>
                <c:pt idx="144">
                  <c:v>39047.62559241769</c:v>
                </c:pt>
                <c:pt idx="145">
                  <c:v>38689.89787260272</c:v>
                </c:pt>
                <c:pt idx="146">
                  <c:v>38332.17015278774</c:v>
                </c:pt>
                <c:pt idx="147">
                  <c:v>37974.44243297277</c:v>
                </c:pt>
                <c:pt idx="148">
                  <c:v>37616.7147131578</c:v>
                </c:pt>
                <c:pt idx="149">
                  <c:v>37258.98699334282</c:v>
                </c:pt>
                <c:pt idx="150">
                  <c:v>36901.25927352786</c:v>
                </c:pt>
                <c:pt idx="151">
                  <c:v>36543.53155371288</c:v>
                </c:pt>
                <c:pt idx="152">
                  <c:v>36185.8038338979</c:v>
                </c:pt>
                <c:pt idx="153">
                  <c:v>35828.07611408294</c:v>
                </c:pt>
                <c:pt idx="154">
                  <c:v>35470.34839426796</c:v>
                </c:pt>
                <c:pt idx="155">
                  <c:v>35112.620674453</c:v>
                </c:pt>
                <c:pt idx="156">
                  <c:v>34754.89295463802</c:v>
                </c:pt>
                <c:pt idx="157">
                  <c:v>34397.16523482305</c:v>
                </c:pt>
                <c:pt idx="158">
                  <c:v>34039.43751500808</c:v>
                </c:pt>
                <c:pt idx="159">
                  <c:v>33681.70979519311</c:v>
                </c:pt>
                <c:pt idx="160">
                  <c:v>33323.98207537813</c:v>
                </c:pt>
                <c:pt idx="161">
                  <c:v>32966.25435556316</c:v>
                </c:pt>
                <c:pt idx="162">
                  <c:v>32608.52663574819</c:v>
                </c:pt>
                <c:pt idx="163">
                  <c:v>32250.79891593322</c:v>
                </c:pt>
                <c:pt idx="164">
                  <c:v>31893.07119611825</c:v>
                </c:pt>
                <c:pt idx="165">
                  <c:v>31535.34347630327</c:v>
                </c:pt>
                <c:pt idx="166">
                  <c:v>31177.6157564883</c:v>
                </c:pt>
                <c:pt idx="167">
                  <c:v>30819.88803667333</c:v>
                </c:pt>
                <c:pt idx="168">
                  <c:v>30462.16031685836</c:v>
                </c:pt>
                <c:pt idx="169">
                  <c:v>30104.43259704339</c:v>
                </c:pt>
                <c:pt idx="170">
                  <c:v>29746.70487722841</c:v>
                </c:pt>
                <c:pt idx="171">
                  <c:v>29388.97715741344</c:v>
                </c:pt>
                <c:pt idx="172">
                  <c:v>29031.24943759847</c:v>
                </c:pt>
                <c:pt idx="173">
                  <c:v>28673.5217177835</c:v>
                </c:pt>
                <c:pt idx="174">
                  <c:v>28315.79399796853</c:v>
                </c:pt>
                <c:pt idx="175">
                  <c:v>27958.06627815355</c:v>
                </c:pt>
                <c:pt idx="176">
                  <c:v>27600.33855833858</c:v>
                </c:pt>
                <c:pt idx="177">
                  <c:v>27242.61083852361</c:v>
                </c:pt>
                <c:pt idx="178">
                  <c:v>26884.88311870863</c:v>
                </c:pt>
                <c:pt idx="179">
                  <c:v>26527.15539889366</c:v>
                </c:pt>
                <c:pt idx="180">
                  <c:v>26169.42767907869</c:v>
                </c:pt>
                <c:pt idx="181">
                  <c:v>25811.69995926372</c:v>
                </c:pt>
                <c:pt idx="182">
                  <c:v>25768.69362322303</c:v>
                </c:pt>
                <c:pt idx="183">
                  <c:v>25725.68728718234</c:v>
                </c:pt>
                <c:pt idx="184">
                  <c:v>25682.68095114165</c:v>
                </c:pt>
                <c:pt idx="185">
                  <c:v>25639.67461510096</c:v>
                </c:pt>
                <c:pt idx="186">
                  <c:v>25596.66827906026</c:v>
                </c:pt>
                <c:pt idx="187">
                  <c:v>25553.66194301958</c:v>
                </c:pt>
                <c:pt idx="188">
                  <c:v>25510.65560697889</c:v>
                </c:pt>
                <c:pt idx="189">
                  <c:v>25467.6492709382</c:v>
                </c:pt>
                <c:pt idx="190">
                  <c:v>25424.64293489751</c:v>
                </c:pt>
                <c:pt idx="191">
                  <c:v>25381.63659885681</c:v>
                </c:pt>
                <c:pt idx="192">
                  <c:v>25338.63026281612</c:v>
                </c:pt>
                <c:pt idx="193">
                  <c:v>25295.62392677544</c:v>
                </c:pt>
                <c:pt idx="194">
                  <c:v>25252.61759073474</c:v>
                </c:pt>
                <c:pt idx="195">
                  <c:v>25209.61125469405</c:v>
                </c:pt>
                <c:pt idx="196">
                  <c:v>25166.60491865336</c:v>
                </c:pt>
                <c:pt idx="197">
                  <c:v>25123.59858261267</c:v>
                </c:pt>
                <c:pt idx="198">
                  <c:v>25080.59224657199</c:v>
                </c:pt>
                <c:pt idx="199">
                  <c:v>25037.5859105313</c:v>
                </c:pt>
                <c:pt idx="200">
                  <c:v>24994.5795744906</c:v>
                </c:pt>
                <c:pt idx="201">
                  <c:v>24951.57323844991</c:v>
                </c:pt>
                <c:pt idx="202">
                  <c:v>24908.56690240922</c:v>
                </c:pt>
                <c:pt idx="203">
                  <c:v>24865.56056636853</c:v>
                </c:pt>
                <c:pt idx="204">
                  <c:v>24822.55423032784</c:v>
                </c:pt>
                <c:pt idx="205">
                  <c:v>24779.54789428714</c:v>
                </c:pt>
                <c:pt idx="206">
                  <c:v>24736.54155824645</c:v>
                </c:pt>
                <c:pt idx="207">
                  <c:v>24693.53522220576</c:v>
                </c:pt>
                <c:pt idx="208">
                  <c:v>24650.52888616507</c:v>
                </c:pt>
                <c:pt idx="209">
                  <c:v>24607.52255012437</c:v>
                </c:pt>
                <c:pt idx="210">
                  <c:v>24564.51621408368</c:v>
                </c:pt>
                <c:pt idx="211">
                  <c:v>24521.50987804299</c:v>
                </c:pt>
                <c:pt idx="212">
                  <c:v>24478.50354200229</c:v>
                </c:pt>
                <c:pt idx="213">
                  <c:v>24435.4972059616</c:v>
                </c:pt>
                <c:pt idx="214">
                  <c:v>24392.49086992091</c:v>
                </c:pt>
                <c:pt idx="215">
                  <c:v>24349.48453388022</c:v>
                </c:pt>
                <c:pt idx="216">
                  <c:v>24306.47819783952</c:v>
                </c:pt>
                <c:pt idx="217">
                  <c:v>24263.47186179883</c:v>
                </c:pt>
                <c:pt idx="218">
                  <c:v>24220.46552575814</c:v>
                </c:pt>
                <c:pt idx="219">
                  <c:v>24177.45918971744</c:v>
                </c:pt>
                <c:pt idx="220">
                  <c:v>24134.45285367675</c:v>
                </c:pt>
                <c:pt idx="221">
                  <c:v>24091.44651763606</c:v>
                </c:pt>
                <c:pt idx="222">
                  <c:v>24048.44018159536</c:v>
                </c:pt>
                <c:pt idx="223">
                  <c:v>24005.43384555467</c:v>
                </c:pt>
                <c:pt idx="224">
                  <c:v>23962.42750951398</c:v>
                </c:pt>
                <c:pt idx="225">
                  <c:v>23919.42117347329</c:v>
                </c:pt>
                <c:pt idx="226">
                  <c:v>23876.41483743259</c:v>
                </c:pt>
                <c:pt idx="227">
                  <c:v>23833.4085013919</c:v>
                </c:pt>
                <c:pt idx="228">
                  <c:v>23790.40216535121</c:v>
                </c:pt>
                <c:pt idx="229">
                  <c:v>23747.39582931051</c:v>
                </c:pt>
                <c:pt idx="230">
                  <c:v>23704.38949326982</c:v>
                </c:pt>
                <c:pt idx="231">
                  <c:v>23661.38315722913</c:v>
                </c:pt>
                <c:pt idx="232">
                  <c:v>23618.37682118843</c:v>
                </c:pt>
                <c:pt idx="233">
                  <c:v>23575.37048514774</c:v>
                </c:pt>
                <c:pt idx="234">
                  <c:v>23532.36414910705</c:v>
                </c:pt>
                <c:pt idx="235">
                  <c:v>23489.35781306636</c:v>
                </c:pt>
                <c:pt idx="236">
                  <c:v>23446.35147702566</c:v>
                </c:pt>
                <c:pt idx="237">
                  <c:v>23403.34514098497</c:v>
                </c:pt>
                <c:pt idx="238">
                  <c:v>23360.33880494428</c:v>
                </c:pt>
                <c:pt idx="239">
                  <c:v>23317.33246890358</c:v>
                </c:pt>
                <c:pt idx="240">
                  <c:v>23274.3261328629</c:v>
                </c:pt>
                <c:pt idx="241">
                  <c:v>23231.3197968222</c:v>
                </c:pt>
                <c:pt idx="242">
                  <c:v>23188.3134607815</c:v>
                </c:pt>
                <c:pt idx="243">
                  <c:v>23145.30712474081</c:v>
                </c:pt>
                <c:pt idx="244">
                  <c:v>23102.30078870012</c:v>
                </c:pt>
                <c:pt idx="245">
                  <c:v>23059.29445265943</c:v>
                </c:pt>
                <c:pt idx="246">
                  <c:v>23016.28811661873</c:v>
                </c:pt>
                <c:pt idx="247">
                  <c:v>22973.28178057804</c:v>
                </c:pt>
                <c:pt idx="248">
                  <c:v>22930.27544453735</c:v>
                </c:pt>
                <c:pt idx="249">
                  <c:v>22887.26910849665</c:v>
                </c:pt>
                <c:pt idx="250">
                  <c:v>22844.26277245596</c:v>
                </c:pt>
                <c:pt idx="251">
                  <c:v>22801.25643641527</c:v>
                </c:pt>
                <c:pt idx="252">
                  <c:v>22758.25010037457</c:v>
                </c:pt>
                <c:pt idx="253">
                  <c:v>22715.24376433388</c:v>
                </c:pt>
                <c:pt idx="254">
                  <c:v>22672.23742829319</c:v>
                </c:pt>
                <c:pt idx="255">
                  <c:v>22629.2310922525</c:v>
                </c:pt>
                <c:pt idx="256">
                  <c:v>22586.2247562118</c:v>
                </c:pt>
                <c:pt idx="257">
                  <c:v>22543.21842017111</c:v>
                </c:pt>
                <c:pt idx="258">
                  <c:v>22500.21208413042</c:v>
                </c:pt>
                <c:pt idx="259">
                  <c:v>22457.20574808972</c:v>
                </c:pt>
                <c:pt idx="260">
                  <c:v>22414.19941204903</c:v>
                </c:pt>
                <c:pt idx="261">
                  <c:v>22371.19307600834</c:v>
                </c:pt>
                <c:pt idx="262">
                  <c:v>22328.18673996764</c:v>
                </c:pt>
                <c:pt idx="263">
                  <c:v>22285.18040392695</c:v>
                </c:pt>
                <c:pt idx="264">
                  <c:v>22242.17406788626</c:v>
                </c:pt>
                <c:pt idx="265">
                  <c:v>22199.16773184557</c:v>
                </c:pt>
                <c:pt idx="266">
                  <c:v>22156.16139580487</c:v>
                </c:pt>
                <c:pt idx="267">
                  <c:v>22113.15505976418</c:v>
                </c:pt>
                <c:pt idx="268">
                  <c:v>22070.14872372348</c:v>
                </c:pt>
                <c:pt idx="269">
                  <c:v>22027.14238768279</c:v>
                </c:pt>
                <c:pt idx="270">
                  <c:v>21984.1360516421</c:v>
                </c:pt>
                <c:pt idx="271">
                  <c:v>21941.12971560141</c:v>
                </c:pt>
                <c:pt idx="272">
                  <c:v>21898.12337956071</c:v>
                </c:pt>
                <c:pt idx="273">
                  <c:v>21855.11704352002</c:v>
                </c:pt>
                <c:pt idx="274">
                  <c:v>27198.76215657194</c:v>
                </c:pt>
                <c:pt idx="275">
                  <c:v>32542.40726962385</c:v>
                </c:pt>
                <c:pt idx="276">
                  <c:v>37886.05238267577</c:v>
                </c:pt>
                <c:pt idx="277">
                  <c:v>43229.69749572769</c:v>
                </c:pt>
                <c:pt idx="278">
                  <c:v>48573.34260877961</c:v>
                </c:pt>
                <c:pt idx="279">
                  <c:v>53916.98772183152</c:v>
                </c:pt>
                <c:pt idx="280">
                  <c:v>59260.63283488344</c:v>
                </c:pt>
                <c:pt idx="281">
                  <c:v>64604.27794793536</c:v>
                </c:pt>
                <c:pt idx="282">
                  <c:v>69947.92306098727</c:v>
                </c:pt>
                <c:pt idx="283">
                  <c:v>75291.5681740392</c:v>
                </c:pt>
                <c:pt idx="284">
                  <c:v>80635.21328709112</c:v>
                </c:pt>
                <c:pt idx="285">
                  <c:v>85978.858400143</c:v>
                </c:pt>
                <c:pt idx="286">
                  <c:v>91322.50351319493</c:v>
                </c:pt>
                <c:pt idx="287">
                  <c:v>96666.14862624683</c:v>
                </c:pt>
                <c:pt idx="288">
                  <c:v>102009.7937392988</c:v>
                </c:pt>
                <c:pt idx="289">
                  <c:v>107353.4388523507</c:v>
                </c:pt>
                <c:pt idx="290">
                  <c:v>112697.0839654026</c:v>
                </c:pt>
                <c:pt idx="291">
                  <c:v>118040.7290784545</c:v>
                </c:pt>
                <c:pt idx="292">
                  <c:v>123384.3741915064</c:v>
                </c:pt>
                <c:pt idx="293">
                  <c:v>128728.0193045583</c:v>
                </c:pt>
                <c:pt idx="294">
                  <c:v>134071.6644176102</c:v>
                </c:pt>
                <c:pt idx="295">
                  <c:v>139415.3095306621</c:v>
                </c:pt>
                <c:pt idx="296">
                  <c:v>144758.9546437141</c:v>
                </c:pt>
                <c:pt idx="297">
                  <c:v>150102.599756766</c:v>
                </c:pt>
                <c:pt idx="298">
                  <c:v>155446.2448698179</c:v>
                </c:pt>
                <c:pt idx="299">
                  <c:v>160789.8899828698</c:v>
                </c:pt>
                <c:pt idx="300">
                  <c:v>166133.5350959217</c:v>
                </c:pt>
                <c:pt idx="301">
                  <c:v>171477.1802089737</c:v>
                </c:pt>
                <c:pt idx="302">
                  <c:v>176820.8253220256</c:v>
                </c:pt>
                <c:pt idx="303">
                  <c:v>182164.4704350775</c:v>
                </c:pt>
                <c:pt idx="304">
                  <c:v>187508.1155481295</c:v>
                </c:pt>
                <c:pt idx="305">
                  <c:v>192851.7606611814</c:v>
                </c:pt>
                <c:pt idx="306">
                  <c:v>198195.4057742333</c:v>
                </c:pt>
                <c:pt idx="307">
                  <c:v>203539.0508872852</c:v>
                </c:pt>
                <c:pt idx="308">
                  <c:v>208882.6960003372</c:v>
                </c:pt>
                <c:pt idx="309">
                  <c:v>214226.3411133891</c:v>
                </c:pt>
                <c:pt idx="310">
                  <c:v>219569.986226441</c:v>
                </c:pt>
                <c:pt idx="311">
                  <c:v>224913.6313394929</c:v>
                </c:pt>
                <c:pt idx="312">
                  <c:v>230257.2764525448</c:v>
                </c:pt>
                <c:pt idx="313">
                  <c:v>235600.9215655968</c:v>
                </c:pt>
                <c:pt idx="314">
                  <c:v>240944.5666786487</c:v>
                </c:pt>
                <c:pt idx="315">
                  <c:v>246288.2117917006</c:v>
                </c:pt>
                <c:pt idx="316">
                  <c:v>251631.8569047526</c:v>
                </c:pt>
                <c:pt idx="317">
                  <c:v>256975.5020178045</c:v>
                </c:pt>
                <c:pt idx="318">
                  <c:v>262319.1471308564</c:v>
                </c:pt>
                <c:pt idx="319">
                  <c:v>267662.7922439083</c:v>
                </c:pt>
                <c:pt idx="320">
                  <c:v>273006.4373569603</c:v>
                </c:pt>
                <c:pt idx="321">
                  <c:v>278350.0824700121</c:v>
                </c:pt>
                <c:pt idx="322">
                  <c:v>283693.727583064</c:v>
                </c:pt>
                <c:pt idx="323">
                  <c:v>289037.372696116</c:v>
                </c:pt>
                <c:pt idx="324">
                  <c:v>294381.0178091679</c:v>
                </c:pt>
                <c:pt idx="325">
                  <c:v>299724.6629222198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 of CO2e over time'!$F$1</c:f>
              <c:strCache>
                <c:ptCount val="1"/>
                <c:pt idx="0">
                  <c:v>CO2-e CO2 cumulative kg per ha - 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of CO2e over time'!$A$2:$A$327</c:f>
              <c:numCache>
                <c:formatCode>General</c:formatCode>
                <c:ptCount val="3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</c:numCache>
            </c:numRef>
          </c:cat>
          <c:val>
            <c:numRef>
              <c:f>'graph of CO2e over time'!$F$2:$F$327</c:f>
              <c:numCache>
                <c:formatCode>General</c:formatCode>
                <c:ptCount val="326"/>
                <c:pt idx="0">
                  <c:v>29.8842758206207</c:v>
                </c:pt>
                <c:pt idx="1">
                  <c:v>59.7685516412414</c:v>
                </c:pt>
                <c:pt idx="2">
                  <c:v>89.6528274618621</c:v>
                </c:pt>
                <c:pt idx="3">
                  <c:v>119.5371032824828</c:v>
                </c:pt>
                <c:pt idx="4">
                  <c:v>149.4213791031035</c:v>
                </c:pt>
                <c:pt idx="5">
                  <c:v>179.3056549237242</c:v>
                </c:pt>
                <c:pt idx="6">
                  <c:v>209.1899307443449</c:v>
                </c:pt>
                <c:pt idx="7">
                  <c:v>239.0742065649656</c:v>
                </c:pt>
                <c:pt idx="8">
                  <c:v>268.9584823855863</c:v>
                </c:pt>
                <c:pt idx="9">
                  <c:v>298.842758206207</c:v>
                </c:pt>
                <c:pt idx="10">
                  <c:v>328.7270340268277</c:v>
                </c:pt>
                <c:pt idx="11">
                  <c:v>358.6113098474484</c:v>
                </c:pt>
                <c:pt idx="12">
                  <c:v>388.4955856680691</c:v>
                </c:pt>
                <c:pt idx="13">
                  <c:v>418.3798614886898</c:v>
                </c:pt>
                <c:pt idx="14">
                  <c:v>448.2641373093105</c:v>
                </c:pt>
                <c:pt idx="15">
                  <c:v>478.1484131299312</c:v>
                </c:pt>
                <c:pt idx="16">
                  <c:v>508.032688950552</c:v>
                </c:pt>
                <c:pt idx="17">
                  <c:v>537.9169647711726</c:v>
                </c:pt>
                <c:pt idx="18">
                  <c:v>567.8012405917933</c:v>
                </c:pt>
                <c:pt idx="19">
                  <c:v>597.685516412414</c:v>
                </c:pt>
                <c:pt idx="20">
                  <c:v>627.5697922330347</c:v>
                </c:pt>
                <c:pt idx="21">
                  <c:v>657.4540680536554</c:v>
                </c:pt>
                <c:pt idx="22">
                  <c:v>687.3383438742761</c:v>
                </c:pt>
                <c:pt idx="23">
                  <c:v>717.2226196948968</c:v>
                </c:pt>
                <c:pt idx="24">
                  <c:v>747.1068955155175</c:v>
                </c:pt>
                <c:pt idx="25">
                  <c:v>776.9911713361382</c:v>
                </c:pt>
                <c:pt idx="26">
                  <c:v>806.875447156759</c:v>
                </c:pt>
                <c:pt idx="27">
                  <c:v>836.7597229773796</c:v>
                </c:pt>
                <c:pt idx="28">
                  <c:v>866.6439987980003</c:v>
                </c:pt>
                <c:pt idx="29">
                  <c:v>896.528274618621</c:v>
                </c:pt>
                <c:pt idx="30">
                  <c:v>926.4125504392417</c:v>
                </c:pt>
                <c:pt idx="31">
                  <c:v>956.2968262598624</c:v>
                </c:pt>
                <c:pt idx="32">
                  <c:v>986.1811020804831</c:v>
                </c:pt>
                <c:pt idx="33">
                  <c:v>1016.065377901104</c:v>
                </c:pt>
                <c:pt idx="34">
                  <c:v>1045.949653721724</c:v>
                </c:pt>
                <c:pt idx="35">
                  <c:v>1075.833929542345</c:v>
                </c:pt>
                <c:pt idx="36">
                  <c:v>1105.718205362966</c:v>
                </c:pt>
                <c:pt idx="37">
                  <c:v>1135.602481183586</c:v>
                </c:pt>
                <c:pt idx="38">
                  <c:v>1165.486757004207</c:v>
                </c:pt>
                <c:pt idx="39">
                  <c:v>1195.371032824828</c:v>
                </c:pt>
                <c:pt idx="40">
                  <c:v>1225.255308645448</c:v>
                </c:pt>
                <c:pt idx="41">
                  <c:v>1255.139584466069</c:v>
                </c:pt>
                <c:pt idx="42">
                  <c:v>1285.023860286689</c:v>
                </c:pt>
                <c:pt idx="43">
                  <c:v>1314.90813610731</c:v>
                </c:pt>
                <c:pt idx="44">
                  <c:v>1344.792411927931</c:v>
                </c:pt>
                <c:pt idx="45">
                  <c:v>1374.676687748551</c:v>
                </c:pt>
                <c:pt idx="46">
                  <c:v>1404.560963569172</c:v>
                </c:pt>
                <c:pt idx="47">
                  <c:v>1434.445239389792</c:v>
                </c:pt>
                <c:pt idx="48">
                  <c:v>1464.329515210413</c:v>
                </c:pt>
                <c:pt idx="49">
                  <c:v>1494.213791031033</c:v>
                </c:pt>
                <c:pt idx="50">
                  <c:v>1524.098066851654</c:v>
                </c:pt>
                <c:pt idx="51">
                  <c:v>1553.982342672275</c:v>
                </c:pt>
                <c:pt idx="52">
                  <c:v>1583.866618492895</c:v>
                </c:pt>
                <c:pt idx="53">
                  <c:v>1613.750894313516</c:v>
                </c:pt>
                <c:pt idx="54">
                  <c:v>1643.635170134136</c:v>
                </c:pt>
                <c:pt idx="55">
                  <c:v>1673.519445954757</c:v>
                </c:pt>
                <c:pt idx="56">
                  <c:v>1703.403721775378</c:v>
                </c:pt>
                <c:pt idx="57">
                  <c:v>1733.287997595998</c:v>
                </c:pt>
                <c:pt idx="58">
                  <c:v>1763.172273416619</c:v>
                </c:pt>
                <c:pt idx="59">
                  <c:v>1793.056549237239</c:v>
                </c:pt>
                <c:pt idx="60">
                  <c:v>1822.94082505786</c:v>
                </c:pt>
                <c:pt idx="61">
                  <c:v>1852.82510087848</c:v>
                </c:pt>
                <c:pt idx="62">
                  <c:v>1882.709376699101</c:v>
                </c:pt>
                <c:pt idx="63">
                  <c:v>1912.593652519722</c:v>
                </c:pt>
                <c:pt idx="64">
                  <c:v>1942.477928340342</c:v>
                </c:pt>
                <c:pt idx="65">
                  <c:v>1972.362204160963</c:v>
                </c:pt>
                <c:pt idx="66">
                  <c:v>2002.246479981583</c:v>
                </c:pt>
                <c:pt idx="67">
                  <c:v>2032.130755802204</c:v>
                </c:pt>
                <c:pt idx="68">
                  <c:v>2062.015031622825</c:v>
                </c:pt>
                <c:pt idx="69">
                  <c:v>2091.899307443445</c:v>
                </c:pt>
                <c:pt idx="70">
                  <c:v>2121.783583264066</c:v>
                </c:pt>
                <c:pt idx="71">
                  <c:v>2151.667859084686</c:v>
                </c:pt>
                <c:pt idx="72">
                  <c:v>2181.552134905307</c:v>
                </c:pt>
                <c:pt idx="73">
                  <c:v>2211.436410725928</c:v>
                </c:pt>
                <c:pt idx="74">
                  <c:v>2241.320686546548</c:v>
                </c:pt>
                <c:pt idx="75">
                  <c:v>2271.204962367169</c:v>
                </c:pt>
                <c:pt idx="76">
                  <c:v>2301.089238187789</c:v>
                </c:pt>
                <c:pt idx="77">
                  <c:v>2330.97351400841</c:v>
                </c:pt>
                <c:pt idx="78">
                  <c:v>2360.85778982903</c:v>
                </c:pt>
                <c:pt idx="79">
                  <c:v>2390.742065649651</c:v>
                </c:pt>
                <c:pt idx="80">
                  <c:v>2420.626341470272</c:v>
                </c:pt>
                <c:pt idx="81">
                  <c:v>2450.510617290892</c:v>
                </c:pt>
                <c:pt idx="82">
                  <c:v>2480.394893111513</c:v>
                </c:pt>
                <c:pt idx="83">
                  <c:v>2510.279168932133</c:v>
                </c:pt>
                <c:pt idx="84">
                  <c:v>2540.163444752754</c:v>
                </c:pt>
                <c:pt idx="85">
                  <c:v>2570.047720573374</c:v>
                </c:pt>
                <c:pt idx="86">
                  <c:v>2599.931996393995</c:v>
                </c:pt>
                <c:pt idx="87">
                  <c:v>2629.816272214616</c:v>
                </c:pt>
                <c:pt idx="88">
                  <c:v>2659.700548035236</c:v>
                </c:pt>
                <c:pt idx="89">
                  <c:v>2689.584823855857</c:v>
                </c:pt>
                <c:pt idx="90">
                  <c:v>2719.469099676478</c:v>
                </c:pt>
                <c:pt idx="91">
                  <c:v>2749.353375497098</c:v>
                </c:pt>
                <c:pt idx="92">
                  <c:v>2779.237651317719</c:v>
                </c:pt>
                <c:pt idx="93">
                  <c:v>2809.12192713834</c:v>
                </c:pt>
                <c:pt idx="94">
                  <c:v>2839.00620295896</c:v>
                </c:pt>
                <c:pt idx="95">
                  <c:v>2868.89047877958</c:v>
                </c:pt>
                <c:pt idx="96">
                  <c:v>2898.774754600201</c:v>
                </c:pt>
                <c:pt idx="97">
                  <c:v>2928.659030420822</c:v>
                </c:pt>
                <c:pt idx="98">
                  <c:v>2958.543306241442</c:v>
                </c:pt>
                <c:pt idx="99">
                  <c:v>2988.427582062063</c:v>
                </c:pt>
                <c:pt idx="100">
                  <c:v>3018.311857882683</c:v>
                </c:pt>
                <c:pt idx="101">
                  <c:v>3048.196133703304</c:v>
                </c:pt>
                <c:pt idx="102">
                  <c:v>3078.080409523925</c:v>
                </c:pt>
                <c:pt idx="103">
                  <c:v>3107.964685344545</c:v>
                </c:pt>
                <c:pt idx="104">
                  <c:v>3137.848961165166</c:v>
                </c:pt>
                <c:pt idx="105">
                  <c:v>3167.733236985786</c:v>
                </c:pt>
                <c:pt idx="106">
                  <c:v>3197.617512806406</c:v>
                </c:pt>
                <c:pt idx="107">
                  <c:v>3227.501788627028</c:v>
                </c:pt>
                <c:pt idx="108">
                  <c:v>3257.386064447648</c:v>
                </c:pt>
                <c:pt idx="109">
                  <c:v>3287.270340268269</c:v>
                </c:pt>
                <c:pt idx="110">
                  <c:v>3317.15461608889</c:v>
                </c:pt>
                <c:pt idx="111">
                  <c:v>3347.03889190951</c:v>
                </c:pt>
                <c:pt idx="112">
                  <c:v>3376.92316773013</c:v>
                </c:pt>
                <c:pt idx="113">
                  <c:v>3406.807443550751</c:v>
                </c:pt>
                <c:pt idx="114">
                  <c:v>3436.691719371371</c:v>
                </c:pt>
                <c:pt idx="115">
                  <c:v>3466.575995191992</c:v>
                </c:pt>
                <c:pt idx="116">
                  <c:v>3496.460271012613</c:v>
                </c:pt>
                <c:pt idx="117">
                  <c:v>3526.344546833233</c:v>
                </c:pt>
                <c:pt idx="118">
                  <c:v>3556.228822653854</c:v>
                </c:pt>
                <c:pt idx="119">
                  <c:v>3586.113098474474</c:v>
                </c:pt>
                <c:pt idx="120">
                  <c:v>3615.997374295095</c:v>
                </c:pt>
                <c:pt idx="121">
                  <c:v>3645.881650115716</c:v>
                </c:pt>
                <c:pt idx="122">
                  <c:v>3675.765925936336</c:v>
                </c:pt>
                <c:pt idx="123">
                  <c:v>3705.650201756957</c:v>
                </c:pt>
                <c:pt idx="124">
                  <c:v>3735.534477577577</c:v>
                </c:pt>
                <c:pt idx="125">
                  <c:v>3765.418753398198</c:v>
                </c:pt>
                <c:pt idx="126">
                  <c:v>3795.303029218819</c:v>
                </c:pt>
                <c:pt idx="127">
                  <c:v>3825.18730503944</c:v>
                </c:pt>
                <c:pt idx="128">
                  <c:v>3855.07158086006</c:v>
                </c:pt>
                <c:pt idx="129">
                  <c:v>3884.95585668068</c:v>
                </c:pt>
                <c:pt idx="130">
                  <c:v>3914.8401325013</c:v>
                </c:pt>
                <c:pt idx="131">
                  <c:v>3944.724408321922</c:v>
                </c:pt>
                <c:pt idx="132">
                  <c:v>3974.608684142542</c:v>
                </c:pt>
                <c:pt idx="133">
                  <c:v>4004.492959963163</c:v>
                </c:pt>
                <c:pt idx="134">
                  <c:v>4034.377235783783</c:v>
                </c:pt>
                <c:pt idx="135">
                  <c:v>4064.261511604404</c:v>
                </c:pt>
                <c:pt idx="136">
                  <c:v>4094.145787425025</c:v>
                </c:pt>
                <c:pt idx="137">
                  <c:v>4124.030063245646</c:v>
                </c:pt>
                <c:pt idx="138">
                  <c:v>4153.914339066266</c:v>
                </c:pt>
                <c:pt idx="139">
                  <c:v>4183.798614886887</c:v>
                </c:pt>
                <c:pt idx="140">
                  <c:v>4213.682890707508</c:v>
                </c:pt>
                <c:pt idx="141">
                  <c:v>4243.56716652813</c:v>
                </c:pt>
                <c:pt idx="142">
                  <c:v>4273.451442348751</c:v>
                </c:pt>
                <c:pt idx="143">
                  <c:v>4303.335718169372</c:v>
                </c:pt>
                <c:pt idx="144">
                  <c:v>4333.219993989993</c:v>
                </c:pt>
                <c:pt idx="145">
                  <c:v>4363.104269810613</c:v>
                </c:pt>
                <c:pt idx="146">
                  <c:v>4392.988545631235</c:v>
                </c:pt>
                <c:pt idx="147">
                  <c:v>4422.872821451855</c:v>
                </c:pt>
                <c:pt idx="148">
                  <c:v>4452.757097272477</c:v>
                </c:pt>
                <c:pt idx="149">
                  <c:v>4482.641373093098</c:v>
                </c:pt>
                <c:pt idx="150">
                  <c:v>4512.52564891372</c:v>
                </c:pt>
                <c:pt idx="151">
                  <c:v>4542.40992473434</c:v>
                </c:pt>
                <c:pt idx="152">
                  <c:v>4572.29420055496</c:v>
                </c:pt>
                <c:pt idx="153">
                  <c:v>4602.178476375582</c:v>
                </c:pt>
                <c:pt idx="154">
                  <c:v>4632.062752196203</c:v>
                </c:pt>
                <c:pt idx="155">
                  <c:v>4661.947028016824</c:v>
                </c:pt>
                <c:pt idx="156">
                  <c:v>4691.831303837445</c:v>
                </c:pt>
                <c:pt idx="157">
                  <c:v>4721.715579658066</c:v>
                </c:pt>
                <c:pt idx="158">
                  <c:v>4751.599855478687</c:v>
                </c:pt>
                <c:pt idx="159">
                  <c:v>4781.484131299308</c:v>
                </c:pt>
                <c:pt idx="160">
                  <c:v>4811.36840711993</c:v>
                </c:pt>
                <c:pt idx="161">
                  <c:v>4841.252682940551</c:v>
                </c:pt>
                <c:pt idx="162">
                  <c:v>4871.136958761171</c:v>
                </c:pt>
                <c:pt idx="163">
                  <c:v>4901.02123458179</c:v>
                </c:pt>
                <c:pt idx="164">
                  <c:v>4930.905510402414</c:v>
                </c:pt>
                <c:pt idx="165">
                  <c:v>4960.789786223035</c:v>
                </c:pt>
                <c:pt idx="166">
                  <c:v>4990.674062043656</c:v>
                </c:pt>
                <c:pt idx="167">
                  <c:v>5020.558337864277</c:v>
                </c:pt>
                <c:pt idx="168">
                  <c:v>5050.442613684897</c:v>
                </c:pt>
                <c:pt idx="169">
                  <c:v>5080.326889505518</c:v>
                </c:pt>
                <c:pt idx="170">
                  <c:v>5110.21116532614</c:v>
                </c:pt>
                <c:pt idx="171">
                  <c:v>5140.095441146761</c:v>
                </c:pt>
                <c:pt idx="172">
                  <c:v>5169.979716967382</c:v>
                </c:pt>
                <c:pt idx="173">
                  <c:v>5199.863992788003</c:v>
                </c:pt>
                <c:pt idx="174">
                  <c:v>5229.748268608624</c:v>
                </c:pt>
                <c:pt idx="175">
                  <c:v>5259.632544429245</c:v>
                </c:pt>
                <c:pt idx="176">
                  <c:v>5289.516820249866</c:v>
                </c:pt>
                <c:pt idx="177">
                  <c:v>5319.401096070487</c:v>
                </c:pt>
                <c:pt idx="178">
                  <c:v>5349.285371891108</c:v>
                </c:pt>
                <c:pt idx="179">
                  <c:v>5379.16964771173</c:v>
                </c:pt>
                <c:pt idx="180">
                  <c:v>5409.05392353235</c:v>
                </c:pt>
                <c:pt idx="181">
                  <c:v>5438.938199352971</c:v>
                </c:pt>
                <c:pt idx="182">
                  <c:v>5468.822475173592</c:v>
                </c:pt>
                <c:pt idx="183">
                  <c:v>5498.706750994214</c:v>
                </c:pt>
                <c:pt idx="184">
                  <c:v>5528.591026814834</c:v>
                </c:pt>
                <c:pt idx="185">
                  <c:v>5558.475302635456</c:v>
                </c:pt>
                <c:pt idx="186">
                  <c:v>5588.359578456076</c:v>
                </c:pt>
                <c:pt idx="187">
                  <c:v>5618.243854276698</c:v>
                </c:pt>
                <c:pt idx="188">
                  <c:v>5648.128130097318</c:v>
                </c:pt>
                <c:pt idx="189">
                  <c:v>5678.01240591794</c:v>
                </c:pt>
                <c:pt idx="190">
                  <c:v>5707.89668173856</c:v>
                </c:pt>
                <c:pt idx="191">
                  <c:v>5737.780957559182</c:v>
                </c:pt>
                <c:pt idx="192">
                  <c:v>5767.665233379802</c:v>
                </c:pt>
                <c:pt idx="193">
                  <c:v>5797.549509200424</c:v>
                </c:pt>
                <c:pt idx="194">
                  <c:v>5827.433785021045</c:v>
                </c:pt>
                <c:pt idx="195">
                  <c:v>5857.318060841666</c:v>
                </c:pt>
                <c:pt idx="196">
                  <c:v>5887.202336662287</c:v>
                </c:pt>
                <c:pt idx="197">
                  <c:v>5917.086612482908</c:v>
                </c:pt>
                <c:pt idx="198">
                  <c:v>5946.970888303529</c:v>
                </c:pt>
                <c:pt idx="199">
                  <c:v>5976.85516412415</c:v>
                </c:pt>
                <c:pt idx="200">
                  <c:v>6006.739439944771</c:v>
                </c:pt>
                <c:pt idx="201">
                  <c:v>6036.623715765392</c:v>
                </c:pt>
                <c:pt idx="202">
                  <c:v>6066.507991586013</c:v>
                </c:pt>
                <c:pt idx="203">
                  <c:v>6096.392267406634</c:v>
                </c:pt>
                <c:pt idx="204">
                  <c:v>6126.276543227255</c:v>
                </c:pt>
                <c:pt idx="205">
                  <c:v>6156.160819047876</c:v>
                </c:pt>
                <c:pt idx="206">
                  <c:v>6186.045094868497</c:v>
                </c:pt>
                <c:pt idx="207">
                  <c:v>6215.929370689118</c:v>
                </c:pt>
                <c:pt idx="208">
                  <c:v>6245.81364650974</c:v>
                </c:pt>
                <c:pt idx="209">
                  <c:v>6275.697922330361</c:v>
                </c:pt>
                <c:pt idx="210">
                  <c:v>6305.582198150981</c:v>
                </c:pt>
                <c:pt idx="211">
                  <c:v>6335.466473971602</c:v>
                </c:pt>
                <c:pt idx="212">
                  <c:v>6365.350749792224</c:v>
                </c:pt>
                <c:pt idx="213">
                  <c:v>6395.235025612845</c:v>
                </c:pt>
                <c:pt idx="214">
                  <c:v>6425.119301433465</c:v>
                </c:pt>
                <c:pt idx="215">
                  <c:v>6455.003577254087</c:v>
                </c:pt>
                <c:pt idx="216">
                  <c:v>6484.887853074708</c:v>
                </c:pt>
                <c:pt idx="217">
                  <c:v>6514.772128895328</c:v>
                </c:pt>
                <c:pt idx="218">
                  <c:v>6544.65640471595</c:v>
                </c:pt>
                <c:pt idx="219">
                  <c:v>6574.540680536571</c:v>
                </c:pt>
                <c:pt idx="220">
                  <c:v>6604.424956357192</c:v>
                </c:pt>
                <c:pt idx="221">
                  <c:v>6634.309232177813</c:v>
                </c:pt>
                <c:pt idx="222">
                  <c:v>6664.193507998434</c:v>
                </c:pt>
                <c:pt idx="223">
                  <c:v>6694.077783819055</c:v>
                </c:pt>
                <c:pt idx="224">
                  <c:v>6723.962059639676</c:v>
                </c:pt>
                <c:pt idx="225">
                  <c:v>6753.846335460297</c:v>
                </c:pt>
                <c:pt idx="226">
                  <c:v>6783.730611280918</c:v>
                </c:pt>
                <c:pt idx="227">
                  <c:v>6813.61488710154</c:v>
                </c:pt>
                <c:pt idx="228">
                  <c:v>6843.49916292216</c:v>
                </c:pt>
                <c:pt idx="229">
                  <c:v>6873.383438742781</c:v>
                </c:pt>
                <c:pt idx="230">
                  <c:v>6903.267714563402</c:v>
                </c:pt>
                <c:pt idx="231">
                  <c:v>6933.151990384024</c:v>
                </c:pt>
                <c:pt idx="232">
                  <c:v>6963.036266204644</c:v>
                </c:pt>
                <c:pt idx="233">
                  <c:v>6992.920542025266</c:v>
                </c:pt>
                <c:pt idx="234">
                  <c:v>7022.804817845887</c:v>
                </c:pt>
                <c:pt idx="235">
                  <c:v>7052.689093666507</c:v>
                </c:pt>
                <c:pt idx="236">
                  <c:v>7082.573369487128</c:v>
                </c:pt>
                <c:pt idx="237">
                  <c:v>7112.45764530775</c:v>
                </c:pt>
                <c:pt idx="238">
                  <c:v>7142.34192112837</c:v>
                </c:pt>
                <c:pt idx="239">
                  <c:v>7172.226196948992</c:v>
                </c:pt>
                <c:pt idx="240">
                  <c:v>7202.110472769612</c:v>
                </c:pt>
                <c:pt idx="241">
                  <c:v>7231.994748590234</c:v>
                </c:pt>
                <c:pt idx="242">
                  <c:v>7261.879024410854</c:v>
                </c:pt>
                <c:pt idx="243">
                  <c:v>7291.763300231476</c:v>
                </c:pt>
                <c:pt idx="244">
                  <c:v>7321.647576052097</c:v>
                </c:pt>
                <c:pt idx="245">
                  <c:v>7351.531851872718</c:v>
                </c:pt>
                <c:pt idx="246">
                  <c:v>7381.41612769334</c:v>
                </c:pt>
                <c:pt idx="247">
                  <c:v>7411.30040351396</c:v>
                </c:pt>
                <c:pt idx="248">
                  <c:v>7441.184679334581</c:v>
                </c:pt>
                <c:pt idx="249">
                  <c:v>7471.068955155202</c:v>
                </c:pt>
                <c:pt idx="250">
                  <c:v>7500.953230975823</c:v>
                </c:pt>
                <c:pt idx="251">
                  <c:v>7530.837506796444</c:v>
                </c:pt>
                <c:pt idx="252">
                  <c:v>7560.721782617065</c:v>
                </c:pt>
                <c:pt idx="253">
                  <c:v>7590.606058437686</c:v>
                </c:pt>
                <c:pt idx="254">
                  <c:v>7620.490334258307</c:v>
                </c:pt>
                <c:pt idx="255">
                  <c:v>7650.374610078928</c:v>
                </c:pt>
                <c:pt idx="256">
                  <c:v>7680.25888589955</c:v>
                </c:pt>
                <c:pt idx="257">
                  <c:v>7710.14316172017</c:v>
                </c:pt>
                <c:pt idx="258">
                  <c:v>7740.027437540792</c:v>
                </c:pt>
                <c:pt idx="259">
                  <c:v>7769.911713361413</c:v>
                </c:pt>
                <c:pt idx="260">
                  <c:v>7799.795989182034</c:v>
                </c:pt>
                <c:pt idx="261">
                  <c:v>7829.680265002654</c:v>
                </c:pt>
                <c:pt idx="262">
                  <c:v>7859.564540823276</c:v>
                </c:pt>
                <c:pt idx="263">
                  <c:v>7889.448816643897</c:v>
                </c:pt>
                <c:pt idx="264">
                  <c:v>7919.333092464518</c:v>
                </c:pt>
                <c:pt idx="265">
                  <c:v>7949.217368285139</c:v>
                </c:pt>
                <c:pt idx="266">
                  <c:v>7979.10164410576</c:v>
                </c:pt>
                <c:pt idx="267">
                  <c:v>8008.985919926381</c:v>
                </c:pt>
                <c:pt idx="268">
                  <c:v>8038.870195747002</c:v>
                </c:pt>
                <c:pt idx="269">
                  <c:v>8068.754471567623</c:v>
                </c:pt>
                <c:pt idx="270">
                  <c:v>8098.638747388244</c:v>
                </c:pt>
                <c:pt idx="271">
                  <c:v>8128.523023208865</c:v>
                </c:pt>
                <c:pt idx="272">
                  <c:v>8158.407299029486</c:v>
                </c:pt>
                <c:pt idx="273">
                  <c:v>8188.291574850107</c:v>
                </c:pt>
                <c:pt idx="274">
                  <c:v>8218.175850670728</c:v>
                </c:pt>
                <c:pt idx="275">
                  <c:v>8248.060126491349</c:v>
                </c:pt>
                <c:pt idx="276">
                  <c:v>8277.94440231197</c:v>
                </c:pt>
                <c:pt idx="277">
                  <c:v>8307.82867813259</c:v>
                </c:pt>
                <c:pt idx="278">
                  <c:v>8337.712953953212</c:v>
                </c:pt>
                <c:pt idx="279">
                  <c:v>8367.597229773834</c:v>
                </c:pt>
                <c:pt idx="280">
                  <c:v>8397.481505594455</c:v>
                </c:pt>
                <c:pt idx="281">
                  <c:v>8427.365781415076</c:v>
                </c:pt>
                <c:pt idx="282">
                  <c:v>8457.250057235696</c:v>
                </c:pt>
                <c:pt idx="283">
                  <c:v>8487.134333056317</c:v>
                </c:pt>
                <c:pt idx="284">
                  <c:v>8517.018608876938</c:v>
                </c:pt>
                <c:pt idx="285">
                  <c:v>8546.90288469756</c:v>
                </c:pt>
                <c:pt idx="286">
                  <c:v>8576.78716051818</c:v>
                </c:pt>
                <c:pt idx="287">
                  <c:v>8606.6714363388</c:v>
                </c:pt>
                <c:pt idx="288">
                  <c:v>8636.555712159422</c:v>
                </c:pt>
                <c:pt idx="289">
                  <c:v>8666.439987980044</c:v>
                </c:pt>
                <c:pt idx="290">
                  <c:v>8696.324263800664</c:v>
                </c:pt>
                <c:pt idx="291">
                  <c:v>8726.208539621286</c:v>
                </c:pt>
                <c:pt idx="292">
                  <c:v>8756.092815441907</c:v>
                </c:pt>
                <c:pt idx="293">
                  <c:v>8785.977091262528</c:v>
                </c:pt>
                <c:pt idx="294">
                  <c:v>8815.861367083149</c:v>
                </c:pt>
                <c:pt idx="295">
                  <c:v>8845.74564290377</c:v>
                </c:pt>
                <c:pt idx="296">
                  <c:v>8875.629918724391</c:v>
                </c:pt>
                <c:pt idx="297">
                  <c:v>8905.514194545012</c:v>
                </c:pt>
                <c:pt idx="298">
                  <c:v>8935.398470365633</c:v>
                </c:pt>
                <c:pt idx="299">
                  <c:v>8965.282746186254</c:v>
                </c:pt>
                <c:pt idx="300">
                  <c:v>8995.167022006875</c:v>
                </c:pt>
                <c:pt idx="301">
                  <c:v>9025.051297827496</c:v>
                </c:pt>
                <c:pt idx="302">
                  <c:v>9054.935573648117</c:v>
                </c:pt>
                <c:pt idx="303">
                  <c:v>9084.819849468739</c:v>
                </c:pt>
                <c:pt idx="304">
                  <c:v>9114.70412528936</c:v>
                </c:pt>
                <c:pt idx="305">
                  <c:v>9144.58840110998</c:v>
                </c:pt>
                <c:pt idx="306">
                  <c:v>9174.472676930601</c:v>
                </c:pt>
                <c:pt idx="307">
                  <c:v>9204.356952751223</c:v>
                </c:pt>
                <c:pt idx="308">
                  <c:v>9234.24122857184</c:v>
                </c:pt>
                <c:pt idx="309">
                  <c:v>9264.125504392464</c:v>
                </c:pt>
                <c:pt idx="310">
                  <c:v>9294.009780213085</c:v>
                </c:pt>
                <c:pt idx="311">
                  <c:v>9323.894056033706</c:v>
                </c:pt>
                <c:pt idx="312">
                  <c:v>9353.778331854327</c:v>
                </c:pt>
                <c:pt idx="313">
                  <c:v>9383.662607674949</c:v>
                </c:pt>
                <c:pt idx="314">
                  <c:v>9413.54688349557</c:v>
                </c:pt>
                <c:pt idx="315">
                  <c:v>9443.43115931619</c:v>
                </c:pt>
                <c:pt idx="316">
                  <c:v>9473.315435136812</c:v>
                </c:pt>
                <c:pt idx="317">
                  <c:v>9503.199710957433</c:v>
                </c:pt>
                <c:pt idx="318">
                  <c:v>9533.083986778054</c:v>
                </c:pt>
                <c:pt idx="319">
                  <c:v>9562.968262598675</c:v>
                </c:pt>
                <c:pt idx="320">
                  <c:v>9592.852538419296</c:v>
                </c:pt>
                <c:pt idx="321">
                  <c:v>9622.736814239917</c:v>
                </c:pt>
                <c:pt idx="322">
                  <c:v>9652.621090060538</c:v>
                </c:pt>
                <c:pt idx="323">
                  <c:v>9682.505365881159</c:v>
                </c:pt>
                <c:pt idx="324">
                  <c:v>9712.38964170178</c:v>
                </c:pt>
                <c:pt idx="325">
                  <c:v>9742.2739175224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 of CO2e over time'!$G$1</c:f>
              <c:strCache>
                <c:ptCount val="1"/>
                <c:pt idx="0">
                  <c:v>CO2-e CH4 cumulative kg per ha - baseline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 of CO2e over time'!$A$2:$A$327</c:f>
              <c:numCache>
                <c:formatCode>General</c:formatCode>
                <c:ptCount val="3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</c:numCache>
            </c:numRef>
          </c:cat>
          <c:val>
            <c:numRef>
              <c:f>'graph of CO2e over time'!$G$2:$G$327</c:f>
              <c:numCache>
                <c:formatCode>General</c:formatCode>
                <c:ptCount val="326"/>
                <c:pt idx="0">
                  <c:v>1102.849397242916</c:v>
                </c:pt>
                <c:pt idx="1">
                  <c:v>2205.698794485832</c:v>
                </c:pt>
                <c:pt idx="2">
                  <c:v>3308.548191728749</c:v>
                </c:pt>
                <c:pt idx="3">
                  <c:v>4411.397588971665</c:v>
                </c:pt>
                <c:pt idx="4">
                  <c:v>5514.246986214581</c:v>
                </c:pt>
                <c:pt idx="5">
                  <c:v>6617.096383457496</c:v>
                </c:pt>
                <c:pt idx="6">
                  <c:v>7719.945780700413</c:v>
                </c:pt>
                <c:pt idx="7">
                  <c:v>8822.79517794333</c:v>
                </c:pt>
                <c:pt idx="8">
                  <c:v>9925.644575186246</c:v>
                </c:pt>
                <c:pt idx="9">
                  <c:v>11028.49397242916</c:v>
                </c:pt>
                <c:pt idx="10">
                  <c:v>12131.34336967208</c:v>
                </c:pt>
                <c:pt idx="11">
                  <c:v>13234.192766915</c:v>
                </c:pt>
                <c:pt idx="12">
                  <c:v>14337.04216415791</c:v>
                </c:pt>
                <c:pt idx="13">
                  <c:v>15439.89156140083</c:v>
                </c:pt>
                <c:pt idx="14">
                  <c:v>16542.74095864375</c:v>
                </c:pt>
                <c:pt idx="15">
                  <c:v>17645.59035588666</c:v>
                </c:pt>
                <c:pt idx="16">
                  <c:v>18748.43975312958</c:v>
                </c:pt>
                <c:pt idx="17">
                  <c:v>19851.2891503725</c:v>
                </c:pt>
                <c:pt idx="18">
                  <c:v>20954.13854761541</c:v>
                </c:pt>
                <c:pt idx="19">
                  <c:v>22056.98794485833</c:v>
                </c:pt>
                <c:pt idx="20">
                  <c:v>23159.83734210125</c:v>
                </c:pt>
                <c:pt idx="21">
                  <c:v>24262.68673934416</c:v>
                </c:pt>
                <c:pt idx="22">
                  <c:v>25365.53613658708</c:v>
                </c:pt>
                <c:pt idx="23">
                  <c:v>26468.38553383</c:v>
                </c:pt>
                <c:pt idx="24">
                  <c:v>27571.23493107292</c:v>
                </c:pt>
                <c:pt idx="25">
                  <c:v>28674.08432831583</c:v>
                </c:pt>
                <c:pt idx="26">
                  <c:v>29776.93372555875</c:v>
                </c:pt>
                <c:pt idx="27">
                  <c:v>30879.78312280167</c:v>
                </c:pt>
                <c:pt idx="28">
                  <c:v>31982.63252004458</c:v>
                </c:pt>
                <c:pt idx="29">
                  <c:v>33085.4819172875</c:v>
                </c:pt>
                <c:pt idx="30">
                  <c:v>34188.33131453041</c:v>
                </c:pt>
                <c:pt idx="31">
                  <c:v>35291.18071177333</c:v>
                </c:pt>
                <c:pt idx="32">
                  <c:v>36394.03010901624</c:v>
                </c:pt>
                <c:pt idx="33">
                  <c:v>37496.87950625915</c:v>
                </c:pt>
                <c:pt idx="34">
                  <c:v>38599.72890350207</c:v>
                </c:pt>
                <c:pt idx="35">
                  <c:v>39702.57830074497</c:v>
                </c:pt>
                <c:pt idx="36">
                  <c:v>40805.42769798789</c:v>
                </c:pt>
                <c:pt idx="37">
                  <c:v>41908.27709523081</c:v>
                </c:pt>
                <c:pt idx="38">
                  <c:v>43011.12649247372</c:v>
                </c:pt>
                <c:pt idx="39">
                  <c:v>44113.97588971663</c:v>
                </c:pt>
                <c:pt idx="40">
                  <c:v>45216.82528695955</c:v>
                </c:pt>
                <c:pt idx="41">
                  <c:v>46319.67468420246</c:v>
                </c:pt>
                <c:pt idx="42">
                  <c:v>47422.52408144537</c:v>
                </c:pt>
                <c:pt idx="43">
                  <c:v>48525.37347868829</c:v>
                </c:pt>
                <c:pt idx="44">
                  <c:v>49628.2228759312</c:v>
                </c:pt>
                <c:pt idx="45">
                  <c:v>50731.0722731741</c:v>
                </c:pt>
                <c:pt idx="46">
                  <c:v>51833.92167041702</c:v>
                </c:pt>
                <c:pt idx="47">
                  <c:v>52936.77106765994</c:v>
                </c:pt>
                <c:pt idx="48">
                  <c:v>54039.62046490285</c:v>
                </c:pt>
                <c:pt idx="49">
                  <c:v>55142.46986214576</c:v>
                </c:pt>
                <c:pt idx="50">
                  <c:v>56245.31925938867</c:v>
                </c:pt>
                <c:pt idx="51">
                  <c:v>57348.16865663159</c:v>
                </c:pt>
                <c:pt idx="52">
                  <c:v>58451.0180538745</c:v>
                </c:pt>
                <c:pt idx="53">
                  <c:v>59553.86745111742</c:v>
                </c:pt>
                <c:pt idx="54">
                  <c:v>60656.71684836033</c:v>
                </c:pt>
                <c:pt idx="55">
                  <c:v>61759.56624560324</c:v>
                </c:pt>
                <c:pt idx="56">
                  <c:v>62862.41564284615</c:v>
                </c:pt>
                <c:pt idx="57">
                  <c:v>63965.26504008907</c:v>
                </c:pt>
                <c:pt idx="58">
                  <c:v>65068.11443733198</c:v>
                </c:pt>
                <c:pt idx="59">
                  <c:v>66170.9638345749</c:v>
                </c:pt>
                <c:pt idx="60">
                  <c:v>67273.81323181781</c:v>
                </c:pt>
                <c:pt idx="61">
                  <c:v>68376.66262906072</c:v>
                </c:pt>
                <c:pt idx="62">
                  <c:v>69479.51202630364</c:v>
                </c:pt>
                <c:pt idx="63">
                  <c:v>70582.36142354655</c:v>
                </c:pt>
                <c:pt idx="64">
                  <c:v>71685.21082078946</c:v>
                </c:pt>
                <c:pt idx="65">
                  <c:v>72788.06021803237</c:v>
                </c:pt>
                <c:pt idx="66">
                  <c:v>73890.90961527529</c:v>
                </c:pt>
                <c:pt idx="67">
                  <c:v>74993.7590125182</c:v>
                </c:pt>
                <c:pt idx="68">
                  <c:v>76096.6084097611</c:v>
                </c:pt>
                <c:pt idx="69">
                  <c:v>77199.45780700403</c:v>
                </c:pt>
                <c:pt idx="70">
                  <c:v>78302.30720424694</c:v>
                </c:pt>
                <c:pt idx="71">
                  <c:v>79405.15660148986</c:v>
                </c:pt>
                <c:pt idx="72">
                  <c:v>80508.00599873276</c:v>
                </c:pt>
                <c:pt idx="73">
                  <c:v>81610.85539597568</c:v>
                </c:pt>
                <c:pt idx="74">
                  <c:v>82713.7047932186</c:v>
                </c:pt>
                <c:pt idx="75">
                  <c:v>83816.5541904615</c:v>
                </c:pt>
                <c:pt idx="76">
                  <c:v>84919.40358770442</c:v>
                </c:pt>
                <c:pt idx="77">
                  <c:v>86022.25298494733</c:v>
                </c:pt>
                <c:pt idx="78">
                  <c:v>87125.10238219024</c:v>
                </c:pt>
                <c:pt idx="79">
                  <c:v>88227.95177943316</c:v>
                </c:pt>
                <c:pt idx="80">
                  <c:v>89330.80117667607</c:v>
                </c:pt>
                <c:pt idx="81">
                  <c:v>90433.65057391899</c:v>
                </c:pt>
                <c:pt idx="82">
                  <c:v>91536.4999711619</c:v>
                </c:pt>
                <c:pt idx="83">
                  <c:v>92639.3493684048</c:v>
                </c:pt>
                <c:pt idx="84">
                  <c:v>93742.19876564772</c:v>
                </c:pt>
                <c:pt idx="85">
                  <c:v>94845.04816289064</c:v>
                </c:pt>
                <c:pt idx="86">
                  <c:v>95947.89756013356</c:v>
                </c:pt>
                <c:pt idx="87">
                  <c:v>97050.74695737647</c:v>
                </c:pt>
                <c:pt idx="88">
                  <c:v>98153.59635461938</c:v>
                </c:pt>
                <c:pt idx="89">
                  <c:v>99256.44575186229</c:v>
                </c:pt>
                <c:pt idx="90">
                  <c:v>100359.2951491052</c:v>
                </c:pt>
                <c:pt idx="91">
                  <c:v>101462.1445463481</c:v>
                </c:pt>
                <c:pt idx="92">
                  <c:v>102564.993943591</c:v>
                </c:pt>
                <c:pt idx="93">
                  <c:v>103667.8433408339</c:v>
                </c:pt>
                <c:pt idx="94">
                  <c:v>104770.6927380769</c:v>
                </c:pt>
                <c:pt idx="95">
                  <c:v>105873.5421353198</c:v>
                </c:pt>
                <c:pt idx="96">
                  <c:v>106976.3915325627</c:v>
                </c:pt>
                <c:pt idx="97">
                  <c:v>108079.2409298056</c:v>
                </c:pt>
                <c:pt idx="98">
                  <c:v>109182.0903270485</c:v>
                </c:pt>
                <c:pt idx="99">
                  <c:v>110284.9397242914</c:v>
                </c:pt>
                <c:pt idx="100">
                  <c:v>111387.7891215343</c:v>
                </c:pt>
                <c:pt idx="101">
                  <c:v>112490.6385187773</c:v>
                </c:pt>
                <c:pt idx="102">
                  <c:v>113593.4879160202</c:v>
                </c:pt>
                <c:pt idx="103">
                  <c:v>114696.3373132631</c:v>
                </c:pt>
                <c:pt idx="104">
                  <c:v>115799.186710506</c:v>
                </c:pt>
                <c:pt idx="105">
                  <c:v>116902.036107749</c:v>
                </c:pt>
                <c:pt idx="106">
                  <c:v>118004.8855049918</c:v>
                </c:pt>
                <c:pt idx="107">
                  <c:v>119107.7349022347</c:v>
                </c:pt>
                <c:pt idx="108">
                  <c:v>120210.5842994776</c:v>
                </c:pt>
                <c:pt idx="109">
                  <c:v>121313.4336967206</c:v>
                </c:pt>
                <c:pt idx="110">
                  <c:v>122416.2830939635</c:v>
                </c:pt>
                <c:pt idx="111">
                  <c:v>123519.1324912064</c:v>
                </c:pt>
                <c:pt idx="112">
                  <c:v>124621.9818884493</c:v>
                </c:pt>
                <c:pt idx="113">
                  <c:v>125724.8312856922</c:v>
                </c:pt>
                <c:pt idx="114">
                  <c:v>126827.6806829351</c:v>
                </c:pt>
                <c:pt idx="115">
                  <c:v>127930.530080178</c:v>
                </c:pt>
                <c:pt idx="116">
                  <c:v>129033.379477421</c:v>
                </c:pt>
                <c:pt idx="117">
                  <c:v>130136.2288746639</c:v>
                </c:pt>
                <c:pt idx="118">
                  <c:v>131239.0782719068</c:v>
                </c:pt>
                <c:pt idx="119">
                  <c:v>132341.9276691497</c:v>
                </c:pt>
                <c:pt idx="120">
                  <c:v>133444.7770663926</c:v>
                </c:pt>
                <c:pt idx="121">
                  <c:v>134547.6264636355</c:v>
                </c:pt>
                <c:pt idx="122">
                  <c:v>135650.4758608784</c:v>
                </c:pt>
                <c:pt idx="123">
                  <c:v>136753.3252581214</c:v>
                </c:pt>
                <c:pt idx="124">
                  <c:v>137856.1746553643</c:v>
                </c:pt>
                <c:pt idx="125">
                  <c:v>138959.0240526072</c:v>
                </c:pt>
                <c:pt idx="126">
                  <c:v>140061.8734498501</c:v>
                </c:pt>
                <c:pt idx="127">
                  <c:v>141164.722847093</c:v>
                </c:pt>
                <c:pt idx="128">
                  <c:v>142267.572244336</c:v>
                </c:pt>
                <c:pt idx="129">
                  <c:v>143370.4216415788</c:v>
                </c:pt>
                <c:pt idx="130">
                  <c:v>144473.2710388218</c:v>
                </c:pt>
                <c:pt idx="131">
                  <c:v>145576.1204360647</c:v>
                </c:pt>
                <c:pt idx="132">
                  <c:v>146678.9698333076</c:v>
                </c:pt>
                <c:pt idx="133">
                  <c:v>147781.8192305505</c:v>
                </c:pt>
                <c:pt idx="134">
                  <c:v>148884.6686277934</c:v>
                </c:pt>
                <c:pt idx="135">
                  <c:v>149987.5180250363</c:v>
                </c:pt>
                <c:pt idx="136">
                  <c:v>151090.3674222792</c:v>
                </c:pt>
                <c:pt idx="137">
                  <c:v>152193.2168195221</c:v>
                </c:pt>
                <c:pt idx="138">
                  <c:v>153296.0662167651</c:v>
                </c:pt>
                <c:pt idx="139">
                  <c:v>154398.915614008</c:v>
                </c:pt>
                <c:pt idx="140">
                  <c:v>155501.7650112509</c:v>
                </c:pt>
                <c:pt idx="141">
                  <c:v>156604.6144084938</c:v>
                </c:pt>
                <c:pt idx="142">
                  <c:v>157707.4638057367</c:v>
                </c:pt>
                <c:pt idx="143">
                  <c:v>158810.3132029796</c:v>
                </c:pt>
                <c:pt idx="144">
                  <c:v>159913.1626002225</c:v>
                </c:pt>
                <c:pt idx="145">
                  <c:v>161016.0119974655</c:v>
                </c:pt>
                <c:pt idx="146">
                  <c:v>162118.8613947084</c:v>
                </c:pt>
                <c:pt idx="147">
                  <c:v>163221.7107919513</c:v>
                </c:pt>
                <c:pt idx="148">
                  <c:v>164324.5601891942</c:v>
                </c:pt>
                <c:pt idx="149">
                  <c:v>165427.4095864371</c:v>
                </c:pt>
                <c:pt idx="150">
                  <c:v>166530.25898368</c:v>
                </c:pt>
                <c:pt idx="151">
                  <c:v>167633.108380923</c:v>
                </c:pt>
                <c:pt idx="152">
                  <c:v>168735.9577781658</c:v>
                </c:pt>
                <c:pt idx="153">
                  <c:v>169838.8071754088</c:v>
                </c:pt>
                <c:pt idx="154">
                  <c:v>170941.6565726517</c:v>
                </c:pt>
                <c:pt idx="155">
                  <c:v>172044.5059698946</c:v>
                </c:pt>
                <c:pt idx="156">
                  <c:v>173147.3553671375</c:v>
                </c:pt>
                <c:pt idx="157">
                  <c:v>174250.2047643804</c:v>
                </c:pt>
                <c:pt idx="158">
                  <c:v>175353.0541616233</c:v>
                </c:pt>
                <c:pt idx="159">
                  <c:v>176455.9035588662</c:v>
                </c:pt>
                <c:pt idx="160">
                  <c:v>177558.7529561092</c:v>
                </c:pt>
                <c:pt idx="161">
                  <c:v>178661.6023533521</c:v>
                </c:pt>
                <c:pt idx="162">
                  <c:v>179764.451750595</c:v>
                </c:pt>
                <c:pt idx="163">
                  <c:v>180867.3011478379</c:v>
                </c:pt>
                <c:pt idx="164">
                  <c:v>181970.1505450808</c:v>
                </c:pt>
                <c:pt idx="165">
                  <c:v>183072.9999423237</c:v>
                </c:pt>
                <c:pt idx="166">
                  <c:v>184175.8493395666</c:v>
                </c:pt>
                <c:pt idx="167">
                  <c:v>185278.6987368095</c:v>
                </c:pt>
                <c:pt idx="168">
                  <c:v>186381.5481340525</c:v>
                </c:pt>
                <c:pt idx="169">
                  <c:v>187484.3975312954</c:v>
                </c:pt>
                <c:pt idx="170">
                  <c:v>188587.2469285383</c:v>
                </c:pt>
                <c:pt idx="171">
                  <c:v>189690.0963257812</c:v>
                </c:pt>
                <c:pt idx="172">
                  <c:v>190792.9457230241</c:v>
                </c:pt>
                <c:pt idx="173">
                  <c:v>191895.795120267</c:v>
                </c:pt>
                <c:pt idx="174">
                  <c:v>192998.6445175099</c:v>
                </c:pt>
                <c:pt idx="175">
                  <c:v>194101.4939147528</c:v>
                </c:pt>
                <c:pt idx="176">
                  <c:v>195204.3433119958</c:v>
                </c:pt>
                <c:pt idx="177">
                  <c:v>196307.1927092387</c:v>
                </c:pt>
                <c:pt idx="178">
                  <c:v>197410.0421064816</c:v>
                </c:pt>
                <c:pt idx="179">
                  <c:v>198512.8915037245</c:v>
                </c:pt>
                <c:pt idx="180">
                  <c:v>199615.7409009674</c:v>
                </c:pt>
                <c:pt idx="181">
                  <c:v>200718.5902982103</c:v>
                </c:pt>
                <c:pt idx="182">
                  <c:v>201821.4396954532</c:v>
                </c:pt>
                <c:pt idx="183">
                  <c:v>202924.2890926962</c:v>
                </c:pt>
                <c:pt idx="184">
                  <c:v>204027.1384899391</c:v>
                </c:pt>
                <c:pt idx="185">
                  <c:v>205129.987887182</c:v>
                </c:pt>
                <c:pt idx="186">
                  <c:v>206232.8372844249</c:v>
                </c:pt>
                <c:pt idx="187">
                  <c:v>207335.6866816678</c:v>
                </c:pt>
                <c:pt idx="188">
                  <c:v>208438.5360789107</c:v>
                </c:pt>
                <c:pt idx="189">
                  <c:v>209541.3854761536</c:v>
                </c:pt>
                <c:pt idx="190">
                  <c:v>210644.2348733965</c:v>
                </c:pt>
                <c:pt idx="191">
                  <c:v>211747.0842706395</c:v>
                </c:pt>
                <c:pt idx="192">
                  <c:v>212849.9336678824</c:v>
                </c:pt>
                <c:pt idx="193">
                  <c:v>213952.7830651253</c:v>
                </c:pt>
                <c:pt idx="194">
                  <c:v>215055.6324623682</c:v>
                </c:pt>
                <c:pt idx="195">
                  <c:v>216158.4818596111</c:v>
                </c:pt>
                <c:pt idx="196">
                  <c:v>217261.331256854</c:v>
                </c:pt>
                <c:pt idx="197">
                  <c:v>218364.1806540969</c:v>
                </c:pt>
                <c:pt idx="198">
                  <c:v>219467.0300513399</c:v>
                </c:pt>
                <c:pt idx="199">
                  <c:v>220569.8794485828</c:v>
                </c:pt>
                <c:pt idx="200">
                  <c:v>221672.7288458257</c:v>
                </c:pt>
                <c:pt idx="201">
                  <c:v>222775.5782430686</c:v>
                </c:pt>
                <c:pt idx="202">
                  <c:v>223878.4276403115</c:v>
                </c:pt>
                <c:pt idx="203">
                  <c:v>224981.2770375544</c:v>
                </c:pt>
                <c:pt idx="204">
                  <c:v>226084.1264347973</c:v>
                </c:pt>
                <c:pt idx="205">
                  <c:v>227186.9758320402</c:v>
                </c:pt>
                <c:pt idx="206">
                  <c:v>228289.8252292832</c:v>
                </c:pt>
                <c:pt idx="207">
                  <c:v>229392.6746265261</c:v>
                </c:pt>
                <c:pt idx="208">
                  <c:v>230495.524023769</c:v>
                </c:pt>
                <c:pt idx="209">
                  <c:v>231598.373421012</c:v>
                </c:pt>
                <c:pt idx="210">
                  <c:v>232701.2228182548</c:v>
                </c:pt>
                <c:pt idx="211">
                  <c:v>233804.0722154977</c:v>
                </c:pt>
                <c:pt idx="212">
                  <c:v>234906.9216127406</c:v>
                </c:pt>
                <c:pt idx="213">
                  <c:v>236009.7710099836</c:v>
                </c:pt>
                <c:pt idx="214">
                  <c:v>237112.6204072265</c:v>
                </c:pt>
                <c:pt idx="215">
                  <c:v>238215.4698044694</c:v>
                </c:pt>
                <c:pt idx="216">
                  <c:v>239318.3192017123</c:v>
                </c:pt>
                <c:pt idx="217">
                  <c:v>240421.1685989552</c:v>
                </c:pt>
                <c:pt idx="218">
                  <c:v>241524.0179961981</c:v>
                </c:pt>
                <c:pt idx="219">
                  <c:v>242626.867393441</c:v>
                </c:pt>
                <c:pt idx="220">
                  <c:v>243729.7167906839</c:v>
                </c:pt>
                <c:pt idx="221">
                  <c:v>244832.5661879269</c:v>
                </c:pt>
                <c:pt idx="222">
                  <c:v>245935.4155851698</c:v>
                </c:pt>
                <c:pt idx="223">
                  <c:v>247038.2649824127</c:v>
                </c:pt>
                <c:pt idx="224">
                  <c:v>248141.1143796556</c:v>
                </c:pt>
                <c:pt idx="225">
                  <c:v>249243.9637768985</c:v>
                </c:pt>
                <c:pt idx="226">
                  <c:v>250346.8131741414</c:v>
                </c:pt>
                <c:pt idx="227">
                  <c:v>251449.6625713843</c:v>
                </c:pt>
                <c:pt idx="228">
                  <c:v>252552.5119686273</c:v>
                </c:pt>
                <c:pt idx="229">
                  <c:v>253655.3613658702</c:v>
                </c:pt>
                <c:pt idx="230">
                  <c:v>254758.2107631131</c:v>
                </c:pt>
                <c:pt idx="231">
                  <c:v>255861.060160356</c:v>
                </c:pt>
                <c:pt idx="232">
                  <c:v>256963.9095575989</c:v>
                </c:pt>
                <c:pt idx="233">
                  <c:v>258066.7589548418</c:v>
                </c:pt>
                <c:pt idx="234">
                  <c:v>259169.6083520847</c:v>
                </c:pt>
                <c:pt idx="235">
                  <c:v>260272.4577493276</c:v>
                </c:pt>
                <c:pt idx="236">
                  <c:v>261375.3071465706</c:v>
                </c:pt>
                <c:pt idx="237">
                  <c:v>262478.1565438134</c:v>
                </c:pt>
                <c:pt idx="238">
                  <c:v>263581.0059410564</c:v>
                </c:pt>
                <c:pt idx="239">
                  <c:v>264683.8553382994</c:v>
                </c:pt>
                <c:pt idx="240">
                  <c:v>265786.7047355423</c:v>
                </c:pt>
                <c:pt idx="241">
                  <c:v>266889.5541327852</c:v>
                </c:pt>
                <c:pt idx="242">
                  <c:v>267992.4035300281</c:v>
                </c:pt>
                <c:pt idx="243">
                  <c:v>269095.2529272711</c:v>
                </c:pt>
                <c:pt idx="244">
                  <c:v>270198.1023245141</c:v>
                </c:pt>
                <c:pt idx="245">
                  <c:v>271300.951721757</c:v>
                </c:pt>
                <c:pt idx="246">
                  <c:v>272403.801119</c:v>
                </c:pt>
                <c:pt idx="247">
                  <c:v>273506.6505162429</c:v>
                </c:pt>
                <c:pt idx="248">
                  <c:v>274609.4999134858</c:v>
                </c:pt>
                <c:pt idx="249">
                  <c:v>275712.3493107288</c:v>
                </c:pt>
                <c:pt idx="250">
                  <c:v>276815.1987079717</c:v>
                </c:pt>
                <c:pt idx="251">
                  <c:v>277918.0481052147</c:v>
                </c:pt>
                <c:pt idx="252">
                  <c:v>279020.8975024576</c:v>
                </c:pt>
                <c:pt idx="253">
                  <c:v>280123.7468997005</c:v>
                </c:pt>
                <c:pt idx="254">
                  <c:v>281226.5962969435</c:v>
                </c:pt>
                <c:pt idx="255">
                  <c:v>282329.4456941864</c:v>
                </c:pt>
                <c:pt idx="256">
                  <c:v>283432.2950914293</c:v>
                </c:pt>
                <c:pt idx="257">
                  <c:v>284535.1444886723</c:v>
                </c:pt>
                <c:pt idx="258">
                  <c:v>285637.9938859152</c:v>
                </c:pt>
                <c:pt idx="259">
                  <c:v>286740.8432831582</c:v>
                </c:pt>
                <c:pt idx="260">
                  <c:v>287843.6926804011</c:v>
                </c:pt>
                <c:pt idx="261">
                  <c:v>288946.5420776441</c:v>
                </c:pt>
                <c:pt idx="262">
                  <c:v>290049.391474887</c:v>
                </c:pt>
                <c:pt idx="263">
                  <c:v>291152.24087213</c:v>
                </c:pt>
                <c:pt idx="264">
                  <c:v>292255.090269373</c:v>
                </c:pt>
                <c:pt idx="265">
                  <c:v>293357.9396666158</c:v>
                </c:pt>
                <c:pt idx="266">
                  <c:v>294460.7890638588</c:v>
                </c:pt>
                <c:pt idx="267">
                  <c:v>295563.6384611017</c:v>
                </c:pt>
                <c:pt idx="268">
                  <c:v>296666.4878583447</c:v>
                </c:pt>
                <c:pt idx="269">
                  <c:v>297769.3372555876</c:v>
                </c:pt>
                <c:pt idx="270">
                  <c:v>298872.1866528306</c:v>
                </c:pt>
                <c:pt idx="271">
                  <c:v>299975.0360500735</c:v>
                </c:pt>
                <c:pt idx="272">
                  <c:v>301077.8854473164</c:v>
                </c:pt>
                <c:pt idx="273">
                  <c:v>302180.7348445594</c:v>
                </c:pt>
                <c:pt idx="274">
                  <c:v>303283.5842418023</c:v>
                </c:pt>
                <c:pt idx="275">
                  <c:v>304386.4336390452</c:v>
                </c:pt>
                <c:pt idx="276">
                  <c:v>305489.2830362882</c:v>
                </c:pt>
                <c:pt idx="277">
                  <c:v>306592.1324335312</c:v>
                </c:pt>
                <c:pt idx="278">
                  <c:v>307694.9818307741</c:v>
                </c:pt>
                <c:pt idx="279">
                  <c:v>308797.8312280171</c:v>
                </c:pt>
                <c:pt idx="280">
                  <c:v>309900.68062526</c:v>
                </c:pt>
                <c:pt idx="281">
                  <c:v>311003.5300225029</c:v>
                </c:pt>
                <c:pt idx="282">
                  <c:v>312106.3794197458</c:v>
                </c:pt>
                <c:pt idx="283">
                  <c:v>313209.2288169888</c:v>
                </c:pt>
                <c:pt idx="284">
                  <c:v>314312.0782142318</c:v>
                </c:pt>
                <c:pt idx="285">
                  <c:v>315414.9276114747</c:v>
                </c:pt>
                <c:pt idx="286">
                  <c:v>316517.7770087176</c:v>
                </c:pt>
                <c:pt idx="287">
                  <c:v>317620.6264059606</c:v>
                </c:pt>
                <c:pt idx="288">
                  <c:v>318723.4758032035</c:v>
                </c:pt>
                <c:pt idx="289">
                  <c:v>319826.3252004465</c:v>
                </c:pt>
                <c:pt idx="290">
                  <c:v>320929.1745976894</c:v>
                </c:pt>
                <c:pt idx="291">
                  <c:v>322032.0239949324</c:v>
                </c:pt>
                <c:pt idx="292">
                  <c:v>323134.8733921753</c:v>
                </c:pt>
                <c:pt idx="293">
                  <c:v>324237.7227894182</c:v>
                </c:pt>
                <c:pt idx="294">
                  <c:v>325340.5721866612</c:v>
                </c:pt>
                <c:pt idx="295">
                  <c:v>326443.421583904</c:v>
                </c:pt>
                <c:pt idx="296">
                  <c:v>327546.2709811471</c:v>
                </c:pt>
                <c:pt idx="297">
                  <c:v>328649.12037839</c:v>
                </c:pt>
                <c:pt idx="298">
                  <c:v>329751.969775633</c:v>
                </c:pt>
                <c:pt idx="299">
                  <c:v>330854.8191728758</c:v>
                </c:pt>
                <c:pt idx="300">
                  <c:v>331957.6685701188</c:v>
                </c:pt>
                <c:pt idx="301">
                  <c:v>333060.5179673618</c:v>
                </c:pt>
                <c:pt idx="302">
                  <c:v>334163.3673646047</c:v>
                </c:pt>
                <c:pt idx="303">
                  <c:v>335266.2167618477</c:v>
                </c:pt>
                <c:pt idx="304">
                  <c:v>336369.0661590906</c:v>
                </c:pt>
                <c:pt idx="305">
                  <c:v>337471.9155563335</c:v>
                </c:pt>
                <c:pt idx="306">
                  <c:v>338574.7649535765</c:v>
                </c:pt>
                <c:pt idx="307">
                  <c:v>339677.6143508194</c:v>
                </c:pt>
                <c:pt idx="308">
                  <c:v>340780.4637480624</c:v>
                </c:pt>
                <c:pt idx="309">
                  <c:v>341883.3131453053</c:v>
                </c:pt>
                <c:pt idx="310">
                  <c:v>342986.1625425483</c:v>
                </c:pt>
                <c:pt idx="311">
                  <c:v>344089.0119397912</c:v>
                </c:pt>
                <c:pt idx="312">
                  <c:v>345191.8613370341</c:v>
                </c:pt>
                <c:pt idx="313">
                  <c:v>346294.7107342771</c:v>
                </c:pt>
                <c:pt idx="314">
                  <c:v>347397.56013152</c:v>
                </c:pt>
                <c:pt idx="315">
                  <c:v>348500.409528763</c:v>
                </c:pt>
                <c:pt idx="316">
                  <c:v>349603.2589260059</c:v>
                </c:pt>
                <c:pt idx="317">
                  <c:v>350706.1083232489</c:v>
                </c:pt>
                <c:pt idx="318">
                  <c:v>351808.9577204918</c:v>
                </c:pt>
                <c:pt idx="319">
                  <c:v>352911.8071177347</c:v>
                </c:pt>
                <c:pt idx="320">
                  <c:v>354014.6565149777</c:v>
                </c:pt>
                <c:pt idx="321">
                  <c:v>355117.5059122206</c:v>
                </c:pt>
                <c:pt idx="322">
                  <c:v>356220.3553094635</c:v>
                </c:pt>
                <c:pt idx="323">
                  <c:v>357323.2047067065</c:v>
                </c:pt>
                <c:pt idx="324">
                  <c:v>358426.0541039494</c:v>
                </c:pt>
                <c:pt idx="325">
                  <c:v>359528.9035011924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 of CO2e over time'!$H$1</c:f>
              <c:strCache>
                <c:ptCount val="1"/>
                <c:pt idx="0">
                  <c:v>CO2-e total cumulative kg per ha - baseline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 of CO2e over time'!$A$2:$A$327</c:f>
              <c:numCache>
                <c:formatCode>General</c:formatCode>
                <c:ptCount val="3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</c:numCache>
            </c:numRef>
          </c:cat>
          <c:val>
            <c:numRef>
              <c:f>'graph of CO2e over time'!$H$2:$H$327</c:f>
              <c:numCache>
                <c:formatCode>General</c:formatCode>
                <c:ptCount val="326"/>
                <c:pt idx="0">
                  <c:v>1132.733673063537</c:v>
                </c:pt>
                <c:pt idx="1">
                  <c:v>2265.467346127074</c:v>
                </c:pt>
                <c:pt idx="2">
                  <c:v>3398.201019190611</c:v>
                </c:pt>
                <c:pt idx="3">
                  <c:v>4530.934692254148</c:v>
                </c:pt>
                <c:pt idx="4">
                  <c:v>5663.668365317684</c:v>
                </c:pt>
                <c:pt idx="5">
                  <c:v>6796.402038381221</c:v>
                </c:pt>
                <c:pt idx="6">
                  <c:v>7929.135711444757</c:v>
                </c:pt>
                <c:pt idx="7">
                  <c:v>9061.869384508296</c:v>
                </c:pt>
                <c:pt idx="8">
                  <c:v>10194.60305757183</c:v>
                </c:pt>
                <c:pt idx="9">
                  <c:v>11327.33673063537</c:v>
                </c:pt>
                <c:pt idx="10">
                  <c:v>12460.07040369891</c:v>
                </c:pt>
                <c:pt idx="11">
                  <c:v>13592.80407676245</c:v>
                </c:pt>
                <c:pt idx="12">
                  <c:v>14725.53774982598</c:v>
                </c:pt>
                <c:pt idx="13">
                  <c:v>15858.27142288952</c:v>
                </c:pt>
                <c:pt idx="14">
                  <c:v>16991.00509595305</c:v>
                </c:pt>
                <c:pt idx="15">
                  <c:v>18123.73876901659</c:v>
                </c:pt>
                <c:pt idx="16">
                  <c:v>19256.47244208013</c:v>
                </c:pt>
                <c:pt idx="17">
                  <c:v>20389.20611514367</c:v>
                </c:pt>
                <c:pt idx="18">
                  <c:v>21521.93978820721</c:v>
                </c:pt>
                <c:pt idx="19">
                  <c:v>22654.67346127074</c:v>
                </c:pt>
                <c:pt idx="20">
                  <c:v>23787.40713433428</c:v>
                </c:pt>
                <c:pt idx="21">
                  <c:v>24920.14080739782</c:v>
                </c:pt>
                <c:pt idx="22">
                  <c:v>26052.87448046136</c:v>
                </c:pt>
                <c:pt idx="23">
                  <c:v>27185.6081535249</c:v>
                </c:pt>
                <c:pt idx="24">
                  <c:v>28318.34182658843</c:v>
                </c:pt>
                <c:pt idx="25">
                  <c:v>29451.07549965197</c:v>
                </c:pt>
                <c:pt idx="26">
                  <c:v>30583.80917271551</c:v>
                </c:pt>
                <c:pt idx="27">
                  <c:v>31716.54284577904</c:v>
                </c:pt>
                <c:pt idx="28">
                  <c:v>32849.27651884258</c:v>
                </c:pt>
                <c:pt idx="29">
                  <c:v>33982.01019190612</c:v>
                </c:pt>
                <c:pt idx="30">
                  <c:v>35114.74386496966</c:v>
                </c:pt>
                <c:pt idx="31">
                  <c:v>36247.47753803318</c:v>
                </c:pt>
                <c:pt idx="32">
                  <c:v>37380.21121109672</c:v>
                </c:pt>
                <c:pt idx="33">
                  <c:v>38512.94488416026</c:v>
                </c:pt>
                <c:pt idx="34">
                  <c:v>39645.6785572238</c:v>
                </c:pt>
                <c:pt idx="35">
                  <c:v>40778.41223028732</c:v>
                </c:pt>
                <c:pt idx="36">
                  <c:v>41911.14590335086</c:v>
                </c:pt>
                <c:pt idx="37">
                  <c:v>43043.8795764144</c:v>
                </c:pt>
                <c:pt idx="38">
                  <c:v>44176.61324947792</c:v>
                </c:pt>
                <c:pt idx="39">
                  <c:v>45309.34692254146</c:v>
                </c:pt>
                <c:pt idx="40">
                  <c:v>46442.080595605</c:v>
                </c:pt>
                <c:pt idx="41">
                  <c:v>47574.81426866852</c:v>
                </c:pt>
                <c:pt idx="42">
                  <c:v>48707.54794173206</c:v>
                </c:pt>
                <c:pt idx="43">
                  <c:v>49840.2816147956</c:v>
                </c:pt>
                <c:pt idx="44">
                  <c:v>50973.01528785913</c:v>
                </c:pt>
                <c:pt idx="45">
                  <c:v>52105.74896092266</c:v>
                </c:pt>
                <c:pt idx="46">
                  <c:v>53238.4826339862</c:v>
                </c:pt>
                <c:pt idx="47">
                  <c:v>54371.21630704973</c:v>
                </c:pt>
                <c:pt idx="48">
                  <c:v>55503.94998011326</c:v>
                </c:pt>
                <c:pt idx="49">
                  <c:v>56636.6836531768</c:v>
                </c:pt>
                <c:pt idx="50">
                  <c:v>57769.41732624033</c:v>
                </c:pt>
                <c:pt idx="51">
                  <c:v>58902.15099930386</c:v>
                </c:pt>
                <c:pt idx="52">
                  <c:v>60034.8846723674</c:v>
                </c:pt>
                <c:pt idx="53">
                  <c:v>61167.61834543093</c:v>
                </c:pt>
                <c:pt idx="54">
                  <c:v>62300.35201849446</c:v>
                </c:pt>
                <c:pt idx="55">
                  <c:v>63433.085691558</c:v>
                </c:pt>
                <c:pt idx="56">
                  <c:v>64565.81936462154</c:v>
                </c:pt>
                <c:pt idx="57">
                  <c:v>65698.55303768506</c:v>
                </c:pt>
                <c:pt idx="58">
                  <c:v>66831.2867107486</c:v>
                </c:pt>
                <c:pt idx="59">
                  <c:v>67964.02038381214</c:v>
                </c:pt>
                <c:pt idx="60">
                  <c:v>69096.75405687566</c:v>
                </c:pt>
                <c:pt idx="61">
                  <c:v>70229.4877299392</c:v>
                </c:pt>
                <c:pt idx="62">
                  <c:v>71362.22140300274</c:v>
                </c:pt>
                <c:pt idx="63">
                  <c:v>72494.95507606627</c:v>
                </c:pt>
                <c:pt idx="64">
                  <c:v>73627.68874912981</c:v>
                </c:pt>
                <c:pt idx="65">
                  <c:v>74760.42242219334</c:v>
                </c:pt>
                <c:pt idx="66">
                  <c:v>75893.15609525687</c:v>
                </c:pt>
                <c:pt idx="67">
                  <c:v>77025.8897683204</c:v>
                </c:pt>
                <c:pt idx="68">
                  <c:v>78158.62344138394</c:v>
                </c:pt>
                <c:pt idx="69">
                  <c:v>79291.35711444746</c:v>
                </c:pt>
                <c:pt idx="70">
                  <c:v>80424.09078751101</c:v>
                </c:pt>
                <c:pt idx="71">
                  <c:v>81556.82446057454</c:v>
                </c:pt>
                <c:pt idx="72">
                  <c:v>82689.55813363807</c:v>
                </c:pt>
                <c:pt idx="73">
                  <c:v>83822.29180670161</c:v>
                </c:pt>
                <c:pt idx="74">
                  <c:v>84955.02547976514</c:v>
                </c:pt>
                <c:pt idx="75">
                  <c:v>86087.75915282867</c:v>
                </c:pt>
                <c:pt idx="76">
                  <c:v>87220.49282589222</c:v>
                </c:pt>
                <c:pt idx="77">
                  <c:v>88353.22649895574</c:v>
                </c:pt>
                <c:pt idx="78">
                  <c:v>89485.96017201927</c:v>
                </c:pt>
                <c:pt idx="79">
                  <c:v>90618.69384508282</c:v>
                </c:pt>
                <c:pt idx="80">
                  <c:v>91751.42751814634</c:v>
                </c:pt>
                <c:pt idx="81">
                  <c:v>92884.16119120987</c:v>
                </c:pt>
                <c:pt idx="82">
                  <c:v>94016.89486427342</c:v>
                </c:pt>
                <c:pt idx="83">
                  <c:v>95149.62853733694</c:v>
                </c:pt>
                <c:pt idx="84">
                  <c:v>96282.36221040049</c:v>
                </c:pt>
                <c:pt idx="85">
                  <c:v>97415.09588346402</c:v>
                </c:pt>
                <c:pt idx="86">
                  <c:v>98547.82955652754</c:v>
                </c:pt>
                <c:pt idx="87">
                  <c:v>99680.5632295911</c:v>
                </c:pt>
                <c:pt idx="88">
                  <c:v>100813.2969026546</c:v>
                </c:pt>
                <c:pt idx="89">
                  <c:v>101946.0305757181</c:v>
                </c:pt>
                <c:pt idx="90">
                  <c:v>103078.7642487817</c:v>
                </c:pt>
                <c:pt idx="91">
                  <c:v>104211.4979218452</c:v>
                </c:pt>
                <c:pt idx="92">
                  <c:v>105344.2315949087</c:v>
                </c:pt>
                <c:pt idx="93">
                  <c:v>106476.9652679723</c:v>
                </c:pt>
                <c:pt idx="94">
                  <c:v>107609.6989410358</c:v>
                </c:pt>
                <c:pt idx="95">
                  <c:v>108742.4326140994</c:v>
                </c:pt>
                <c:pt idx="96">
                  <c:v>109875.1662871629</c:v>
                </c:pt>
                <c:pt idx="97">
                  <c:v>111007.8999602264</c:v>
                </c:pt>
                <c:pt idx="98">
                  <c:v>112140.63363329</c:v>
                </c:pt>
                <c:pt idx="99">
                  <c:v>113273.3673063535</c:v>
                </c:pt>
                <c:pt idx="100">
                  <c:v>114406.100979417</c:v>
                </c:pt>
                <c:pt idx="101">
                  <c:v>115538.8346524806</c:v>
                </c:pt>
                <c:pt idx="102">
                  <c:v>116671.5683255441</c:v>
                </c:pt>
                <c:pt idx="103">
                  <c:v>117804.3019986076</c:v>
                </c:pt>
                <c:pt idx="104">
                  <c:v>118937.0356716712</c:v>
                </c:pt>
                <c:pt idx="105">
                  <c:v>120069.7693447347</c:v>
                </c:pt>
                <c:pt idx="106">
                  <c:v>121202.5030177982</c:v>
                </c:pt>
                <c:pt idx="107">
                  <c:v>122335.2366908618</c:v>
                </c:pt>
                <c:pt idx="108">
                  <c:v>123467.9703639253</c:v>
                </c:pt>
                <c:pt idx="109">
                  <c:v>124600.7040369888</c:v>
                </c:pt>
                <c:pt idx="110">
                  <c:v>125733.4377100524</c:v>
                </c:pt>
                <c:pt idx="111">
                  <c:v>126866.1713831159</c:v>
                </c:pt>
                <c:pt idx="112">
                  <c:v>127998.9050561794</c:v>
                </c:pt>
                <c:pt idx="113">
                  <c:v>129131.638729243</c:v>
                </c:pt>
                <c:pt idx="114">
                  <c:v>130264.3724023065</c:v>
                </c:pt>
                <c:pt idx="115">
                  <c:v>131397.10607537</c:v>
                </c:pt>
                <c:pt idx="116">
                  <c:v>132529.8397484336</c:v>
                </c:pt>
                <c:pt idx="117">
                  <c:v>133662.5734214971</c:v>
                </c:pt>
                <c:pt idx="118">
                  <c:v>134795.3070945606</c:v>
                </c:pt>
                <c:pt idx="119">
                  <c:v>135928.0407676242</c:v>
                </c:pt>
                <c:pt idx="120">
                  <c:v>137060.7744406877</c:v>
                </c:pt>
                <c:pt idx="121">
                  <c:v>138193.5081137512</c:v>
                </c:pt>
                <c:pt idx="122">
                  <c:v>139326.2417868148</c:v>
                </c:pt>
                <c:pt idx="123">
                  <c:v>140458.9754598783</c:v>
                </c:pt>
                <c:pt idx="124">
                  <c:v>141591.7091329418</c:v>
                </c:pt>
                <c:pt idx="125">
                  <c:v>142724.4428060054</c:v>
                </c:pt>
                <c:pt idx="126">
                  <c:v>143857.176479069</c:v>
                </c:pt>
                <c:pt idx="127">
                  <c:v>144989.9101521324</c:v>
                </c:pt>
                <c:pt idx="128">
                  <c:v>146122.643825196</c:v>
                </c:pt>
                <c:pt idx="129">
                  <c:v>147255.3774982595</c:v>
                </c:pt>
                <c:pt idx="130">
                  <c:v>148388.111171323</c:v>
                </c:pt>
                <c:pt idx="131">
                  <c:v>149520.8448443866</c:v>
                </c:pt>
                <c:pt idx="132">
                  <c:v>150653.5785174501</c:v>
                </c:pt>
                <c:pt idx="133">
                  <c:v>151786.3121905137</c:v>
                </c:pt>
                <c:pt idx="134">
                  <c:v>152919.0458635772</c:v>
                </c:pt>
                <c:pt idx="135">
                  <c:v>154051.7795366407</c:v>
                </c:pt>
                <c:pt idx="136">
                  <c:v>155184.5132097043</c:v>
                </c:pt>
                <c:pt idx="137">
                  <c:v>156317.2468827678</c:v>
                </c:pt>
                <c:pt idx="138">
                  <c:v>157449.9805558313</c:v>
                </c:pt>
                <c:pt idx="139">
                  <c:v>158582.7142288949</c:v>
                </c:pt>
                <c:pt idx="140">
                  <c:v>159715.4479019584</c:v>
                </c:pt>
                <c:pt idx="141">
                  <c:v>160848.1815750219</c:v>
                </c:pt>
                <c:pt idx="142">
                  <c:v>161980.9152480854</c:v>
                </c:pt>
                <c:pt idx="143">
                  <c:v>163113.648921149</c:v>
                </c:pt>
                <c:pt idx="144">
                  <c:v>164246.3825942125</c:v>
                </c:pt>
                <c:pt idx="145">
                  <c:v>165379.1162672761</c:v>
                </c:pt>
                <c:pt idx="146">
                  <c:v>166511.8499403396</c:v>
                </c:pt>
                <c:pt idx="147">
                  <c:v>167644.5836134031</c:v>
                </c:pt>
                <c:pt idx="148">
                  <c:v>168777.3172864667</c:v>
                </c:pt>
                <c:pt idx="149">
                  <c:v>169910.0509595302</c:v>
                </c:pt>
                <c:pt idx="150">
                  <c:v>171042.7846325937</c:v>
                </c:pt>
                <c:pt idx="151">
                  <c:v>172175.5183056572</c:v>
                </c:pt>
                <c:pt idx="152">
                  <c:v>173308.2519787208</c:v>
                </c:pt>
                <c:pt idx="153">
                  <c:v>174440.9856517843</c:v>
                </c:pt>
                <c:pt idx="154">
                  <c:v>175573.7193248479</c:v>
                </c:pt>
                <c:pt idx="155">
                  <c:v>176706.4529979114</c:v>
                </c:pt>
                <c:pt idx="156">
                  <c:v>177839.1866709749</c:v>
                </c:pt>
                <c:pt idx="157">
                  <c:v>178971.9203440385</c:v>
                </c:pt>
                <c:pt idx="158">
                  <c:v>180104.654017102</c:v>
                </c:pt>
                <c:pt idx="159">
                  <c:v>181237.3876901655</c:v>
                </c:pt>
                <c:pt idx="160">
                  <c:v>182370.1213632291</c:v>
                </c:pt>
                <c:pt idx="161">
                  <c:v>183502.8550362926</c:v>
                </c:pt>
                <c:pt idx="162">
                  <c:v>184635.5887093561</c:v>
                </c:pt>
                <c:pt idx="163">
                  <c:v>185768.3223824197</c:v>
                </c:pt>
                <c:pt idx="164">
                  <c:v>186901.0560554832</c:v>
                </c:pt>
                <c:pt idx="165">
                  <c:v>188033.7897285467</c:v>
                </c:pt>
                <c:pt idx="166">
                  <c:v>189166.5234016103</c:v>
                </c:pt>
                <c:pt idx="167">
                  <c:v>190299.2570746738</c:v>
                </c:pt>
                <c:pt idx="168">
                  <c:v>191431.9907477373</c:v>
                </c:pt>
                <c:pt idx="169">
                  <c:v>192564.7244208009</c:v>
                </c:pt>
                <c:pt idx="170">
                  <c:v>193697.4580938644</c:v>
                </c:pt>
                <c:pt idx="171">
                  <c:v>194830.191766928</c:v>
                </c:pt>
                <c:pt idx="172">
                  <c:v>195962.9254399915</c:v>
                </c:pt>
                <c:pt idx="173">
                  <c:v>197095.659113055</c:v>
                </c:pt>
                <c:pt idx="174">
                  <c:v>198228.3927861186</c:v>
                </c:pt>
                <c:pt idx="175">
                  <c:v>199361.1264591821</c:v>
                </c:pt>
                <c:pt idx="176">
                  <c:v>200493.8601322456</c:v>
                </c:pt>
                <c:pt idx="177">
                  <c:v>201626.5938053092</c:v>
                </c:pt>
                <c:pt idx="178">
                  <c:v>202759.3274783727</c:v>
                </c:pt>
                <c:pt idx="179">
                  <c:v>203892.0611514362</c:v>
                </c:pt>
                <c:pt idx="180">
                  <c:v>205024.7948244998</c:v>
                </c:pt>
                <c:pt idx="181">
                  <c:v>206157.5284975633</c:v>
                </c:pt>
                <c:pt idx="182">
                  <c:v>207290.2621706268</c:v>
                </c:pt>
                <c:pt idx="183">
                  <c:v>208422.9958436904</c:v>
                </c:pt>
                <c:pt idx="184">
                  <c:v>209555.7295167539</c:v>
                </c:pt>
                <c:pt idx="185">
                  <c:v>210688.4631898174</c:v>
                </c:pt>
                <c:pt idx="186">
                  <c:v>211821.196862881</c:v>
                </c:pt>
                <c:pt idx="187">
                  <c:v>212953.9305359445</c:v>
                </c:pt>
                <c:pt idx="188">
                  <c:v>214086.664209008</c:v>
                </c:pt>
                <c:pt idx="189">
                  <c:v>215219.3978820716</c:v>
                </c:pt>
                <c:pt idx="190">
                  <c:v>216352.1315551351</c:v>
                </c:pt>
                <c:pt idx="191">
                  <c:v>217484.8652281986</c:v>
                </c:pt>
                <c:pt idx="192">
                  <c:v>218617.5989012622</c:v>
                </c:pt>
                <c:pt idx="193">
                  <c:v>219750.3325743257</c:v>
                </c:pt>
                <c:pt idx="194">
                  <c:v>220883.0662473892</c:v>
                </c:pt>
                <c:pt idx="195">
                  <c:v>222015.7999204528</c:v>
                </c:pt>
                <c:pt idx="196">
                  <c:v>223148.5335935163</c:v>
                </c:pt>
                <c:pt idx="197">
                  <c:v>224281.2672665798</c:v>
                </c:pt>
                <c:pt idx="198">
                  <c:v>225414.0009396434</c:v>
                </c:pt>
                <c:pt idx="199">
                  <c:v>226546.7346127069</c:v>
                </c:pt>
                <c:pt idx="200">
                  <c:v>227679.4682857704</c:v>
                </c:pt>
                <c:pt idx="201">
                  <c:v>228812.201958834</c:v>
                </c:pt>
                <c:pt idx="202">
                  <c:v>229944.9356318975</c:v>
                </c:pt>
                <c:pt idx="203">
                  <c:v>231077.669304961</c:v>
                </c:pt>
                <c:pt idx="204">
                  <c:v>232210.4029780246</c:v>
                </c:pt>
                <c:pt idx="205">
                  <c:v>233343.1366510881</c:v>
                </c:pt>
                <c:pt idx="206">
                  <c:v>234475.8703241516</c:v>
                </c:pt>
                <c:pt idx="207">
                  <c:v>235608.6039972152</c:v>
                </c:pt>
                <c:pt idx="208">
                  <c:v>236741.3376702787</c:v>
                </c:pt>
                <c:pt idx="209">
                  <c:v>237874.0713433422</c:v>
                </c:pt>
                <c:pt idx="210">
                  <c:v>239006.8050164058</c:v>
                </c:pt>
                <c:pt idx="211">
                  <c:v>240139.5386894693</c:v>
                </c:pt>
                <c:pt idx="212">
                  <c:v>241272.2723625329</c:v>
                </c:pt>
                <c:pt idx="213">
                  <c:v>242405.0060355964</c:v>
                </c:pt>
                <c:pt idx="214">
                  <c:v>243537.7397086599</c:v>
                </c:pt>
                <c:pt idx="215">
                  <c:v>244670.4733817235</c:v>
                </c:pt>
                <c:pt idx="216">
                  <c:v>245803.207054787</c:v>
                </c:pt>
                <c:pt idx="217">
                  <c:v>246935.9407278505</c:v>
                </c:pt>
                <c:pt idx="218">
                  <c:v>248068.6744009141</c:v>
                </c:pt>
                <c:pt idx="219">
                  <c:v>249201.4080739776</c:v>
                </c:pt>
                <c:pt idx="220">
                  <c:v>250334.1417470411</c:v>
                </c:pt>
                <c:pt idx="221">
                  <c:v>251466.8754201047</c:v>
                </c:pt>
                <c:pt idx="222">
                  <c:v>252599.6090931682</c:v>
                </c:pt>
                <c:pt idx="223">
                  <c:v>253732.3427662317</c:v>
                </c:pt>
                <c:pt idx="224">
                  <c:v>254865.0764392953</c:v>
                </c:pt>
                <c:pt idx="225">
                  <c:v>255997.8101123588</c:v>
                </c:pt>
                <c:pt idx="226">
                  <c:v>257130.5437854223</c:v>
                </c:pt>
                <c:pt idx="227">
                  <c:v>258263.2774584859</c:v>
                </c:pt>
                <c:pt idx="228">
                  <c:v>259396.0111315494</c:v>
                </c:pt>
                <c:pt idx="229">
                  <c:v>260528.744804613</c:v>
                </c:pt>
                <c:pt idx="230">
                  <c:v>261661.4784776765</c:v>
                </c:pt>
                <c:pt idx="231">
                  <c:v>262794.21215074</c:v>
                </c:pt>
                <c:pt idx="232">
                  <c:v>263926.9458238035</c:v>
                </c:pt>
                <c:pt idx="233">
                  <c:v>265059.6794968671</c:v>
                </c:pt>
                <c:pt idx="234">
                  <c:v>266192.4131699306</c:v>
                </c:pt>
                <c:pt idx="235">
                  <c:v>267325.1468429941</c:v>
                </c:pt>
                <c:pt idx="236">
                  <c:v>268457.8805160577</c:v>
                </c:pt>
                <c:pt idx="237">
                  <c:v>269590.6141891212</c:v>
                </c:pt>
                <c:pt idx="238">
                  <c:v>270723.3478621848</c:v>
                </c:pt>
                <c:pt idx="239">
                  <c:v>271856.0815352483</c:v>
                </c:pt>
                <c:pt idx="240">
                  <c:v>272988.8152083119</c:v>
                </c:pt>
                <c:pt idx="241">
                  <c:v>274121.5488813755</c:v>
                </c:pt>
                <c:pt idx="242">
                  <c:v>275254.282554439</c:v>
                </c:pt>
                <c:pt idx="243">
                  <c:v>276387.0162275026</c:v>
                </c:pt>
                <c:pt idx="244">
                  <c:v>277519.7499005662</c:v>
                </c:pt>
                <c:pt idx="245">
                  <c:v>278652.4835736297</c:v>
                </c:pt>
                <c:pt idx="246">
                  <c:v>279785.2172466933</c:v>
                </c:pt>
                <c:pt idx="247">
                  <c:v>280917.9509197568</c:v>
                </c:pt>
                <c:pt idx="248">
                  <c:v>282050.6845928204</c:v>
                </c:pt>
                <c:pt idx="249">
                  <c:v>283183.418265884</c:v>
                </c:pt>
                <c:pt idx="250">
                  <c:v>284316.1519389476</c:v>
                </c:pt>
                <c:pt idx="251">
                  <c:v>285448.8856120111</c:v>
                </c:pt>
                <c:pt idx="252">
                  <c:v>286581.6192850746</c:v>
                </c:pt>
                <c:pt idx="253">
                  <c:v>287714.3529581382</c:v>
                </c:pt>
                <c:pt idx="254">
                  <c:v>288847.0866312018</c:v>
                </c:pt>
                <c:pt idx="255">
                  <c:v>289979.8203042654</c:v>
                </c:pt>
                <c:pt idx="256">
                  <c:v>291112.5539773289</c:v>
                </c:pt>
                <c:pt idx="257">
                  <c:v>292245.2876503925</c:v>
                </c:pt>
                <c:pt idx="258">
                  <c:v>293378.0213234561</c:v>
                </c:pt>
                <c:pt idx="259">
                  <c:v>294510.7549965196</c:v>
                </c:pt>
                <c:pt idx="260">
                  <c:v>295643.4886695831</c:v>
                </c:pt>
                <c:pt idx="261">
                  <c:v>296776.2223426467</c:v>
                </c:pt>
                <c:pt idx="262">
                  <c:v>297908.9560157103</c:v>
                </c:pt>
                <c:pt idx="263">
                  <c:v>299041.6896887738</c:v>
                </c:pt>
                <c:pt idx="264">
                  <c:v>300174.4233618374</c:v>
                </c:pt>
                <c:pt idx="265">
                  <c:v>301307.157034901</c:v>
                </c:pt>
                <c:pt idx="266">
                  <c:v>302439.8907079645</c:v>
                </c:pt>
                <c:pt idx="267">
                  <c:v>303572.6243810281</c:v>
                </c:pt>
                <c:pt idx="268">
                  <c:v>304705.3580540917</c:v>
                </c:pt>
                <c:pt idx="269">
                  <c:v>305838.0917271553</c:v>
                </c:pt>
                <c:pt idx="270">
                  <c:v>306970.8254002188</c:v>
                </c:pt>
                <c:pt idx="271">
                  <c:v>308103.5590732824</c:v>
                </c:pt>
                <c:pt idx="272">
                  <c:v>309236.2927463459</c:v>
                </c:pt>
                <c:pt idx="273">
                  <c:v>310369.0264194094</c:v>
                </c:pt>
                <c:pt idx="274">
                  <c:v>311501.760092473</c:v>
                </c:pt>
                <c:pt idx="275">
                  <c:v>312634.4937655366</c:v>
                </c:pt>
                <c:pt idx="276">
                  <c:v>313767.2274386002</c:v>
                </c:pt>
                <c:pt idx="277">
                  <c:v>314899.9611116637</c:v>
                </c:pt>
                <c:pt idx="278">
                  <c:v>316032.6947847273</c:v>
                </c:pt>
                <c:pt idx="279">
                  <c:v>317165.4284577909</c:v>
                </c:pt>
                <c:pt idx="280">
                  <c:v>318298.1621308544</c:v>
                </c:pt>
                <c:pt idx="281">
                  <c:v>319430.895803918</c:v>
                </c:pt>
                <c:pt idx="282">
                  <c:v>320563.6294769816</c:v>
                </c:pt>
                <c:pt idx="283">
                  <c:v>321696.3631500452</c:v>
                </c:pt>
                <c:pt idx="284">
                  <c:v>322829.0968231087</c:v>
                </c:pt>
                <c:pt idx="285">
                  <c:v>323961.8304961722</c:v>
                </c:pt>
                <c:pt idx="286">
                  <c:v>325094.5641692358</c:v>
                </c:pt>
                <c:pt idx="287">
                  <c:v>326227.2978422994</c:v>
                </c:pt>
                <c:pt idx="288">
                  <c:v>327360.031515363</c:v>
                </c:pt>
                <c:pt idx="289">
                  <c:v>328492.7651884265</c:v>
                </c:pt>
                <c:pt idx="290">
                  <c:v>329625.4988614901</c:v>
                </c:pt>
                <c:pt idx="291">
                  <c:v>330758.2325345536</c:v>
                </c:pt>
                <c:pt idx="292">
                  <c:v>331890.9662076172</c:v>
                </c:pt>
                <c:pt idx="293">
                  <c:v>333023.6998806808</c:v>
                </c:pt>
                <c:pt idx="294">
                  <c:v>334156.4335537443</c:v>
                </c:pt>
                <c:pt idx="295">
                  <c:v>335289.1672268079</c:v>
                </c:pt>
                <c:pt idx="296">
                  <c:v>336421.9008998715</c:v>
                </c:pt>
                <c:pt idx="297">
                  <c:v>337554.634572935</c:v>
                </c:pt>
                <c:pt idx="298">
                  <c:v>338687.3682459986</c:v>
                </c:pt>
                <c:pt idx="299">
                  <c:v>339820.1019190621</c:v>
                </c:pt>
                <c:pt idx="300">
                  <c:v>340952.8355921257</c:v>
                </c:pt>
                <c:pt idx="301">
                  <c:v>342085.5692651893</c:v>
                </c:pt>
                <c:pt idx="302">
                  <c:v>343218.3029382529</c:v>
                </c:pt>
                <c:pt idx="303">
                  <c:v>344351.0366113163</c:v>
                </c:pt>
                <c:pt idx="304">
                  <c:v>345483.77028438</c:v>
                </c:pt>
                <c:pt idx="305">
                  <c:v>346616.5039574435</c:v>
                </c:pt>
                <c:pt idx="306">
                  <c:v>347749.2376305071</c:v>
                </c:pt>
                <c:pt idx="307">
                  <c:v>348881.9713035706</c:v>
                </c:pt>
                <c:pt idx="308">
                  <c:v>350014.7049766342</c:v>
                </c:pt>
                <c:pt idx="309">
                  <c:v>351147.4386496978</c:v>
                </c:pt>
                <c:pt idx="310">
                  <c:v>352280.1723227613</c:v>
                </c:pt>
                <c:pt idx="311">
                  <c:v>353412.9059958249</c:v>
                </c:pt>
                <c:pt idx="312">
                  <c:v>354545.6396688885</c:v>
                </c:pt>
                <c:pt idx="313">
                  <c:v>355678.373341952</c:v>
                </c:pt>
                <c:pt idx="314">
                  <c:v>356811.1070150156</c:v>
                </c:pt>
                <c:pt idx="315">
                  <c:v>357943.8406880791</c:v>
                </c:pt>
                <c:pt idx="316">
                  <c:v>359076.5743611427</c:v>
                </c:pt>
                <c:pt idx="317">
                  <c:v>360209.3080342063</c:v>
                </c:pt>
                <c:pt idx="318">
                  <c:v>361342.0417072698</c:v>
                </c:pt>
                <c:pt idx="319">
                  <c:v>362474.7753803334</c:v>
                </c:pt>
                <c:pt idx="320">
                  <c:v>363607.509053397</c:v>
                </c:pt>
                <c:pt idx="321">
                  <c:v>364740.2427264606</c:v>
                </c:pt>
                <c:pt idx="322">
                  <c:v>365872.9763995241</c:v>
                </c:pt>
                <c:pt idx="323">
                  <c:v>367005.7100725877</c:v>
                </c:pt>
                <c:pt idx="324">
                  <c:v>368138.4437456512</c:v>
                </c:pt>
                <c:pt idx="325">
                  <c:v>369271.1774187148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2688"/>
        <c:axId val="62407168"/>
      </c:lineChart>
      <c:catAx>
        <c:axId val="624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7168"/>
        <c:crosses val="autoZero"/>
        <c:auto val="1"/>
        <c:lblAlgn val="ctr"/>
        <c:lblOffset val="100"/>
        <c:noMultiLvlLbl val="0"/>
      </c:catAx>
      <c:valAx>
        <c:axId val="624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15</xdr:row>
      <xdr:rowOff>25400</xdr:rowOff>
    </xdr:from>
    <xdr:to>
      <xdr:col>18</xdr:col>
      <xdr:colOff>431800</xdr:colOff>
      <xdr:row>35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35</xdr:row>
      <xdr:rowOff>171450</xdr:rowOff>
    </xdr:from>
    <xdr:to>
      <xdr:col>18</xdr:col>
      <xdr:colOff>431800</xdr:colOff>
      <xdr:row>54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0" sqref="D2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69</v>
      </c>
      <c r="K1" t="s">
        <v>70</v>
      </c>
    </row>
    <row r="2" spans="1:11" x14ac:dyDescent="0.2">
      <c r="A2" t="s">
        <v>7</v>
      </c>
      <c r="B2" t="s">
        <v>8</v>
      </c>
      <c r="C2">
        <v>12</v>
      </c>
      <c r="D2">
        <v>1.82950092166667</v>
      </c>
      <c r="E2">
        <v>1.4679563322104101</v>
      </c>
      <c r="F2">
        <v>0.42376249178014802</v>
      </c>
      <c r="G2">
        <v>0.93269495581156103</v>
      </c>
      <c r="J2">
        <f>D2+E2</f>
        <v>3.2974572538770799</v>
      </c>
      <c r="K2">
        <f>D2-E2</f>
        <v>0.36154458945625989</v>
      </c>
    </row>
    <row r="3" spans="1:11" x14ac:dyDescent="0.2">
      <c r="A3" t="s">
        <v>7</v>
      </c>
      <c r="B3" t="s">
        <v>9</v>
      </c>
      <c r="C3">
        <v>18</v>
      </c>
      <c r="D3">
        <v>3.7937565338888901</v>
      </c>
      <c r="E3">
        <v>2.92104851394138</v>
      </c>
      <c r="F3">
        <v>0.688497737460945</v>
      </c>
      <c r="G3">
        <v>1.45260325179809</v>
      </c>
      <c r="J3">
        <f t="shared" ref="J3:J13" si="0">D3+E3</f>
        <v>6.7148050478302697</v>
      </c>
      <c r="K3">
        <f t="shared" ref="K3:K12" si="1">D3-E3</f>
        <v>0.87270801994751013</v>
      </c>
    </row>
    <row r="4" spans="1:11" x14ac:dyDescent="0.2">
      <c r="A4" t="s">
        <v>7</v>
      </c>
      <c r="B4" t="s">
        <v>10</v>
      </c>
      <c r="C4">
        <v>12</v>
      </c>
      <c r="D4">
        <v>0.572222123333333</v>
      </c>
      <c r="E4">
        <v>0.17200080655097</v>
      </c>
      <c r="F4">
        <v>4.9652355981517501E-2</v>
      </c>
      <c r="G4">
        <v>0.109284098678907</v>
      </c>
      <c r="J4">
        <f t="shared" si="0"/>
        <v>0.74422292988430305</v>
      </c>
      <c r="K4">
        <f t="shared" si="1"/>
        <v>0.400221316782363</v>
      </c>
    </row>
    <row r="5" spans="1:11" x14ac:dyDescent="0.2">
      <c r="A5" t="s">
        <v>11</v>
      </c>
      <c r="B5" t="s">
        <v>8</v>
      </c>
      <c r="C5">
        <v>827</v>
      </c>
      <c r="D5">
        <v>1.5088638037605799</v>
      </c>
      <c r="E5">
        <v>1.04680473161049</v>
      </c>
      <c r="F5">
        <v>3.6400967108518402E-2</v>
      </c>
      <c r="G5">
        <v>7.1449278830630694E-2</v>
      </c>
      <c r="J5">
        <f t="shared" si="0"/>
        <v>2.55566853537107</v>
      </c>
      <c r="K5">
        <f t="shared" si="1"/>
        <v>0.4620590721500899</v>
      </c>
    </row>
    <row r="6" spans="1:11" x14ac:dyDescent="0.2">
      <c r="A6" t="s">
        <v>11</v>
      </c>
      <c r="B6" t="s">
        <v>9</v>
      </c>
      <c r="C6">
        <v>913</v>
      </c>
      <c r="D6">
        <v>6.0584485808214703</v>
      </c>
      <c r="E6">
        <v>4.2555621688329097</v>
      </c>
      <c r="F6">
        <v>0.14083855178927601</v>
      </c>
      <c r="G6">
        <v>0.27640531321093298</v>
      </c>
      <c r="J6">
        <f t="shared" si="0"/>
        <v>10.314010749654379</v>
      </c>
      <c r="K6">
        <f t="shared" si="1"/>
        <v>1.8028864119885606</v>
      </c>
    </row>
    <row r="7" spans="1:11" x14ac:dyDescent="0.2">
      <c r="A7" t="s">
        <v>11</v>
      </c>
      <c r="B7" t="s">
        <v>10</v>
      </c>
      <c r="C7">
        <v>884</v>
      </c>
      <c r="D7">
        <v>1.5062852044570101</v>
      </c>
      <c r="E7">
        <v>0.75282323544140095</v>
      </c>
      <c r="F7">
        <v>2.5320185458485502E-2</v>
      </c>
      <c r="G7">
        <v>4.9694768643053097E-2</v>
      </c>
      <c r="J7">
        <f t="shared" si="0"/>
        <v>2.2591084398984109</v>
      </c>
      <c r="K7">
        <f t="shared" si="1"/>
        <v>0.75346196901560913</v>
      </c>
    </row>
    <row r="8" spans="1:11" x14ac:dyDescent="0.2">
      <c r="A8" t="s">
        <v>12</v>
      </c>
      <c r="B8" t="s">
        <v>8</v>
      </c>
      <c r="C8">
        <v>799</v>
      </c>
      <c r="D8">
        <v>1.8816295500750899</v>
      </c>
      <c r="E8">
        <v>1.63694989095776</v>
      </c>
      <c r="F8">
        <v>5.7911124188399499E-2</v>
      </c>
      <c r="G8">
        <v>0.113676131192307</v>
      </c>
      <c r="J8">
        <f t="shared" si="0"/>
        <v>3.5185794410328501</v>
      </c>
      <c r="K8">
        <f t="shared" si="1"/>
        <v>0.24467965911732992</v>
      </c>
    </row>
    <row r="9" spans="1:11" x14ac:dyDescent="0.2">
      <c r="A9" t="s">
        <v>12</v>
      </c>
      <c r="B9" t="s">
        <v>9</v>
      </c>
      <c r="C9">
        <v>452</v>
      </c>
      <c r="D9">
        <v>5.13065924013274</v>
      </c>
      <c r="E9">
        <v>4.3392601992998596</v>
      </c>
      <c r="F9">
        <v>0.20410163114138699</v>
      </c>
      <c r="G9">
        <v>0.40110826380049502</v>
      </c>
      <c r="J9">
        <f t="shared" si="0"/>
        <v>9.4699194394325996</v>
      </c>
      <c r="K9">
        <f t="shared" si="1"/>
        <v>0.79139904083288037</v>
      </c>
    </row>
    <row r="10" spans="1:11" x14ac:dyDescent="0.2">
      <c r="A10" t="s">
        <v>12</v>
      </c>
      <c r="B10" t="s">
        <v>10</v>
      </c>
      <c r="C10">
        <v>827</v>
      </c>
      <c r="D10">
        <v>1.3606544976299899</v>
      </c>
      <c r="E10">
        <v>0.47383226067546402</v>
      </c>
      <c r="F10">
        <v>1.6476762107548799E-2</v>
      </c>
      <c r="G10">
        <v>3.2341249795331102E-2</v>
      </c>
      <c r="J10">
        <f t="shared" si="0"/>
        <v>1.834486758305454</v>
      </c>
      <c r="K10">
        <f t="shared" si="1"/>
        <v>0.88682223695452589</v>
      </c>
    </row>
    <row r="11" spans="1:11" x14ac:dyDescent="0.2">
      <c r="A11" t="s">
        <v>13</v>
      </c>
      <c r="B11" t="s">
        <v>8</v>
      </c>
      <c r="C11">
        <v>624</v>
      </c>
      <c r="D11">
        <v>2.7721069736057702</v>
      </c>
      <c r="E11">
        <v>2.4202773150437902</v>
      </c>
      <c r="F11">
        <v>9.6888634538573895E-2</v>
      </c>
      <c r="G11">
        <v>0.190267874194706</v>
      </c>
      <c r="J11">
        <f t="shared" si="0"/>
        <v>5.1923842886495599</v>
      </c>
      <c r="K11">
        <f t="shared" si="1"/>
        <v>0.35182965856198001</v>
      </c>
    </row>
    <row r="12" spans="1:11" x14ac:dyDescent="0.2">
      <c r="A12" t="s">
        <v>13</v>
      </c>
      <c r="B12" t="s">
        <v>9</v>
      </c>
      <c r="C12">
        <v>429</v>
      </c>
      <c r="D12">
        <v>4.5151844109323998</v>
      </c>
      <c r="E12">
        <v>2.7978893891913201</v>
      </c>
      <c r="F12">
        <v>0.135083372633791</v>
      </c>
      <c r="G12">
        <v>0.26550935627704197</v>
      </c>
      <c r="J12">
        <f t="shared" si="0"/>
        <v>7.3130738001237194</v>
      </c>
      <c r="K12">
        <f t="shared" si="1"/>
        <v>1.7172950217410796</v>
      </c>
    </row>
    <row r="13" spans="1:11" x14ac:dyDescent="0.2">
      <c r="A13" t="s">
        <v>13</v>
      </c>
      <c r="B13" t="s">
        <v>10</v>
      </c>
      <c r="C13">
        <v>704</v>
      </c>
      <c r="D13">
        <v>2.9467915352983001</v>
      </c>
      <c r="E13">
        <v>1.0254577783216401</v>
      </c>
      <c r="F13">
        <v>3.8648394193685501E-2</v>
      </c>
      <c r="G13">
        <v>7.5880100572457504E-2</v>
      </c>
      <c r="J13">
        <f t="shared" si="0"/>
        <v>3.9722493136199404</v>
      </c>
      <c r="K13">
        <f>D13-E13</f>
        <v>1.92133375697666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D22" sqref="D2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J1" t="s">
        <v>69</v>
      </c>
      <c r="K1" t="s">
        <v>70</v>
      </c>
    </row>
    <row r="2" spans="1:11" x14ac:dyDescent="0.2">
      <c r="A2" t="s">
        <v>7</v>
      </c>
      <c r="B2" t="s">
        <v>8</v>
      </c>
      <c r="C2">
        <v>10</v>
      </c>
      <c r="D2">
        <v>-0.63629477000000001</v>
      </c>
      <c r="E2">
        <v>0.75804958167150804</v>
      </c>
      <c r="F2">
        <v>0.23971632574197899</v>
      </c>
      <c r="G2">
        <v>0.54227600331688697</v>
      </c>
      <c r="J2">
        <f>D2+E2</f>
        <v>0.12175481167150803</v>
      </c>
      <c r="K2">
        <f>D2-E2</f>
        <v>-1.3943443516715082</v>
      </c>
    </row>
    <row r="3" spans="1:11" x14ac:dyDescent="0.2">
      <c r="A3" t="s">
        <v>7</v>
      </c>
      <c r="B3" t="s">
        <v>9</v>
      </c>
      <c r="C3">
        <v>17</v>
      </c>
      <c r="D3">
        <v>0.14899637823529399</v>
      </c>
      <c r="E3">
        <v>0.69066406326234397</v>
      </c>
      <c r="F3">
        <v>0.16751064027346599</v>
      </c>
      <c r="G3">
        <v>0.355106693991666</v>
      </c>
      <c r="J3">
        <f t="shared" ref="J3:J13" si="0">D3+E3</f>
        <v>0.83966044149763797</v>
      </c>
      <c r="K3">
        <f t="shared" ref="K3:K12" si="1">D3-E3</f>
        <v>-0.54166768502704998</v>
      </c>
    </row>
    <row r="4" spans="1:11" x14ac:dyDescent="0.2">
      <c r="A4" t="s">
        <v>7</v>
      </c>
      <c r="B4" t="s">
        <v>10</v>
      </c>
      <c r="C4">
        <v>12</v>
      </c>
      <c r="D4">
        <v>17.429232134999999</v>
      </c>
      <c r="E4">
        <v>29.605514111994999</v>
      </c>
      <c r="F4">
        <v>8.5463757710287798</v>
      </c>
      <c r="G4">
        <v>18.810446244601099</v>
      </c>
      <c r="J4">
        <f t="shared" si="0"/>
        <v>47.034746246994999</v>
      </c>
      <c r="K4">
        <f t="shared" si="1"/>
        <v>-12.176281976995</v>
      </c>
    </row>
    <row r="5" spans="1:11" x14ac:dyDescent="0.2">
      <c r="A5" t="s">
        <v>11</v>
      </c>
      <c r="B5" t="s">
        <v>8</v>
      </c>
      <c r="C5">
        <v>815</v>
      </c>
      <c r="D5">
        <v>-1.1205370429447901</v>
      </c>
      <c r="E5">
        <v>1.0020264762476001</v>
      </c>
      <c r="F5">
        <v>3.5099456572116598E-2</v>
      </c>
      <c r="G5">
        <v>6.8896112124227402E-2</v>
      </c>
      <c r="J5">
        <f t="shared" si="0"/>
        <v>-0.11851056669718996</v>
      </c>
      <c r="K5">
        <f t="shared" si="1"/>
        <v>-2.1225635191923899</v>
      </c>
    </row>
    <row r="6" spans="1:11" x14ac:dyDescent="0.2">
      <c r="A6" t="s">
        <v>11</v>
      </c>
      <c r="B6" t="s">
        <v>9</v>
      </c>
      <c r="C6">
        <v>910</v>
      </c>
      <c r="D6">
        <v>-1.93335422207692</v>
      </c>
      <c r="E6">
        <v>1.7257637547937701</v>
      </c>
      <c r="F6">
        <v>5.7208511406245798E-2</v>
      </c>
      <c r="G6">
        <v>0.112276118025476</v>
      </c>
      <c r="J6">
        <f t="shared" si="0"/>
        <v>-0.20759046728314989</v>
      </c>
      <c r="K6">
        <f t="shared" si="1"/>
        <v>-3.6591179768706903</v>
      </c>
    </row>
    <row r="7" spans="1:11" x14ac:dyDescent="0.2">
      <c r="A7" t="s">
        <v>11</v>
      </c>
      <c r="B7" t="s">
        <v>10</v>
      </c>
      <c r="C7">
        <v>884</v>
      </c>
      <c r="D7">
        <v>1.6771032464705899</v>
      </c>
      <c r="E7">
        <v>4.0889348263629204</v>
      </c>
      <c r="F7">
        <v>0.13752576070591899</v>
      </c>
      <c r="G7">
        <v>0.26991551353152199</v>
      </c>
      <c r="J7">
        <f t="shared" si="0"/>
        <v>5.7660380728335099</v>
      </c>
      <c r="K7">
        <f t="shared" si="1"/>
        <v>-2.4118315798923304</v>
      </c>
    </row>
    <row r="8" spans="1:11" x14ac:dyDescent="0.2">
      <c r="A8" t="s">
        <v>12</v>
      </c>
      <c r="B8" t="s">
        <v>8</v>
      </c>
      <c r="C8">
        <v>765</v>
      </c>
      <c r="D8">
        <v>-0.66680388628758203</v>
      </c>
      <c r="E8">
        <v>0.660281571253162</v>
      </c>
      <c r="F8">
        <v>2.3872530590195E-2</v>
      </c>
      <c r="G8">
        <v>4.6863541558928398E-2</v>
      </c>
      <c r="J8">
        <f t="shared" si="0"/>
        <v>-6.5223150344200231E-3</v>
      </c>
      <c r="K8">
        <f t="shared" si="1"/>
        <v>-1.327085457540744</v>
      </c>
    </row>
    <row r="9" spans="1:11" x14ac:dyDescent="0.2">
      <c r="A9" t="s">
        <v>12</v>
      </c>
      <c r="B9" t="s">
        <v>9</v>
      </c>
      <c r="C9">
        <v>410</v>
      </c>
      <c r="D9">
        <v>-0.60596471882926795</v>
      </c>
      <c r="E9">
        <v>0.96967593489410597</v>
      </c>
      <c r="F9">
        <v>4.7888881002688399E-2</v>
      </c>
      <c r="G9">
        <v>9.4139055686326606E-2</v>
      </c>
      <c r="J9">
        <f t="shared" si="0"/>
        <v>0.36371121606483803</v>
      </c>
      <c r="K9">
        <f t="shared" si="1"/>
        <v>-1.575640653723374</v>
      </c>
    </row>
    <row r="10" spans="1:11" x14ac:dyDescent="0.2">
      <c r="A10" t="s">
        <v>12</v>
      </c>
      <c r="B10" t="s">
        <v>10</v>
      </c>
      <c r="C10">
        <v>827</v>
      </c>
      <c r="D10">
        <v>1.50354404079807</v>
      </c>
      <c r="E10">
        <v>2.5839531202939301</v>
      </c>
      <c r="F10">
        <v>8.9852853833652199E-2</v>
      </c>
      <c r="G10">
        <v>0.17636678685347801</v>
      </c>
      <c r="J10">
        <f t="shared" si="0"/>
        <v>4.0874971610920001</v>
      </c>
      <c r="K10">
        <f t="shared" si="1"/>
        <v>-1.0804090794958601</v>
      </c>
    </row>
    <row r="11" spans="1:11" x14ac:dyDescent="0.2">
      <c r="A11" t="s">
        <v>13</v>
      </c>
      <c r="B11" t="s">
        <v>8</v>
      </c>
      <c r="C11">
        <v>622</v>
      </c>
      <c r="D11">
        <v>10.122650097475899</v>
      </c>
      <c r="E11">
        <v>7.84248762488222</v>
      </c>
      <c r="F11">
        <v>0.31445510505818702</v>
      </c>
      <c r="G11">
        <v>0.61752422996140399</v>
      </c>
      <c r="J11">
        <f t="shared" si="0"/>
        <v>17.965137722358119</v>
      </c>
      <c r="K11">
        <f t="shared" si="1"/>
        <v>2.2801624725936795</v>
      </c>
    </row>
    <row r="12" spans="1:11" x14ac:dyDescent="0.2">
      <c r="A12" t="s">
        <v>13</v>
      </c>
      <c r="B12" t="s">
        <v>9</v>
      </c>
      <c r="C12">
        <v>426</v>
      </c>
      <c r="D12">
        <v>15.155796077863799</v>
      </c>
      <c r="E12">
        <v>7.0252397158485103</v>
      </c>
      <c r="F12">
        <v>0.34037397640664502</v>
      </c>
      <c r="G12">
        <v>0.66902596961445204</v>
      </c>
      <c r="J12">
        <f t="shared" si="0"/>
        <v>22.181035793712311</v>
      </c>
      <c r="K12">
        <f t="shared" si="1"/>
        <v>8.1305563620152892</v>
      </c>
    </row>
    <row r="13" spans="1:11" x14ac:dyDescent="0.2">
      <c r="A13" t="s">
        <v>13</v>
      </c>
      <c r="B13" t="s">
        <v>10</v>
      </c>
      <c r="C13">
        <v>703</v>
      </c>
      <c r="D13">
        <v>19.2124456992603</v>
      </c>
      <c r="E13">
        <v>8.3657410702631196</v>
      </c>
      <c r="F13">
        <v>0.315519900283107</v>
      </c>
      <c r="G13">
        <v>0.61947568799189801</v>
      </c>
      <c r="J13">
        <f t="shared" si="0"/>
        <v>27.57818676952342</v>
      </c>
      <c r="K13">
        <f>D13-E13</f>
        <v>10.84670462899718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A20" workbookViewId="0">
      <selection activeCell="D14" sqref="D14"/>
    </sheetView>
  </sheetViews>
  <sheetFormatPr baseColWidth="10" defaultRowHeight="16" x14ac:dyDescent="0.2"/>
  <cols>
    <col min="1" max="1" width="17.1640625" customWidth="1"/>
    <col min="3" max="3" width="24.5" bestFit="1" customWidth="1"/>
    <col min="4" max="4" width="24.33203125" bestFit="1" customWidth="1"/>
    <col min="5" max="6" width="15.33203125" bestFit="1" customWidth="1"/>
    <col min="7" max="7" width="9.33203125" customWidth="1"/>
    <col min="8" max="9" width="24.5" bestFit="1" customWidth="1"/>
  </cols>
  <sheetData>
    <row r="1" spans="1:14" x14ac:dyDescent="0.2">
      <c r="B1" t="s">
        <v>19</v>
      </c>
      <c r="C1" t="s">
        <v>20</v>
      </c>
      <c r="D1" t="s">
        <v>21</v>
      </c>
    </row>
    <row r="2" spans="1:14" x14ac:dyDescent="0.2">
      <c r="A2" t="s">
        <v>18</v>
      </c>
      <c r="B2" s="1">
        <v>42058</v>
      </c>
      <c r="C2" s="1">
        <v>42119</v>
      </c>
      <c r="D2">
        <v>61</v>
      </c>
    </row>
    <row r="3" spans="1:14" x14ac:dyDescent="0.2">
      <c r="A3" t="s">
        <v>22</v>
      </c>
      <c r="B3" s="1">
        <v>42119</v>
      </c>
      <c r="C3" s="1">
        <v>42240</v>
      </c>
      <c r="D3">
        <v>121</v>
      </c>
    </row>
    <row r="4" spans="1:14" x14ac:dyDescent="0.2">
      <c r="A4" t="s">
        <v>23</v>
      </c>
      <c r="B4" s="1">
        <v>42240</v>
      </c>
      <c r="C4" s="1">
        <v>42332</v>
      </c>
      <c r="D4">
        <v>92</v>
      </c>
      <c r="G4">
        <f>SUM(121+92+52)</f>
        <v>265</v>
      </c>
      <c r="H4">
        <f>SUM(121+92+52)</f>
        <v>265</v>
      </c>
    </row>
    <row r="5" spans="1:14" x14ac:dyDescent="0.2">
      <c r="A5" t="s">
        <v>24</v>
      </c>
      <c r="B5" s="1">
        <v>42332</v>
      </c>
      <c r="C5" s="1">
        <v>42384</v>
      </c>
      <c r="D5">
        <v>52</v>
      </c>
    </row>
    <row r="6" spans="1:14" x14ac:dyDescent="0.2">
      <c r="D6">
        <f>SUM(D2:D5)</f>
        <v>326</v>
      </c>
    </row>
    <row r="7" spans="1:14" x14ac:dyDescent="0.2">
      <c r="A7" t="s">
        <v>29</v>
      </c>
      <c r="B7" t="s">
        <v>28</v>
      </c>
    </row>
    <row r="8" spans="1:14" x14ac:dyDescent="0.2">
      <c r="A8" t="s">
        <v>25</v>
      </c>
      <c r="B8">
        <v>0.17</v>
      </c>
    </row>
    <row r="9" spans="1:14" x14ac:dyDescent="0.2">
      <c r="A9" t="s">
        <v>26</v>
      </c>
      <c r="B9">
        <v>0.65</v>
      </c>
    </row>
    <row r="10" spans="1:14" x14ac:dyDescent="0.2">
      <c r="A10" t="s">
        <v>27</v>
      </c>
      <c r="B10">
        <v>0.18</v>
      </c>
    </row>
    <row r="12" spans="1:14" x14ac:dyDescent="0.2">
      <c r="B12" t="s">
        <v>30</v>
      </c>
    </row>
    <row r="13" spans="1:14" x14ac:dyDescent="0.2">
      <c r="A13" t="s">
        <v>31</v>
      </c>
      <c r="B13">
        <v>1</v>
      </c>
    </row>
    <row r="14" spans="1:14" x14ac:dyDescent="0.2">
      <c r="A14" t="s">
        <v>32</v>
      </c>
      <c r="B14">
        <v>25</v>
      </c>
      <c r="N14" t="s">
        <v>90</v>
      </c>
    </row>
    <row r="15" spans="1:14" x14ac:dyDescent="0.2">
      <c r="N15">
        <f>J35+J21</f>
        <v>-43.285054097611685</v>
      </c>
    </row>
    <row r="16" spans="1:14" x14ac:dyDescent="0.2">
      <c r="I16" s="2" t="s">
        <v>41</v>
      </c>
      <c r="J16" s="2"/>
    </row>
    <row r="17" spans="1:22" x14ac:dyDescent="0.2">
      <c r="A17" t="s">
        <v>0</v>
      </c>
      <c r="B17" t="s">
        <v>1</v>
      </c>
      <c r="C17" t="s">
        <v>33</v>
      </c>
      <c r="D17" t="s">
        <v>35</v>
      </c>
      <c r="E17" t="s">
        <v>37</v>
      </c>
      <c r="F17" t="s">
        <v>38</v>
      </c>
      <c r="G17" t="s">
        <v>39</v>
      </c>
      <c r="H17" t="s">
        <v>40</v>
      </c>
      <c r="I17" s="2" t="s">
        <v>42</v>
      </c>
      <c r="J17" s="2" t="s">
        <v>47</v>
      </c>
    </row>
    <row r="18" spans="1:22" x14ac:dyDescent="0.2">
      <c r="A18" t="s">
        <v>7</v>
      </c>
      <c r="B18" t="s">
        <v>8</v>
      </c>
      <c r="C18">
        <v>1.82950092166667</v>
      </c>
      <c r="D18">
        <f>(C18*$B$8)+(C19*$B$9)+(C20*$B$10)</f>
        <v>2.8799568859111124</v>
      </c>
      <c r="E18">
        <f>D18*12.01</f>
        <v>34.588282199792459</v>
      </c>
      <c r="F18">
        <f>E18*10000</f>
        <v>345882.82199792459</v>
      </c>
      <c r="G18">
        <f>F18*86400</f>
        <v>29884275820.620686</v>
      </c>
      <c r="H18">
        <f>G18/1000000000</f>
        <v>29.884275820620687</v>
      </c>
      <c r="I18" s="2">
        <f>H18*1*$D$2*1</f>
        <v>1822.940825057862</v>
      </c>
      <c r="J18" s="2">
        <f>I18/1000</f>
        <v>1.822940825057862</v>
      </c>
    </row>
    <row r="19" spans="1:22" x14ac:dyDescent="0.2">
      <c r="A19" t="s">
        <v>7</v>
      </c>
      <c r="B19" t="s">
        <v>9</v>
      </c>
      <c r="C19">
        <v>3.7937565338888901</v>
      </c>
      <c r="I19" s="2"/>
      <c r="J19" s="2"/>
      <c r="U19" t="s">
        <v>53</v>
      </c>
    </row>
    <row r="20" spans="1:22" x14ac:dyDescent="0.2">
      <c r="A20" t="s">
        <v>7</v>
      </c>
      <c r="B20" t="s">
        <v>10</v>
      </c>
      <c r="C20">
        <v>0.572222123333333</v>
      </c>
      <c r="I20" s="2"/>
      <c r="J20" s="2"/>
      <c r="K20" s="2" t="s">
        <v>51</v>
      </c>
      <c r="L20" s="2" t="s">
        <v>21</v>
      </c>
      <c r="N20" t="s">
        <v>48</v>
      </c>
      <c r="T20" t="s">
        <v>54</v>
      </c>
      <c r="U20">
        <f>J21+J35</f>
        <v>-43.285054097611685</v>
      </c>
    </row>
    <row r="21" spans="1:22" x14ac:dyDescent="0.2">
      <c r="A21" t="s">
        <v>11</v>
      </c>
      <c r="B21" t="s">
        <v>8</v>
      </c>
      <c r="C21">
        <v>1.5088638037605799</v>
      </c>
      <c r="D21">
        <f>(C21*$B$8)+(C22*$B$9)+(C23*$B$10)</f>
        <v>4.4656297609755171</v>
      </c>
      <c r="E21">
        <f>D21*12.01</f>
        <v>53.632213429315961</v>
      </c>
      <c r="F21">
        <f>E21*10000</f>
        <v>536322.13429315959</v>
      </c>
      <c r="G21">
        <f>F21*86400</f>
        <v>46338232402.928986</v>
      </c>
      <c r="H21">
        <f>G21/1000000000</f>
        <v>46.338232402928988</v>
      </c>
      <c r="I21" s="2">
        <f>H21*1*$D$3*1</f>
        <v>5606.9261207544077</v>
      </c>
      <c r="J21" s="2">
        <f>I21/1000</f>
        <v>5.6069261207544079</v>
      </c>
      <c r="K21" s="2">
        <f>$H$18*1*$D$3*1/1000</f>
        <v>3.615997374295103</v>
      </c>
      <c r="L21" s="2">
        <f>J21-K21</f>
        <v>1.9909287464593048</v>
      </c>
      <c r="N21">
        <f>SUM(J21,J24,J27)</f>
        <v>11.453905157661822</v>
      </c>
      <c r="T21" t="s">
        <v>55</v>
      </c>
      <c r="U21">
        <f>K21+K35</f>
        <v>137.06077444068794</v>
      </c>
    </row>
    <row r="22" spans="1:22" x14ac:dyDescent="0.2">
      <c r="A22" t="s">
        <v>11</v>
      </c>
      <c r="B22" t="s">
        <v>9</v>
      </c>
      <c r="C22">
        <v>6.0584485808214703</v>
      </c>
      <c r="I22" s="2"/>
      <c r="J22" s="2"/>
      <c r="K22" s="2"/>
      <c r="L22" s="2"/>
    </row>
    <row r="23" spans="1:22" x14ac:dyDescent="0.2">
      <c r="A23" t="s">
        <v>11</v>
      </c>
      <c r="B23" t="s">
        <v>10</v>
      </c>
      <c r="C23">
        <v>1.5062852044570101</v>
      </c>
      <c r="I23" s="2"/>
      <c r="J23" s="2"/>
      <c r="K23" s="2"/>
      <c r="L23" s="2"/>
      <c r="N23" t="s">
        <v>49</v>
      </c>
    </row>
    <row r="24" spans="1:22" x14ac:dyDescent="0.2">
      <c r="A24" t="s">
        <v>12</v>
      </c>
      <c r="B24" t="s">
        <v>8</v>
      </c>
      <c r="C24">
        <v>1.8816295500750899</v>
      </c>
      <c r="D24">
        <f>(C24*$B$8)+(C25*$B$9)+(C26*$B$10)</f>
        <v>3.8997233391724446</v>
      </c>
      <c r="E24">
        <f>D24*12.01</f>
        <v>46.835677303461061</v>
      </c>
      <c r="F24">
        <f>E24*10000</f>
        <v>468356.77303461061</v>
      </c>
      <c r="G24">
        <f>F24*86400</f>
        <v>40466025190.190353</v>
      </c>
      <c r="H24">
        <f>G24/1000000000</f>
        <v>40.466025190190351</v>
      </c>
      <c r="I24" s="2">
        <f>H24*1*$D$4*1</f>
        <v>3722.8743174975125</v>
      </c>
      <c r="J24" s="2">
        <f>I24/1000</f>
        <v>3.7228743174975123</v>
      </c>
      <c r="K24" s="2">
        <f>$H$18*1*$D$4*1/1000</f>
        <v>2.7493533754971029</v>
      </c>
      <c r="L24" s="2">
        <f>J24-K24</f>
        <v>0.97352094200040939</v>
      </c>
      <c r="N24">
        <f>H18*265/1000</f>
        <v>7.9193330924644814</v>
      </c>
    </row>
    <row r="25" spans="1:22" x14ac:dyDescent="0.2">
      <c r="A25" t="s">
        <v>12</v>
      </c>
      <c r="B25" t="s">
        <v>9</v>
      </c>
      <c r="C25">
        <v>5.13065924013274</v>
      </c>
      <c r="I25" s="2"/>
      <c r="J25" s="2"/>
      <c r="K25" s="2"/>
      <c r="L25" s="2"/>
    </row>
    <row r="26" spans="1:22" x14ac:dyDescent="0.2">
      <c r="A26" t="s">
        <v>12</v>
      </c>
      <c r="B26" t="s">
        <v>10</v>
      </c>
      <c r="C26">
        <v>1.3606544976299899</v>
      </c>
      <c r="I26" s="2"/>
      <c r="J26" s="2"/>
      <c r="K26" s="2"/>
      <c r="L26" s="2"/>
      <c r="N26" t="s">
        <v>50</v>
      </c>
    </row>
    <row r="27" spans="1:22" x14ac:dyDescent="0.2">
      <c r="A27" t="s">
        <v>13</v>
      </c>
      <c r="B27" t="s">
        <v>8</v>
      </c>
      <c r="C27">
        <v>2.7721069736057702</v>
      </c>
      <c r="D27">
        <f>(C27*$B$8)+(C28*$B$9)+(C29*$B$10)</f>
        <v>3.9365505289727349</v>
      </c>
      <c r="E27">
        <f>D27*12.01</f>
        <v>47.277971852962544</v>
      </c>
      <c r="F27">
        <f>E27*10000</f>
        <v>472779.71852962545</v>
      </c>
      <c r="G27">
        <f>F27*86400</f>
        <v>40848167680.959641</v>
      </c>
      <c r="H27">
        <f>G27/1000000000</f>
        <v>40.848167680959641</v>
      </c>
      <c r="I27" s="2">
        <f>H27*1*$D$5*1</f>
        <v>2124.1047194099015</v>
      </c>
      <c r="J27" s="2">
        <f>I27/1000</f>
        <v>2.1241047194099014</v>
      </c>
      <c r="K27" s="2">
        <f>$H$18*1*$D$5*1/1000</f>
        <v>1.5539823426722759</v>
      </c>
      <c r="L27" s="2">
        <f>J27-K27</f>
        <v>0.57012237673762556</v>
      </c>
      <c r="N27">
        <f>N21-N24</f>
        <v>3.5345720651973407</v>
      </c>
    </row>
    <row r="28" spans="1:22" x14ac:dyDescent="0.2">
      <c r="A28" t="s">
        <v>13</v>
      </c>
      <c r="B28" t="s">
        <v>9</v>
      </c>
      <c r="C28">
        <v>4.5151844109323998</v>
      </c>
      <c r="I28" s="2"/>
      <c r="J28">
        <f>SUM(J21:J27)</f>
        <v>11.453905157661822</v>
      </c>
      <c r="K28">
        <f>SUM(K21:K27)</f>
        <v>7.9193330924644822</v>
      </c>
      <c r="L28">
        <f>SUM(L21:L27)</f>
        <v>3.5345720651973398</v>
      </c>
    </row>
    <row r="29" spans="1:22" x14ac:dyDescent="0.2">
      <c r="A29" t="s">
        <v>13</v>
      </c>
      <c r="B29" t="s">
        <v>10</v>
      </c>
      <c r="C29">
        <v>2.9467915352983001</v>
      </c>
      <c r="I29" s="2"/>
      <c r="J29" s="2"/>
      <c r="U29" s="3" t="s">
        <v>52</v>
      </c>
    </row>
    <row r="30" spans="1:22" x14ac:dyDescent="0.2">
      <c r="I30" s="2" t="s">
        <v>41</v>
      </c>
      <c r="J30" s="2"/>
      <c r="U30" t="s">
        <v>41</v>
      </c>
    </row>
    <row r="31" spans="1:22" x14ac:dyDescent="0.2">
      <c r="A31" t="s">
        <v>0</v>
      </c>
      <c r="B31" t="s">
        <v>1</v>
      </c>
      <c r="C31" t="s">
        <v>34</v>
      </c>
      <c r="D31" t="s">
        <v>36</v>
      </c>
      <c r="E31" t="s">
        <v>43</v>
      </c>
      <c r="F31" t="s">
        <v>44</v>
      </c>
      <c r="G31" t="s">
        <v>45</v>
      </c>
      <c r="H31" t="s">
        <v>46</v>
      </c>
      <c r="I31" s="2" t="s">
        <v>42</v>
      </c>
      <c r="J31" s="2" t="s">
        <v>47</v>
      </c>
      <c r="U31" t="s">
        <v>42</v>
      </c>
      <c r="V31" t="s">
        <v>47</v>
      </c>
    </row>
    <row r="32" spans="1:22" x14ac:dyDescent="0.2">
      <c r="A32" t="s">
        <v>7</v>
      </c>
      <c r="B32" t="s">
        <v>8</v>
      </c>
      <c r="C32">
        <v>-0.63629477000000001</v>
      </c>
      <c r="D32">
        <f>(C32*$B$8)+(C33*$B$9)+(C34*$B$10)</f>
        <v>3.1259393192529408</v>
      </c>
      <c r="E32">
        <f>D32*12.01</f>
        <v>37.542531224227815</v>
      </c>
      <c r="F32">
        <f>E32*10000</f>
        <v>375425.31224227813</v>
      </c>
      <c r="G32">
        <f>F32*86400</f>
        <v>32436746977.73283</v>
      </c>
      <c r="H32">
        <f>G32/1000000000</f>
        <v>32.436746977732831</v>
      </c>
      <c r="I32" s="2">
        <f>H32*1*$D$2*34</f>
        <v>67273.813231817898</v>
      </c>
      <c r="J32" s="2">
        <f>I32/1000</f>
        <v>67.273813231817897</v>
      </c>
      <c r="U32">
        <v>49466.039141042565</v>
      </c>
      <c r="V32">
        <v>49.466039141042565</v>
      </c>
    </row>
    <row r="33" spans="1:26" x14ac:dyDescent="0.2">
      <c r="A33" t="s">
        <v>7</v>
      </c>
      <c r="B33" t="s">
        <v>9</v>
      </c>
      <c r="C33">
        <v>0.14899637823529399</v>
      </c>
      <c r="I33" s="2"/>
      <c r="J33" s="2"/>
    </row>
    <row r="34" spans="1:26" x14ac:dyDescent="0.2">
      <c r="A34" t="s">
        <v>7</v>
      </c>
      <c r="B34" t="s">
        <v>10</v>
      </c>
      <c r="C34">
        <v>17.429232134999999</v>
      </c>
      <c r="I34" s="2"/>
      <c r="J34" s="2"/>
      <c r="K34" s="2" t="s">
        <v>51</v>
      </c>
      <c r="L34" s="2" t="s">
        <v>21</v>
      </c>
      <c r="N34" t="s">
        <v>48</v>
      </c>
      <c r="W34" t="s">
        <v>51</v>
      </c>
      <c r="X34" t="s">
        <v>21</v>
      </c>
      <c r="Z34" t="s">
        <v>48</v>
      </c>
    </row>
    <row r="35" spans="1:26" x14ac:dyDescent="0.2">
      <c r="A35" t="s">
        <v>11</v>
      </c>
      <c r="B35" t="s">
        <v>8</v>
      </c>
      <c r="C35">
        <v>-1.1205370429447901</v>
      </c>
      <c r="D35">
        <f>(C35*$B$8)+(C36*$B$9)+(C37*$B$10)</f>
        <v>-1.1452929572859061</v>
      </c>
      <c r="E35">
        <f>D35*12.01</f>
        <v>-13.754968417003731</v>
      </c>
      <c r="F35">
        <f>E35*10000</f>
        <v>-137549.6841700373</v>
      </c>
      <c r="G35">
        <f>F35*86400</f>
        <v>-11884292712.291224</v>
      </c>
      <c r="H35">
        <f>G35/1000000000</f>
        <v>-11.884292712291224</v>
      </c>
      <c r="I35" s="2">
        <f>H35*1*$D$3*34</f>
        <v>-48891.980218366094</v>
      </c>
      <c r="J35" s="2">
        <f>I35/1000</f>
        <v>-48.891980218366093</v>
      </c>
      <c r="K35" s="2">
        <f>$H$32*1*$D$3*34/1000</f>
        <v>133.44477706639285</v>
      </c>
      <c r="L35" s="2">
        <f>J35-K35</f>
        <v>-182.33675728475893</v>
      </c>
      <c r="N35">
        <f>SUM(J35,J38,J41)</f>
        <v>219.17400370768252</v>
      </c>
      <c r="U35">
        <v>-35949.985454680951</v>
      </c>
      <c r="V35">
        <v>-35.949985454680949</v>
      </c>
      <c r="W35">
        <v>98.1211596076418</v>
      </c>
      <c r="X35">
        <v>-134.07114506232276</v>
      </c>
      <c r="Z35">
        <v>161.15735566741364</v>
      </c>
    </row>
    <row r="36" spans="1:26" x14ac:dyDescent="0.2">
      <c r="A36" t="s">
        <v>11</v>
      </c>
      <c r="B36" t="s">
        <v>9</v>
      </c>
      <c r="C36">
        <v>-1.93335422207692</v>
      </c>
      <c r="I36" s="2"/>
      <c r="J36" s="2"/>
      <c r="K36" s="2"/>
      <c r="L36" s="2"/>
    </row>
    <row r="37" spans="1:26" x14ac:dyDescent="0.2">
      <c r="A37" t="s">
        <v>11</v>
      </c>
      <c r="B37" t="s">
        <v>10</v>
      </c>
      <c r="C37">
        <v>1.6771032464705899</v>
      </c>
      <c r="I37" s="2"/>
      <c r="J37" s="2"/>
      <c r="K37" s="2"/>
      <c r="L37" s="2"/>
      <c r="N37" t="s">
        <v>49</v>
      </c>
      <c r="Z37" t="s">
        <v>49</v>
      </c>
    </row>
    <row r="38" spans="1:26" x14ac:dyDescent="0.2">
      <c r="A38" t="s">
        <v>12</v>
      </c>
      <c r="B38" t="s">
        <v>8</v>
      </c>
      <c r="C38">
        <v>-0.66680388628758203</v>
      </c>
      <c r="D38">
        <f>(C38*$B$8)+(C39*$B$9)+(C40*$B$10)</f>
        <v>-0.23659580056426049</v>
      </c>
      <c r="E38">
        <f>D38*12.01</f>
        <v>-2.8415155647767687</v>
      </c>
      <c r="F38">
        <f>E38*10000</f>
        <v>-28415.155647767686</v>
      </c>
      <c r="G38">
        <f>F38*86400</f>
        <v>-2455069447.9671283</v>
      </c>
      <c r="H38">
        <f>G38/1000000000</f>
        <v>-2.4550694479671282</v>
      </c>
      <c r="I38" s="2">
        <f>H38*1*$D$4*34</f>
        <v>-7679.4572332411772</v>
      </c>
      <c r="J38" s="2">
        <f>I38/1000</f>
        <v>-7.6794572332411768</v>
      </c>
      <c r="K38" s="2">
        <f>$H$32*1*$D$4*34/1000</f>
        <v>101.4621445463483</v>
      </c>
      <c r="L38" s="2">
        <f>J38-K38</f>
        <v>-109.14160177958948</v>
      </c>
      <c r="N38">
        <f>H32*265*34/1000</f>
        <v>292.25509026937277</v>
      </c>
      <c r="U38">
        <v>-5646.6597303243952</v>
      </c>
      <c r="V38">
        <v>-5.6466597303243953</v>
      </c>
      <c r="W38">
        <v>74.604518048785508</v>
      </c>
      <c r="X38">
        <v>-80.251177779109909</v>
      </c>
      <c r="Z38">
        <v>214.89344872748001</v>
      </c>
    </row>
    <row r="39" spans="1:26" x14ac:dyDescent="0.2">
      <c r="A39" t="s">
        <v>12</v>
      </c>
      <c r="B39" t="s">
        <v>9</v>
      </c>
      <c r="C39">
        <v>-0.60596471882926795</v>
      </c>
      <c r="I39" s="2"/>
      <c r="J39" s="2"/>
      <c r="K39" s="2"/>
      <c r="L39" s="2"/>
    </row>
    <row r="40" spans="1:26" x14ac:dyDescent="0.2">
      <c r="A40" t="s">
        <v>12</v>
      </c>
      <c r="B40" t="s">
        <v>10</v>
      </c>
      <c r="C40">
        <v>1.50354404079807</v>
      </c>
      <c r="I40" s="2"/>
      <c r="J40" s="2"/>
      <c r="K40" s="2"/>
      <c r="L40" s="2"/>
      <c r="N40" t="s">
        <v>50</v>
      </c>
      <c r="Z40" t="s">
        <v>50</v>
      </c>
    </row>
    <row r="41" spans="1:26" x14ac:dyDescent="0.2">
      <c r="A41" t="s">
        <v>13</v>
      </c>
      <c r="B41" t="s">
        <v>8</v>
      </c>
      <c r="C41">
        <v>10.122650097475899</v>
      </c>
      <c r="D41">
        <f>(C41*$B$8)+(C42*$B$9)+(C43*$B$10)</f>
        <v>15.030358193049226</v>
      </c>
      <c r="E41">
        <f>D41*12.01</f>
        <v>180.51460189852119</v>
      </c>
      <c r="F41">
        <f>E41*10000</f>
        <v>1805146.0189852118</v>
      </c>
      <c r="G41">
        <f>F41*86400</f>
        <v>155964616040.3223</v>
      </c>
      <c r="H41">
        <f>G41/1000000000</f>
        <v>155.96461604032228</v>
      </c>
      <c r="I41" s="2">
        <f>H41*1*52*34</f>
        <v>275745.4411592898</v>
      </c>
      <c r="J41" s="2">
        <f>I41/1000</f>
        <v>275.74544115928978</v>
      </c>
      <c r="K41" s="2">
        <f>$H$32*1*$D$5*34/1000</f>
        <v>57.34816865663165</v>
      </c>
      <c r="L41" s="2">
        <f>J41-K41</f>
        <v>218.39727250265813</v>
      </c>
      <c r="N41">
        <f>N35-N38</f>
        <v>-73.081086561690256</v>
      </c>
      <c r="U41">
        <v>202754.00085241898</v>
      </c>
      <c r="V41">
        <v>202.75400085241898</v>
      </c>
      <c r="W41">
        <v>42.167771071052684</v>
      </c>
      <c r="X41">
        <v>160.58622978136628</v>
      </c>
      <c r="Z41">
        <v>-53.736093060066366</v>
      </c>
    </row>
    <row r="42" spans="1:26" x14ac:dyDescent="0.2">
      <c r="A42" t="s">
        <v>13</v>
      </c>
      <c r="B42" t="s">
        <v>9</v>
      </c>
      <c r="C42">
        <v>15.155796077863799</v>
      </c>
      <c r="J42">
        <f>SUM(J35:J41)</f>
        <v>219.17400370768252</v>
      </c>
      <c r="K42">
        <f>SUM(K35:K41)</f>
        <v>292.25509026937277</v>
      </c>
      <c r="L42">
        <f>SUM(L35:L41)</f>
        <v>-73.081086561690284</v>
      </c>
      <c r="V42">
        <v>161.15735566741364</v>
      </c>
      <c r="W42">
        <v>214.89344872748001</v>
      </c>
      <c r="X42">
        <v>-53.736093060066366</v>
      </c>
    </row>
    <row r="43" spans="1:26" x14ac:dyDescent="0.2">
      <c r="A43" t="s">
        <v>13</v>
      </c>
      <c r="B43" t="s">
        <v>10</v>
      </c>
      <c r="C43">
        <v>19.2124456992603</v>
      </c>
    </row>
    <row r="45" spans="1:26" x14ac:dyDescent="0.2">
      <c r="J45">
        <f>SUM(J35:J39)</f>
        <v>-56.571437451607267</v>
      </c>
      <c r="K45">
        <f>SUM(K35:K39)</f>
        <v>234.90692161274114</v>
      </c>
      <c r="V45">
        <v>-41.596645185005343</v>
      </c>
      <c r="W45">
        <v>172.72567765642731</v>
      </c>
    </row>
    <row r="46" spans="1:26" x14ac:dyDescent="0.2">
      <c r="K46">
        <f>K45-J45</f>
        <v>291.47835906434841</v>
      </c>
      <c r="W46">
        <v>214.32232284143265</v>
      </c>
    </row>
    <row r="48" spans="1:26" x14ac:dyDescent="0.2">
      <c r="J48">
        <f>J41-K41</f>
        <v>218.39727250265813</v>
      </c>
    </row>
    <row r="50" spans="10:10" x14ac:dyDescent="0.2">
      <c r="J50">
        <f>J48/K46</f>
        <v>0.74927439966287002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C18" sqref="C18"/>
    </sheetView>
  </sheetViews>
  <sheetFormatPr baseColWidth="10" defaultRowHeight="16" x14ac:dyDescent="0.2"/>
  <cols>
    <col min="1" max="1" width="17.1640625" customWidth="1"/>
    <col min="3" max="3" width="24.5" bestFit="1" customWidth="1"/>
    <col min="4" max="4" width="24.33203125" bestFit="1" customWidth="1"/>
    <col min="5" max="6" width="15.33203125" bestFit="1" customWidth="1"/>
    <col min="7" max="7" width="9.33203125" customWidth="1"/>
    <col min="8" max="9" width="24.5" bestFit="1" customWidth="1"/>
  </cols>
  <sheetData>
    <row r="1" spans="1:10" x14ac:dyDescent="0.2">
      <c r="B1" t="s">
        <v>19</v>
      </c>
      <c r="C1" t="s">
        <v>20</v>
      </c>
      <c r="D1" t="s">
        <v>21</v>
      </c>
    </row>
    <row r="2" spans="1:10" x14ac:dyDescent="0.2">
      <c r="A2" t="s">
        <v>18</v>
      </c>
      <c r="B2" s="1">
        <v>42058</v>
      </c>
      <c r="C2" s="1">
        <v>42119</v>
      </c>
      <c r="D2">
        <v>61</v>
      </c>
    </row>
    <row r="3" spans="1:10" x14ac:dyDescent="0.2">
      <c r="A3" t="s">
        <v>22</v>
      </c>
      <c r="B3" s="1">
        <v>42119</v>
      </c>
      <c r="C3" s="1">
        <v>42240</v>
      </c>
      <c r="D3">
        <v>121</v>
      </c>
    </row>
    <row r="4" spans="1:10" x14ac:dyDescent="0.2">
      <c r="A4" t="s">
        <v>23</v>
      </c>
      <c r="B4" s="1">
        <v>42240</v>
      </c>
      <c r="C4" s="1">
        <v>42332</v>
      </c>
      <c r="D4">
        <v>92</v>
      </c>
      <c r="G4">
        <f>SUM(121+92+52)</f>
        <v>265</v>
      </c>
      <c r="H4">
        <f>SUM(121+92+52)</f>
        <v>265</v>
      </c>
    </row>
    <row r="5" spans="1:10" x14ac:dyDescent="0.2">
      <c r="A5" t="s">
        <v>24</v>
      </c>
      <c r="B5" s="1">
        <v>42332</v>
      </c>
      <c r="C5" s="1">
        <v>42384</v>
      </c>
      <c r="D5">
        <v>52</v>
      </c>
    </row>
    <row r="6" spans="1:10" x14ac:dyDescent="0.2">
      <c r="D6">
        <f>SUM(D2:D5)</f>
        <v>326</v>
      </c>
    </row>
    <row r="7" spans="1:10" x14ac:dyDescent="0.2">
      <c r="A7" t="s">
        <v>29</v>
      </c>
      <c r="B7" t="s">
        <v>28</v>
      </c>
    </row>
    <row r="8" spans="1:10" x14ac:dyDescent="0.2">
      <c r="A8" t="s">
        <v>25</v>
      </c>
      <c r="B8">
        <v>0.17</v>
      </c>
    </row>
    <row r="9" spans="1:10" x14ac:dyDescent="0.2">
      <c r="A9" t="s">
        <v>26</v>
      </c>
      <c r="B9">
        <v>0.65</v>
      </c>
    </row>
    <row r="10" spans="1:10" x14ac:dyDescent="0.2">
      <c r="A10" t="s">
        <v>27</v>
      </c>
      <c r="B10">
        <v>0.18</v>
      </c>
    </row>
    <row r="12" spans="1:10" x14ac:dyDescent="0.2">
      <c r="B12" t="s">
        <v>30</v>
      </c>
    </row>
    <row r="13" spans="1:10" x14ac:dyDescent="0.2">
      <c r="A13" t="s">
        <v>31</v>
      </c>
      <c r="B13">
        <v>1</v>
      </c>
    </row>
    <row r="14" spans="1:10" x14ac:dyDescent="0.2">
      <c r="A14" t="s">
        <v>32</v>
      </c>
      <c r="B14">
        <v>25</v>
      </c>
    </row>
    <row r="16" spans="1:10" x14ac:dyDescent="0.2">
      <c r="I16" s="2" t="s">
        <v>41</v>
      </c>
      <c r="J16" s="2"/>
    </row>
    <row r="17" spans="1:22" x14ac:dyDescent="0.2">
      <c r="A17" t="s">
        <v>0</v>
      </c>
      <c r="B17" t="s">
        <v>1</v>
      </c>
      <c r="C17" t="s">
        <v>71</v>
      </c>
      <c r="D17" t="s">
        <v>35</v>
      </c>
      <c r="E17" t="s">
        <v>37</v>
      </c>
      <c r="F17" t="s">
        <v>38</v>
      </c>
      <c r="G17" t="s">
        <v>39</v>
      </c>
      <c r="H17" t="s">
        <v>40</v>
      </c>
      <c r="I17" s="2" t="s">
        <v>42</v>
      </c>
      <c r="J17" s="2" t="s">
        <v>47</v>
      </c>
    </row>
    <row r="18" spans="1:22" x14ac:dyDescent="0.2">
      <c r="A18" t="s">
        <v>7</v>
      </c>
      <c r="B18" t="s">
        <v>8</v>
      </c>
      <c r="C18">
        <v>3.2974572538770799</v>
      </c>
      <c r="D18">
        <f>(C18*$B$8)+(C19*$B$9)+(C20*$B$10)</f>
        <v>5.0591511416279538</v>
      </c>
      <c r="E18">
        <f>D18*12.01</f>
        <v>60.760405210951724</v>
      </c>
      <c r="F18">
        <f>E18*10000</f>
        <v>607604.05210951727</v>
      </c>
      <c r="G18">
        <f>F18*86400</f>
        <v>52496990102.262291</v>
      </c>
      <c r="H18">
        <f>G18/1000000000</f>
        <v>52.496990102262288</v>
      </c>
      <c r="I18" s="2">
        <f>H18*1*$D$2*1</f>
        <v>3202.3163962379995</v>
      </c>
      <c r="J18" s="2">
        <f>I18/1000</f>
        <v>3.2023163962379995</v>
      </c>
    </row>
    <row r="19" spans="1:22" x14ac:dyDescent="0.2">
      <c r="A19" t="s">
        <v>7</v>
      </c>
      <c r="B19" t="s">
        <v>9</v>
      </c>
      <c r="C19">
        <v>6.7148050478302697</v>
      </c>
      <c r="I19" s="2"/>
      <c r="J19" s="2"/>
      <c r="U19" t="s">
        <v>53</v>
      </c>
    </row>
    <row r="20" spans="1:22" x14ac:dyDescent="0.2">
      <c r="A20" t="s">
        <v>7</v>
      </c>
      <c r="B20" t="s">
        <v>10</v>
      </c>
      <c r="C20">
        <v>0.74422292988430305</v>
      </c>
      <c r="I20" s="2"/>
      <c r="J20" s="2"/>
      <c r="K20" s="2" t="s">
        <v>51</v>
      </c>
      <c r="L20" s="2" t="s">
        <v>21</v>
      </c>
      <c r="N20" t="s">
        <v>48</v>
      </c>
      <c r="T20" t="s">
        <v>54</v>
      </c>
      <c r="U20">
        <f>J21+J35</f>
        <v>47.160120328249455</v>
      </c>
    </row>
    <row r="21" spans="1:22" x14ac:dyDescent="0.2">
      <c r="A21" t="s">
        <v>11</v>
      </c>
      <c r="B21" t="s">
        <v>8</v>
      </c>
      <c r="C21">
        <v>2.55566853537107</v>
      </c>
      <c r="D21">
        <f>(C21*$B$8)+(C22*$B$9)+(C23*$B$10)</f>
        <v>7.5452101574701418</v>
      </c>
      <c r="E21">
        <f>D21*12.01</f>
        <v>90.617973991216402</v>
      </c>
      <c r="F21">
        <f>E21*10000</f>
        <v>906179.73991216405</v>
      </c>
      <c r="G21">
        <f>F21*86400</f>
        <v>78293929528.41098</v>
      </c>
      <c r="H21">
        <f>G21/1000000000</f>
        <v>78.293929528410985</v>
      </c>
      <c r="I21" s="2">
        <f>H21*1*$D$3*1</f>
        <v>9473.5654729377293</v>
      </c>
      <c r="J21" s="2">
        <f>I21/1000</f>
        <v>9.4735654729377288</v>
      </c>
      <c r="K21" s="2">
        <f>$H$18*1*$D$3*1/1000</f>
        <v>6.3521358023737369</v>
      </c>
      <c r="L21" s="2">
        <f>J21-K21</f>
        <v>3.1214296705639919</v>
      </c>
      <c r="N21">
        <f>SUM(J21,J24,J27)</f>
        <v>19.663152951681752</v>
      </c>
      <c r="T21" t="s">
        <v>55</v>
      </c>
      <c r="U21">
        <f>K21+K35</f>
        <v>391.95491804370374</v>
      </c>
    </row>
    <row r="22" spans="1:22" x14ac:dyDescent="0.2">
      <c r="A22" t="s">
        <v>11</v>
      </c>
      <c r="B22" t="s">
        <v>9</v>
      </c>
      <c r="C22">
        <v>10.314010749654379</v>
      </c>
      <c r="I22" s="2"/>
      <c r="J22" s="2"/>
      <c r="K22" s="2"/>
      <c r="L22" s="2"/>
    </row>
    <row r="23" spans="1:22" x14ac:dyDescent="0.2">
      <c r="A23" t="s">
        <v>11</v>
      </c>
      <c r="B23" t="s">
        <v>10</v>
      </c>
      <c r="C23">
        <v>2.2591084398984109</v>
      </c>
      <c r="I23" s="2"/>
      <c r="J23" s="2"/>
      <c r="K23" s="2"/>
      <c r="L23" s="2"/>
      <c r="N23" t="s">
        <v>49</v>
      </c>
    </row>
    <row r="24" spans="1:22" x14ac:dyDescent="0.2">
      <c r="A24" t="s">
        <v>12</v>
      </c>
      <c r="B24" t="s">
        <v>8</v>
      </c>
      <c r="C24">
        <v>3.5185794410328501</v>
      </c>
      <c r="D24">
        <f>(C24*$B$8)+(C25*$B$9)+(C26*$B$10)</f>
        <v>7.0838137571017565</v>
      </c>
      <c r="E24">
        <f>D24*12.01</f>
        <v>85.076603222792087</v>
      </c>
      <c r="F24">
        <f>E24*10000</f>
        <v>850766.03222792083</v>
      </c>
      <c r="G24">
        <f>F24*86400</f>
        <v>73506185184.492355</v>
      </c>
      <c r="H24">
        <f>G24/1000000000</f>
        <v>73.506185184492352</v>
      </c>
      <c r="I24" s="2">
        <f>H24*1*$D$4*1</f>
        <v>6762.5690369732965</v>
      </c>
      <c r="J24" s="2">
        <f>I24/1000</f>
        <v>6.7625690369732965</v>
      </c>
      <c r="K24" s="2">
        <f>$H$18*1*$D$4*1/1000</f>
        <v>4.8297230894081302</v>
      </c>
      <c r="L24" s="2">
        <f>J24-K24</f>
        <v>1.9328459475651663</v>
      </c>
      <c r="N24">
        <f>H18*265/1000</f>
        <v>13.911702377099505</v>
      </c>
    </row>
    <row r="25" spans="1:22" x14ac:dyDescent="0.2">
      <c r="A25" t="s">
        <v>12</v>
      </c>
      <c r="B25" t="s">
        <v>9</v>
      </c>
      <c r="C25">
        <v>9.4699194394325996</v>
      </c>
      <c r="I25" s="2"/>
      <c r="J25" s="2"/>
      <c r="K25" s="2"/>
      <c r="L25" s="2"/>
    </row>
    <row r="26" spans="1:22" x14ac:dyDescent="0.2">
      <c r="A26" t="s">
        <v>12</v>
      </c>
      <c r="B26" t="s">
        <v>10</v>
      </c>
      <c r="C26">
        <v>1.834486758305454</v>
      </c>
      <c r="I26" s="2"/>
      <c r="J26" s="2"/>
      <c r="K26" s="2"/>
      <c r="L26" s="2"/>
      <c r="N26" t="s">
        <v>50</v>
      </c>
    </row>
    <row r="27" spans="1:22" x14ac:dyDescent="0.2">
      <c r="A27" t="s">
        <v>13</v>
      </c>
      <c r="B27" t="s">
        <v>8</v>
      </c>
      <c r="C27">
        <v>5.1923842886495599</v>
      </c>
      <c r="D27">
        <f>(C27*$B$8)+(C28*$B$9)+(C29*$B$10)</f>
        <v>6.3512081756024319</v>
      </c>
      <c r="E27">
        <f>D27*12.01</f>
        <v>76.278010188985206</v>
      </c>
      <c r="F27">
        <f>E27*10000</f>
        <v>762780.10188985209</v>
      </c>
      <c r="G27">
        <f>F27*86400</f>
        <v>65904200803.283218</v>
      </c>
      <c r="H27">
        <f>G27/1000000000</f>
        <v>65.904200803283217</v>
      </c>
      <c r="I27" s="2">
        <f>H27*1*$D$5*1</f>
        <v>3427.0184417707273</v>
      </c>
      <c r="J27" s="2">
        <f>I27/1000</f>
        <v>3.4270184417707275</v>
      </c>
      <c r="K27" s="2">
        <f>$H$18*1*$D$5*1/1000</f>
        <v>2.7298434853176392</v>
      </c>
      <c r="L27" s="2">
        <f>J27-K27</f>
        <v>0.69717495645308825</v>
      </c>
      <c r="N27">
        <f>N21-N24</f>
        <v>5.7514505745822468</v>
      </c>
    </row>
    <row r="28" spans="1:22" x14ac:dyDescent="0.2">
      <c r="A28" t="s">
        <v>13</v>
      </c>
      <c r="B28" t="s">
        <v>9</v>
      </c>
      <c r="C28">
        <v>7.3130738001237194</v>
      </c>
      <c r="I28" s="2"/>
      <c r="J28">
        <f>SUM(J21:J27)</f>
        <v>19.663152951681752</v>
      </c>
      <c r="K28">
        <f>SUM(K21:K27)</f>
        <v>13.911702377099507</v>
      </c>
      <c r="L28">
        <f>SUM(L21:L27)</f>
        <v>5.7514505745822468</v>
      </c>
    </row>
    <row r="29" spans="1:22" x14ac:dyDescent="0.2">
      <c r="A29" t="s">
        <v>13</v>
      </c>
      <c r="B29" t="s">
        <v>10</v>
      </c>
      <c r="C29">
        <v>3.9722493136199404</v>
      </c>
      <c r="I29" s="2"/>
      <c r="J29" s="2"/>
      <c r="U29" s="3" t="s">
        <v>52</v>
      </c>
    </row>
    <row r="30" spans="1:22" x14ac:dyDescent="0.2">
      <c r="I30" s="2" t="s">
        <v>41</v>
      </c>
      <c r="J30" s="2"/>
      <c r="U30" t="s">
        <v>41</v>
      </c>
    </row>
    <row r="31" spans="1:22" x14ac:dyDescent="0.2">
      <c r="A31" t="s">
        <v>0</v>
      </c>
      <c r="B31" t="s">
        <v>1</v>
      </c>
      <c r="C31" t="s">
        <v>72</v>
      </c>
      <c r="D31" t="s">
        <v>36</v>
      </c>
      <c r="E31" t="s">
        <v>43</v>
      </c>
      <c r="F31" t="s">
        <v>44</v>
      </c>
      <c r="G31" t="s">
        <v>45</v>
      </c>
      <c r="H31" t="s">
        <v>46</v>
      </c>
      <c r="I31" s="2" t="s">
        <v>42</v>
      </c>
      <c r="J31" s="2" t="s">
        <v>47</v>
      </c>
      <c r="U31" t="s">
        <v>42</v>
      </c>
      <c r="V31" t="s">
        <v>47</v>
      </c>
    </row>
    <row r="32" spans="1:22" x14ac:dyDescent="0.2">
      <c r="A32" t="s">
        <v>7</v>
      </c>
      <c r="B32" t="s">
        <v>8</v>
      </c>
      <c r="C32">
        <v>0.12175481167150803</v>
      </c>
      <c r="D32">
        <f>(C32*$B$8)+(C33*$B$9)+(C34*$B$10)</f>
        <v>9.0327319294167197</v>
      </c>
      <c r="E32">
        <f>D32*12.01</f>
        <v>108.4831104722948</v>
      </c>
      <c r="F32">
        <f>E32*10000</f>
        <v>1084831.104722948</v>
      </c>
      <c r="G32">
        <f>F32*86400</f>
        <v>93729407448.062714</v>
      </c>
      <c r="H32">
        <f>G32/1000000000</f>
        <v>93.729407448062716</v>
      </c>
      <c r="I32" s="2">
        <f>H32*1*$D$2*34</f>
        <v>194394.79104728208</v>
      </c>
      <c r="J32" s="2">
        <f>I32/1000</f>
        <v>194.39479104728207</v>
      </c>
      <c r="U32">
        <v>49466.039141042565</v>
      </c>
      <c r="V32">
        <v>49.466039141042565</v>
      </c>
    </row>
    <row r="33" spans="1:26" x14ac:dyDescent="0.2">
      <c r="A33" t="s">
        <v>7</v>
      </c>
      <c r="B33" t="s">
        <v>9</v>
      </c>
      <c r="C33">
        <v>0.83966044149763797</v>
      </c>
      <c r="I33" s="2"/>
      <c r="J33" s="2"/>
    </row>
    <row r="34" spans="1:26" x14ac:dyDescent="0.2">
      <c r="A34" t="s">
        <v>7</v>
      </c>
      <c r="B34" t="s">
        <v>10</v>
      </c>
      <c r="C34">
        <v>47.034746246994999</v>
      </c>
      <c r="I34" s="2"/>
      <c r="J34" s="2"/>
      <c r="K34" s="2" t="s">
        <v>51</v>
      </c>
      <c r="L34" s="2" t="s">
        <v>21</v>
      </c>
      <c r="N34" t="s">
        <v>48</v>
      </c>
      <c r="W34" t="s">
        <v>51</v>
      </c>
      <c r="X34" t="s">
        <v>21</v>
      </c>
      <c r="Z34" t="s">
        <v>48</v>
      </c>
    </row>
    <row r="35" spans="1:26" x14ac:dyDescent="0.2">
      <c r="A35" t="s">
        <v>11</v>
      </c>
      <c r="B35" t="s">
        <v>8</v>
      </c>
      <c r="C35">
        <v>-0.11851056669718996</v>
      </c>
      <c r="D35">
        <f>(C35*$B$8)+(C36*$B$9)+(C37*$B$10)</f>
        <v>0.88280625303746207</v>
      </c>
      <c r="E35">
        <f>D35*12.01</f>
        <v>10.60250309897992</v>
      </c>
      <c r="F35">
        <f>E35*10000</f>
        <v>106025.0309897992</v>
      </c>
      <c r="G35">
        <f>F35*86400</f>
        <v>9160562677.5186501</v>
      </c>
      <c r="H35">
        <f>G35/1000000000</f>
        <v>9.1605626775186497</v>
      </c>
      <c r="I35" s="2">
        <f>H35*1*$D$3*34</f>
        <v>37686.554855311726</v>
      </c>
      <c r="J35" s="2">
        <f>I35/1000</f>
        <v>37.686554855311726</v>
      </c>
      <c r="K35" s="2">
        <f>$H$32*1*$D$3*34/1000</f>
        <v>385.60278224133003</v>
      </c>
      <c r="L35" s="2">
        <f>J35-K35</f>
        <v>-347.91622738601831</v>
      </c>
      <c r="N35">
        <f>SUM(J35,J38,J41)</f>
        <v>480.81042365202461</v>
      </c>
      <c r="U35">
        <v>-35949.985454680951</v>
      </c>
      <c r="V35">
        <v>-35.949985454680949</v>
      </c>
      <c r="W35">
        <v>98.1211596076418</v>
      </c>
      <c r="X35">
        <v>-134.07114506232276</v>
      </c>
      <c r="Z35">
        <v>161.15735566741364</v>
      </c>
    </row>
    <row r="36" spans="1:26" x14ac:dyDescent="0.2">
      <c r="A36" t="s">
        <v>11</v>
      </c>
      <c r="B36" t="s">
        <v>9</v>
      </c>
      <c r="C36">
        <v>-0.20759046728314989</v>
      </c>
      <c r="I36" s="2"/>
      <c r="J36" s="2"/>
      <c r="K36" s="2"/>
      <c r="L36" s="2"/>
    </row>
    <row r="37" spans="1:26" x14ac:dyDescent="0.2">
      <c r="A37" t="s">
        <v>11</v>
      </c>
      <c r="B37" t="s">
        <v>10</v>
      </c>
      <c r="C37">
        <v>5.7660380728335099</v>
      </c>
      <c r="I37" s="2"/>
      <c r="J37" s="2"/>
      <c r="K37" s="2"/>
      <c r="L37" s="2"/>
      <c r="N37" t="s">
        <v>49</v>
      </c>
      <c r="Z37" t="s">
        <v>49</v>
      </c>
    </row>
    <row r="38" spans="1:26" x14ac:dyDescent="0.2">
      <c r="A38" t="s">
        <v>12</v>
      </c>
      <c r="B38" t="s">
        <v>8</v>
      </c>
      <c r="C38">
        <v>-6.5223150344200231E-3</v>
      </c>
      <c r="D38">
        <f>(C38*$B$8)+(C39*$B$9)+(C40*$B$10)</f>
        <v>0.97105298588285338</v>
      </c>
      <c r="E38">
        <f>D38*12.01</f>
        <v>11.662346360453069</v>
      </c>
      <c r="F38">
        <f>E38*10000</f>
        <v>116623.4636045307</v>
      </c>
      <c r="G38">
        <f>F38*86400</f>
        <v>10076267255.431452</v>
      </c>
      <c r="H38">
        <f>G38/1000000000</f>
        <v>10.076267255431452</v>
      </c>
      <c r="I38" s="2">
        <f>H38*1*$D$4*34</f>
        <v>31518.563974989578</v>
      </c>
      <c r="J38" s="2">
        <f>I38/1000</f>
        <v>31.518563974989579</v>
      </c>
      <c r="K38" s="2">
        <f>$H$32*1*$D$4*34/1000</f>
        <v>293.18558649754016</v>
      </c>
      <c r="L38" s="2">
        <f>J38-K38</f>
        <v>-261.66702252255055</v>
      </c>
      <c r="N38">
        <f>H32*265*34/1000</f>
        <v>844.50196110704519</v>
      </c>
      <c r="U38">
        <v>-5646.6597303243952</v>
      </c>
      <c r="V38">
        <v>-5.6466597303243953</v>
      </c>
      <c r="W38">
        <v>74.604518048785508</v>
      </c>
      <c r="X38">
        <v>-80.251177779109909</v>
      </c>
      <c r="Z38">
        <v>214.89344872748001</v>
      </c>
    </row>
    <row r="39" spans="1:26" x14ac:dyDescent="0.2">
      <c r="A39" t="s">
        <v>12</v>
      </c>
      <c r="B39" t="s">
        <v>9</v>
      </c>
      <c r="C39">
        <v>0.36371121606483803</v>
      </c>
      <c r="I39" s="2"/>
      <c r="J39" s="2"/>
      <c r="K39" s="2"/>
      <c r="L39" s="2"/>
    </row>
    <row r="40" spans="1:26" x14ac:dyDescent="0.2">
      <c r="A40" t="s">
        <v>12</v>
      </c>
      <c r="B40" t="s">
        <v>10</v>
      </c>
      <c r="C40">
        <v>4.0874971610920001</v>
      </c>
      <c r="I40" s="2"/>
      <c r="J40" s="2"/>
      <c r="K40" s="2"/>
      <c r="L40" s="2"/>
      <c r="N40" t="s">
        <v>50</v>
      </c>
      <c r="Z40" t="s">
        <v>50</v>
      </c>
    </row>
    <row r="41" spans="1:26" x14ac:dyDescent="0.2">
      <c r="A41" t="s">
        <v>13</v>
      </c>
      <c r="B41" t="s">
        <v>8</v>
      </c>
      <c r="C41">
        <v>17.965137722358119</v>
      </c>
      <c r="D41">
        <f>(C41*$B$8)+(C42*$B$9)+(C43*$B$10)</f>
        <v>22.435820297228101</v>
      </c>
      <c r="E41">
        <f>D41*12.01</f>
        <v>269.45420176970947</v>
      </c>
      <c r="F41">
        <f>E41*10000</f>
        <v>2694542.0176970949</v>
      </c>
      <c r="G41">
        <f>F41*86400</f>
        <v>232808430329.02899</v>
      </c>
      <c r="H41">
        <f>G41/1000000000</f>
        <v>232.80843032902899</v>
      </c>
      <c r="I41" s="2">
        <f>H41*1*52*34</f>
        <v>411605.30482172326</v>
      </c>
      <c r="J41" s="2">
        <f>I41/1000</f>
        <v>411.60530482172328</v>
      </c>
      <c r="K41" s="2">
        <f>$H$32*1*$D$5*34/1000</f>
        <v>165.71359236817489</v>
      </c>
      <c r="L41" s="2">
        <f>J41-K41</f>
        <v>245.89171245354839</v>
      </c>
      <c r="N41">
        <f>N35-N38</f>
        <v>-363.69153745502058</v>
      </c>
      <c r="U41">
        <v>202754.00085241898</v>
      </c>
      <c r="V41">
        <v>202.75400085241898</v>
      </c>
      <c r="W41">
        <v>42.167771071052684</v>
      </c>
      <c r="X41">
        <v>160.58622978136628</v>
      </c>
      <c r="Z41">
        <v>-53.736093060066366</v>
      </c>
    </row>
    <row r="42" spans="1:26" x14ac:dyDescent="0.2">
      <c r="A42" t="s">
        <v>13</v>
      </c>
      <c r="B42" t="s">
        <v>9</v>
      </c>
      <c r="C42">
        <v>22.181035793712311</v>
      </c>
      <c r="J42">
        <f>SUM(J35:J41)</f>
        <v>480.81042365202461</v>
      </c>
      <c r="K42">
        <f>SUM(K35:K41)</f>
        <v>844.50196110704508</v>
      </c>
      <c r="L42">
        <f>SUM(L35:L41)</f>
        <v>-363.69153745502047</v>
      </c>
      <c r="V42">
        <v>161.15735566741364</v>
      </c>
      <c r="W42">
        <v>214.89344872748001</v>
      </c>
      <c r="X42">
        <v>-53.736093060066366</v>
      </c>
    </row>
    <row r="43" spans="1:26" x14ac:dyDescent="0.2">
      <c r="A43" t="s">
        <v>13</v>
      </c>
      <c r="B43" t="s">
        <v>10</v>
      </c>
      <c r="C43">
        <v>27.57818676952342</v>
      </c>
    </row>
    <row r="45" spans="1:26" x14ac:dyDescent="0.2">
      <c r="J45">
        <f>SUM(J35:J39)</f>
        <v>69.205118830301302</v>
      </c>
      <c r="K45">
        <f>SUM(K35:K39)</f>
        <v>678.78836873887019</v>
      </c>
      <c r="V45">
        <v>-41.596645185005343</v>
      </c>
      <c r="W45">
        <v>172.72567765642731</v>
      </c>
    </row>
    <row r="46" spans="1:26" x14ac:dyDescent="0.2">
      <c r="K46">
        <f>K45-J45</f>
        <v>609.58324990856886</v>
      </c>
      <c r="W46">
        <v>214.32232284143265</v>
      </c>
    </row>
    <row r="48" spans="1:26" x14ac:dyDescent="0.2">
      <c r="J48">
        <f>J41-K41</f>
        <v>245.89171245354839</v>
      </c>
    </row>
    <row r="50" spans="10:10" x14ac:dyDescent="0.2">
      <c r="J50">
        <f>J48/K46</f>
        <v>0.40337675369267378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A20" workbookViewId="0">
      <selection activeCell="H32" sqref="H32:H41"/>
    </sheetView>
  </sheetViews>
  <sheetFormatPr baseColWidth="10" defaultRowHeight="16" x14ac:dyDescent="0.2"/>
  <cols>
    <col min="1" max="1" width="17.1640625" customWidth="1"/>
    <col min="3" max="3" width="24.5" bestFit="1" customWidth="1"/>
    <col min="4" max="4" width="24.33203125" bestFit="1" customWidth="1"/>
    <col min="5" max="6" width="15.33203125" bestFit="1" customWidth="1"/>
    <col min="7" max="7" width="9.33203125" customWidth="1"/>
    <col min="8" max="9" width="24.5" bestFit="1" customWidth="1"/>
  </cols>
  <sheetData>
    <row r="1" spans="1:10" x14ac:dyDescent="0.2">
      <c r="B1" t="s">
        <v>19</v>
      </c>
      <c r="C1" t="s">
        <v>20</v>
      </c>
      <c r="D1" t="s">
        <v>21</v>
      </c>
    </row>
    <row r="2" spans="1:10" x14ac:dyDescent="0.2">
      <c r="A2" t="s">
        <v>18</v>
      </c>
      <c r="B2" s="1">
        <v>42058</v>
      </c>
      <c r="C2" s="1">
        <v>42119</v>
      </c>
      <c r="D2">
        <v>61</v>
      </c>
    </row>
    <row r="3" spans="1:10" x14ac:dyDescent="0.2">
      <c r="A3" t="s">
        <v>22</v>
      </c>
      <c r="B3" s="1">
        <v>42119</v>
      </c>
      <c r="C3" s="1">
        <v>42240</v>
      </c>
      <c r="D3">
        <v>121</v>
      </c>
    </row>
    <row r="4" spans="1:10" x14ac:dyDescent="0.2">
      <c r="A4" t="s">
        <v>23</v>
      </c>
      <c r="B4" s="1">
        <v>42240</v>
      </c>
      <c r="C4" s="1">
        <v>42332</v>
      </c>
      <c r="D4">
        <v>92</v>
      </c>
      <c r="G4">
        <f>SUM(121+92+52)</f>
        <v>265</v>
      </c>
      <c r="H4">
        <f>SUM(121+92+52)</f>
        <v>265</v>
      </c>
    </row>
    <row r="5" spans="1:10" x14ac:dyDescent="0.2">
      <c r="A5" t="s">
        <v>24</v>
      </c>
      <c r="B5" s="1">
        <v>42332</v>
      </c>
      <c r="C5" s="1">
        <v>42384</v>
      </c>
      <c r="D5">
        <v>52</v>
      </c>
    </row>
    <row r="6" spans="1:10" x14ac:dyDescent="0.2">
      <c r="D6">
        <f>SUM(D2:D5)</f>
        <v>326</v>
      </c>
    </row>
    <row r="7" spans="1:10" x14ac:dyDescent="0.2">
      <c r="A7" t="s">
        <v>29</v>
      </c>
      <c r="B7" t="s">
        <v>28</v>
      </c>
    </row>
    <row r="8" spans="1:10" x14ac:dyDescent="0.2">
      <c r="A8" t="s">
        <v>25</v>
      </c>
      <c r="B8">
        <v>0.17</v>
      </c>
    </row>
    <row r="9" spans="1:10" x14ac:dyDescent="0.2">
      <c r="A9" t="s">
        <v>26</v>
      </c>
      <c r="B9">
        <v>0.65</v>
      </c>
    </row>
    <row r="10" spans="1:10" x14ac:dyDescent="0.2">
      <c r="A10" t="s">
        <v>27</v>
      </c>
      <c r="B10">
        <v>0.18</v>
      </c>
    </row>
    <row r="12" spans="1:10" x14ac:dyDescent="0.2">
      <c r="B12" t="s">
        <v>30</v>
      </c>
    </row>
    <row r="13" spans="1:10" x14ac:dyDescent="0.2">
      <c r="A13" t="s">
        <v>31</v>
      </c>
      <c r="B13">
        <v>1</v>
      </c>
    </row>
    <row r="14" spans="1:10" x14ac:dyDescent="0.2">
      <c r="A14" t="s">
        <v>32</v>
      </c>
      <c r="B14">
        <v>25</v>
      </c>
    </row>
    <row r="16" spans="1:10" x14ac:dyDescent="0.2">
      <c r="I16" s="2" t="s">
        <v>41</v>
      </c>
      <c r="J16" s="2"/>
    </row>
    <row r="17" spans="1:22" x14ac:dyDescent="0.2">
      <c r="A17" t="s">
        <v>0</v>
      </c>
      <c r="B17" t="s">
        <v>1</v>
      </c>
      <c r="C17" t="s">
        <v>73</v>
      </c>
      <c r="D17" t="s">
        <v>35</v>
      </c>
      <c r="E17" t="s">
        <v>37</v>
      </c>
      <c r="F17" t="s">
        <v>38</v>
      </c>
      <c r="G17" t="s">
        <v>39</v>
      </c>
      <c r="H17" t="s">
        <v>40</v>
      </c>
      <c r="I17" s="2" t="s">
        <v>42</v>
      </c>
      <c r="J17" s="2" t="s">
        <v>47</v>
      </c>
    </row>
    <row r="18" spans="1:22" x14ac:dyDescent="0.2">
      <c r="A18" t="s">
        <v>7</v>
      </c>
      <c r="B18" t="s">
        <v>8</v>
      </c>
      <c r="C18">
        <v>0.36154458945625989</v>
      </c>
      <c r="D18">
        <f>(C18*$B$8)+(C19*$B$9)+(C20*$B$10)</f>
        <v>0.7007626301942711</v>
      </c>
      <c r="E18">
        <f>D18*12.01</f>
        <v>8.4161591886331966</v>
      </c>
      <c r="F18">
        <f>E18*10000</f>
        <v>84161.591886331968</v>
      </c>
      <c r="G18">
        <f>F18*86400</f>
        <v>7271561538.9790821</v>
      </c>
      <c r="H18">
        <f>G18/1000000000</f>
        <v>7.271561538979082</v>
      </c>
      <c r="I18" s="2">
        <f>H18*1*$D$2*1</f>
        <v>443.56525387772399</v>
      </c>
      <c r="J18" s="2">
        <f>I18/1000</f>
        <v>0.443565253877724</v>
      </c>
    </row>
    <row r="19" spans="1:22" x14ac:dyDescent="0.2">
      <c r="A19" t="s">
        <v>7</v>
      </c>
      <c r="B19" t="s">
        <v>9</v>
      </c>
      <c r="C19">
        <v>0.87270801994751013</v>
      </c>
      <c r="I19" s="2"/>
      <c r="J19" s="2"/>
      <c r="U19" t="s">
        <v>53</v>
      </c>
    </row>
    <row r="20" spans="1:22" x14ac:dyDescent="0.2">
      <c r="A20" t="s">
        <v>7</v>
      </c>
      <c r="B20" t="s">
        <v>10</v>
      </c>
      <c r="C20">
        <v>0.400221316782363</v>
      </c>
      <c r="I20" s="2"/>
      <c r="J20" s="2"/>
      <c r="K20" s="2" t="s">
        <v>51</v>
      </c>
      <c r="L20" s="2" t="s">
        <v>21</v>
      </c>
      <c r="N20" t="s">
        <v>48</v>
      </c>
      <c r="T20" t="s">
        <v>54</v>
      </c>
      <c r="U20">
        <f>J21+J35</f>
        <v>-133.73022852347287</v>
      </c>
    </row>
    <row r="21" spans="1:22" x14ac:dyDescent="0.2">
      <c r="A21" t="s">
        <v>11</v>
      </c>
      <c r="B21" t="s">
        <v>8</v>
      </c>
      <c r="C21">
        <v>0.4620590721500899</v>
      </c>
      <c r="D21">
        <f>(C21*$B$8)+(C22*$B$9)+(C23*$B$10)</f>
        <v>1.3860493644808893</v>
      </c>
      <c r="E21">
        <f>D21*12.01</f>
        <v>16.64645286741548</v>
      </c>
      <c r="F21">
        <f>E21*10000</f>
        <v>166464.5286741548</v>
      </c>
      <c r="G21">
        <f>F21*86400</f>
        <v>14382535277.446976</v>
      </c>
      <c r="H21">
        <f>G21/1000000000</f>
        <v>14.382535277446976</v>
      </c>
      <c r="I21" s="2">
        <f>H21*1*$D$3*1</f>
        <v>1740.2867685710842</v>
      </c>
      <c r="J21" s="2">
        <f>I21/1000</f>
        <v>1.7402867685710841</v>
      </c>
      <c r="K21" s="2">
        <f>$H$18*1*$D$3*1/1000</f>
        <v>0.87985894621646887</v>
      </c>
      <c r="L21" s="2">
        <f>J21-K21</f>
        <v>0.86042782235461523</v>
      </c>
      <c r="N21">
        <f>SUM(J21,J24,J27)</f>
        <v>3.2446573636418865</v>
      </c>
      <c r="T21" t="s">
        <v>55</v>
      </c>
      <c r="U21">
        <f>K21+K35</f>
        <v>-117.83336916232778</v>
      </c>
    </row>
    <row r="22" spans="1:22" x14ac:dyDescent="0.2">
      <c r="A22" t="s">
        <v>11</v>
      </c>
      <c r="B22" t="s">
        <v>9</v>
      </c>
      <c r="C22">
        <v>1.8028864119885606</v>
      </c>
      <c r="I22" s="2"/>
      <c r="J22" s="2"/>
      <c r="K22" s="2"/>
      <c r="L22" s="2"/>
    </row>
    <row r="23" spans="1:22" x14ac:dyDescent="0.2">
      <c r="A23" t="s">
        <v>11</v>
      </c>
      <c r="B23" t="s">
        <v>10</v>
      </c>
      <c r="C23">
        <v>0.75346196901560913</v>
      </c>
      <c r="I23" s="2"/>
      <c r="J23" s="2"/>
      <c r="K23" s="2"/>
      <c r="L23" s="2"/>
      <c r="N23" t="s">
        <v>49</v>
      </c>
    </row>
    <row r="24" spans="1:22" x14ac:dyDescent="0.2">
      <c r="A24" t="s">
        <v>12</v>
      </c>
      <c r="B24" t="s">
        <v>8</v>
      </c>
      <c r="C24">
        <v>0.24467965911732992</v>
      </c>
      <c r="D24">
        <f>(C24*$B$8)+(C25*$B$9)+(C26*$B$10)</f>
        <v>0.71563292124313305</v>
      </c>
      <c r="E24">
        <f>D24*12.01</f>
        <v>8.5947513841300278</v>
      </c>
      <c r="F24">
        <f>E24*10000</f>
        <v>85947.513841300271</v>
      </c>
      <c r="G24">
        <f>F24*86400</f>
        <v>7425865195.8883438</v>
      </c>
      <c r="H24">
        <f>G24/1000000000</f>
        <v>7.4258651958883437</v>
      </c>
      <c r="I24" s="2">
        <f>H24*1*$D$4*1</f>
        <v>683.17959802172766</v>
      </c>
      <c r="J24" s="2">
        <f>I24/1000</f>
        <v>0.68317959802172767</v>
      </c>
      <c r="K24" s="2">
        <f>$H$18*1*$D$4*1/1000</f>
        <v>0.66898366158607547</v>
      </c>
      <c r="L24" s="2">
        <f>J24-K24</f>
        <v>1.4195936435652201E-2</v>
      </c>
      <c r="N24">
        <f>H18*265/1000</f>
        <v>1.9269638078294569</v>
      </c>
    </row>
    <row r="25" spans="1:22" x14ac:dyDescent="0.2">
      <c r="A25" t="s">
        <v>12</v>
      </c>
      <c r="B25" t="s">
        <v>9</v>
      </c>
      <c r="C25">
        <v>0.79139904083288037</v>
      </c>
      <c r="I25" s="2"/>
      <c r="J25" s="2"/>
      <c r="K25" s="2"/>
      <c r="L25" s="2"/>
    </row>
    <row r="26" spans="1:22" x14ac:dyDescent="0.2">
      <c r="A26" t="s">
        <v>12</v>
      </c>
      <c r="B26" t="s">
        <v>10</v>
      </c>
      <c r="C26">
        <v>0.88682223695452589</v>
      </c>
      <c r="I26" s="2"/>
      <c r="J26" s="2"/>
      <c r="K26" s="2"/>
      <c r="L26" s="2"/>
      <c r="N26" t="s">
        <v>50</v>
      </c>
    </row>
    <row r="27" spans="1:22" x14ac:dyDescent="0.2">
      <c r="A27" t="s">
        <v>13</v>
      </c>
      <c r="B27" t="s">
        <v>8</v>
      </c>
      <c r="C27">
        <v>0.35182965856198001</v>
      </c>
      <c r="D27">
        <f>(C27*$B$8)+(C28*$B$9)+(C29*$B$10)</f>
        <v>1.5218928823430371</v>
      </c>
      <c r="E27">
        <f>D27*12.01</f>
        <v>18.277933516939875</v>
      </c>
      <c r="F27">
        <f>E27*10000</f>
        <v>182779.33516939875</v>
      </c>
      <c r="G27">
        <f>F27*86400</f>
        <v>15792134558.636051</v>
      </c>
      <c r="H27">
        <f>G27/1000000000</f>
        <v>15.792134558636052</v>
      </c>
      <c r="I27" s="2">
        <f>H27*1*$D$5*1</f>
        <v>821.19099704907467</v>
      </c>
      <c r="J27" s="2">
        <f>I27/1000</f>
        <v>0.82119099704907472</v>
      </c>
      <c r="K27" s="2">
        <f>$H$18*1*$D$5*1/1000</f>
        <v>0.3781212000269123</v>
      </c>
      <c r="L27" s="2">
        <f>J27-K27</f>
        <v>0.44306979702216243</v>
      </c>
      <c r="N27">
        <f>N21-N24</f>
        <v>1.3176935558124296</v>
      </c>
    </row>
    <row r="28" spans="1:22" x14ac:dyDescent="0.2">
      <c r="A28" t="s">
        <v>13</v>
      </c>
      <c r="B28" t="s">
        <v>9</v>
      </c>
      <c r="C28">
        <v>1.7172950217410796</v>
      </c>
      <c r="I28" s="2"/>
      <c r="J28">
        <f>SUM(J21:J27)</f>
        <v>3.2446573636418865</v>
      </c>
      <c r="K28">
        <f>SUM(K21:K27)</f>
        <v>1.9269638078294566</v>
      </c>
      <c r="L28">
        <f>SUM(L21:L27)</f>
        <v>1.3176935558124299</v>
      </c>
    </row>
    <row r="29" spans="1:22" x14ac:dyDescent="0.2">
      <c r="A29" t="s">
        <v>13</v>
      </c>
      <c r="B29" t="s">
        <v>10</v>
      </c>
      <c r="C29">
        <v>1.92133375697666</v>
      </c>
      <c r="I29" s="2"/>
      <c r="J29" s="2"/>
      <c r="U29" s="3" t="s">
        <v>52</v>
      </c>
    </row>
    <row r="30" spans="1:22" x14ac:dyDescent="0.2">
      <c r="I30" s="2" t="s">
        <v>41</v>
      </c>
      <c r="J30" s="2"/>
      <c r="U30" t="s">
        <v>41</v>
      </c>
    </row>
    <row r="31" spans="1:22" x14ac:dyDescent="0.2">
      <c r="A31" t="s">
        <v>0</v>
      </c>
      <c r="B31" t="s">
        <v>1</v>
      </c>
      <c r="C31" t="s">
        <v>74</v>
      </c>
      <c r="D31" t="s">
        <v>36</v>
      </c>
      <c r="E31" t="s">
        <v>43</v>
      </c>
      <c r="F31" t="s">
        <v>44</v>
      </c>
      <c r="G31" t="s">
        <v>45</v>
      </c>
      <c r="H31" t="s">
        <v>46</v>
      </c>
      <c r="I31" s="2" t="s">
        <v>42</v>
      </c>
      <c r="J31" s="2" t="s">
        <v>47</v>
      </c>
      <c r="U31" t="s">
        <v>42</v>
      </c>
      <c r="V31" t="s">
        <v>47</v>
      </c>
    </row>
    <row r="32" spans="1:22" x14ac:dyDescent="0.2">
      <c r="A32" t="s">
        <v>7</v>
      </c>
      <c r="B32" t="s">
        <v>8</v>
      </c>
      <c r="C32">
        <v>-1.3943443516715082</v>
      </c>
      <c r="D32">
        <f>(C32*$B$8)+(C33*$B$9)+(C34*$B$10)</f>
        <v>-2.780853290910839</v>
      </c>
      <c r="E32">
        <f>D32*12.01</f>
        <v>-33.398048023839173</v>
      </c>
      <c r="F32">
        <f>E32*10000</f>
        <v>-333980.48023839173</v>
      </c>
      <c r="G32">
        <f>F32*86400</f>
        <v>-28855913492.597046</v>
      </c>
      <c r="H32">
        <f>G32/1000000000</f>
        <v>-28.855913492597047</v>
      </c>
      <c r="I32" s="2">
        <f>H32*1*$D$2*34</f>
        <v>-59847.16458364627</v>
      </c>
      <c r="J32" s="2">
        <f>I32/1000</f>
        <v>-59.847164583646268</v>
      </c>
      <c r="U32">
        <v>49466.039141042565</v>
      </c>
      <c r="V32">
        <v>49.466039141042565</v>
      </c>
    </row>
    <row r="33" spans="1:26" x14ac:dyDescent="0.2">
      <c r="A33" t="s">
        <v>7</v>
      </c>
      <c r="B33" t="s">
        <v>9</v>
      </c>
      <c r="C33">
        <v>-0.54166768502704998</v>
      </c>
      <c r="I33" s="2"/>
      <c r="J33" s="2"/>
    </row>
    <row r="34" spans="1:26" x14ac:dyDescent="0.2">
      <c r="A34" t="s">
        <v>7</v>
      </c>
      <c r="B34" t="s">
        <v>10</v>
      </c>
      <c r="C34">
        <v>-12.176281976995</v>
      </c>
      <c r="I34" s="2"/>
      <c r="J34" s="2"/>
      <c r="K34" s="2" t="s">
        <v>51</v>
      </c>
      <c r="L34" s="2" t="s">
        <v>21</v>
      </c>
      <c r="N34" t="s">
        <v>48</v>
      </c>
      <c r="W34" t="s">
        <v>51</v>
      </c>
      <c r="X34" t="s">
        <v>21</v>
      </c>
      <c r="Z34" t="s">
        <v>48</v>
      </c>
    </row>
    <row r="35" spans="1:26" x14ac:dyDescent="0.2">
      <c r="A35" t="s">
        <v>11</v>
      </c>
      <c r="B35" t="s">
        <v>8</v>
      </c>
      <c r="C35">
        <v>-2.1225635191923899</v>
      </c>
      <c r="D35">
        <f>(C35*$B$8)+(C36*$B$9)+(C37*$B$10)</f>
        <v>-3.1733921676092742</v>
      </c>
      <c r="E35">
        <f>D35*12.01</f>
        <v>-38.112439932987385</v>
      </c>
      <c r="F35">
        <f>E35*10000</f>
        <v>-381124.39932987385</v>
      </c>
      <c r="G35">
        <f>F35*86400</f>
        <v>-32929148102.101101</v>
      </c>
      <c r="H35">
        <f>G35/1000000000</f>
        <v>-32.929148102101102</v>
      </c>
      <c r="I35" s="2">
        <f>H35*1*$D$3*34</f>
        <v>-135470.51529204394</v>
      </c>
      <c r="J35" s="2">
        <f>I35/1000</f>
        <v>-135.47051529204396</v>
      </c>
      <c r="K35" s="2">
        <f>$H$32*1*$D$3*34/1000</f>
        <v>-118.71322810854426</v>
      </c>
      <c r="L35" s="2">
        <f>J35-K35</f>
        <v>-16.757287183499699</v>
      </c>
      <c r="N35">
        <f>SUM(J35,J38,J41)</f>
        <v>-42.462416236659379</v>
      </c>
      <c r="U35">
        <v>-35949.985454680951</v>
      </c>
      <c r="V35">
        <v>-35.949985454680949</v>
      </c>
      <c r="W35">
        <v>98.1211596076418</v>
      </c>
      <c r="X35">
        <v>-134.07114506232276</v>
      </c>
      <c r="Z35">
        <v>161.15735566741364</v>
      </c>
    </row>
    <row r="36" spans="1:26" x14ac:dyDescent="0.2">
      <c r="A36" t="s">
        <v>11</v>
      </c>
      <c r="B36" t="s">
        <v>9</v>
      </c>
      <c r="C36">
        <v>-3.6591179768706903</v>
      </c>
      <c r="I36" s="2"/>
      <c r="J36" s="2"/>
      <c r="K36" s="2"/>
      <c r="L36" s="2"/>
    </row>
    <row r="37" spans="1:26" x14ac:dyDescent="0.2">
      <c r="A37" t="s">
        <v>11</v>
      </c>
      <c r="B37" t="s">
        <v>10</v>
      </c>
      <c r="C37">
        <v>-2.4118315798923304</v>
      </c>
      <c r="I37" s="2"/>
      <c r="J37" s="2"/>
      <c r="K37" s="2"/>
      <c r="L37" s="2"/>
      <c r="N37" t="s">
        <v>49</v>
      </c>
      <c r="Z37" t="s">
        <v>49</v>
      </c>
    </row>
    <row r="38" spans="1:26" x14ac:dyDescent="0.2">
      <c r="A38" t="s">
        <v>12</v>
      </c>
      <c r="B38" t="s">
        <v>8</v>
      </c>
      <c r="C38">
        <v>-1.327085457540744</v>
      </c>
      <c r="D38">
        <f>(C38*$B$8)+(C39*$B$9)+(C40*$B$10)</f>
        <v>-1.4442445870113745</v>
      </c>
      <c r="E38">
        <f>D38*12.01</f>
        <v>-17.345377490006609</v>
      </c>
      <c r="F38">
        <f>E38*10000</f>
        <v>-173453.77490006608</v>
      </c>
      <c r="G38">
        <f>F38*86400</f>
        <v>-14986406151.365709</v>
      </c>
      <c r="H38">
        <f>G38/1000000000</f>
        <v>-14.98640615136571</v>
      </c>
      <c r="I38" s="2">
        <f>H38*1*$D$4*34</f>
        <v>-46877.478441471947</v>
      </c>
      <c r="J38" s="2">
        <f>I38/1000</f>
        <v>-46.877478441471951</v>
      </c>
      <c r="K38" s="2">
        <f>$H$32*1*$D$4*34/1000</f>
        <v>-90.26129740484356</v>
      </c>
      <c r="L38" s="2">
        <f>J38-K38</f>
        <v>43.38381896337161</v>
      </c>
      <c r="N38">
        <f>H32*265*34/1000</f>
        <v>-259.99178056829936</v>
      </c>
      <c r="U38">
        <v>-5646.6597303243952</v>
      </c>
      <c r="V38">
        <v>-5.6466597303243953</v>
      </c>
      <c r="W38">
        <v>74.604518048785508</v>
      </c>
      <c r="X38">
        <v>-80.251177779109909</v>
      </c>
      <c r="Z38">
        <v>214.89344872748001</v>
      </c>
    </row>
    <row r="39" spans="1:26" x14ac:dyDescent="0.2">
      <c r="A39" t="s">
        <v>12</v>
      </c>
      <c r="B39" t="s">
        <v>9</v>
      </c>
      <c r="C39">
        <v>-1.575640653723374</v>
      </c>
      <c r="I39" s="2"/>
      <c r="J39" s="2"/>
      <c r="K39" s="2"/>
      <c r="L39" s="2"/>
    </row>
    <row r="40" spans="1:26" x14ac:dyDescent="0.2">
      <c r="A40" t="s">
        <v>12</v>
      </c>
      <c r="B40" t="s">
        <v>10</v>
      </c>
      <c r="C40">
        <v>-1.0804090794958601</v>
      </c>
      <c r="I40" s="2"/>
      <c r="J40" s="2"/>
      <c r="K40" s="2"/>
      <c r="L40" s="2"/>
      <c r="N40" t="s">
        <v>50</v>
      </c>
      <c r="Z40" t="s">
        <v>50</v>
      </c>
    </row>
    <row r="41" spans="1:26" x14ac:dyDescent="0.2">
      <c r="A41" t="s">
        <v>13</v>
      </c>
      <c r="B41" t="s">
        <v>8</v>
      </c>
      <c r="C41">
        <v>2.2801624725936795</v>
      </c>
      <c r="D41">
        <f>(C41*$B$8)+(C42*$B$9)+(C43*$B$10)</f>
        <v>7.6248960888703561</v>
      </c>
      <c r="E41">
        <f>D41*12.01</f>
        <v>91.575002027332971</v>
      </c>
      <c r="F41">
        <f>E41*10000</f>
        <v>915750.02027332969</v>
      </c>
      <c r="G41">
        <f>F41*86400</f>
        <v>79120801751.615692</v>
      </c>
      <c r="H41">
        <f>G41/1000000000</f>
        <v>79.120801751615687</v>
      </c>
      <c r="I41" s="2">
        <f>H41*1*52*34</f>
        <v>139885.57749685654</v>
      </c>
      <c r="J41" s="2">
        <f>I41/1000</f>
        <v>139.88557749685654</v>
      </c>
      <c r="K41" s="2">
        <f>$H$32*1*$D$5*34/1000</f>
        <v>-51.017255054911587</v>
      </c>
      <c r="L41" s="2">
        <f>J41-K41</f>
        <v>190.90283255176814</v>
      </c>
      <c r="N41">
        <f>N35-N38</f>
        <v>217.52936433163998</v>
      </c>
      <c r="U41">
        <v>202754.00085241898</v>
      </c>
      <c r="V41">
        <v>202.75400085241898</v>
      </c>
      <c r="W41">
        <v>42.167771071052684</v>
      </c>
      <c r="X41">
        <v>160.58622978136628</v>
      </c>
      <c r="Z41">
        <v>-53.736093060066366</v>
      </c>
    </row>
    <row r="42" spans="1:26" x14ac:dyDescent="0.2">
      <c r="A42" t="s">
        <v>13</v>
      </c>
      <c r="B42" t="s">
        <v>9</v>
      </c>
      <c r="C42">
        <v>8.1305563620152892</v>
      </c>
      <c r="J42">
        <f>SUM(J35:J41)</f>
        <v>-42.462416236659379</v>
      </c>
      <c r="K42">
        <f>SUM(K35:K41)</f>
        <v>-259.99178056829942</v>
      </c>
      <c r="L42">
        <f>SUM(L35:L41)</f>
        <v>217.52936433164007</v>
      </c>
      <c r="V42">
        <v>161.15735566741364</v>
      </c>
      <c r="W42">
        <v>214.89344872748001</v>
      </c>
      <c r="X42">
        <v>-53.736093060066366</v>
      </c>
    </row>
    <row r="43" spans="1:26" x14ac:dyDescent="0.2">
      <c r="A43" t="s">
        <v>13</v>
      </c>
      <c r="B43" t="s">
        <v>10</v>
      </c>
      <c r="C43">
        <v>10.84670462899718</v>
      </c>
    </row>
    <row r="45" spans="1:26" x14ac:dyDescent="0.2">
      <c r="J45">
        <f>SUM(J35:J39)</f>
        <v>-182.34799373351592</v>
      </c>
      <c r="K45">
        <f>SUM(K35:K39)</f>
        <v>-208.97452551338782</v>
      </c>
      <c r="V45">
        <v>-41.596645185005343</v>
      </c>
      <c r="W45">
        <v>172.72567765642731</v>
      </c>
    </row>
    <row r="46" spans="1:26" x14ac:dyDescent="0.2">
      <c r="K46">
        <f>K45-J45</f>
        <v>-26.626531779871897</v>
      </c>
      <c r="W46">
        <v>214.32232284143265</v>
      </c>
    </row>
    <row r="48" spans="1:26" x14ac:dyDescent="0.2">
      <c r="J48">
        <f>J41-K41</f>
        <v>190.90283255176814</v>
      </c>
    </row>
    <row r="50" spans="10:10" x14ac:dyDescent="0.2">
      <c r="J50">
        <f>J48/K46</f>
        <v>-7.1696469570280099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7"/>
  <sheetViews>
    <sheetView topLeftCell="Q1" workbookViewId="0">
      <pane ySplit="1" topLeftCell="A2" activePane="bottomLeft" state="frozen"/>
      <selection activeCell="B1" sqref="B1"/>
      <selection pane="bottomLeft" activeCell="Z21" sqref="Z21"/>
    </sheetView>
  </sheetViews>
  <sheetFormatPr baseColWidth="10" defaultRowHeight="16" x14ac:dyDescent="0.2"/>
  <cols>
    <col min="2" max="2" width="15.1640625" bestFit="1" customWidth="1"/>
    <col min="3" max="8" width="10.83203125" customWidth="1"/>
    <col min="15" max="22" width="10.83203125" customWidth="1"/>
  </cols>
  <sheetData>
    <row r="1" spans="1:31" x14ac:dyDescent="0.2">
      <c r="A1" t="s">
        <v>56</v>
      </c>
      <c r="B1" t="s">
        <v>57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W1" t="s">
        <v>87</v>
      </c>
      <c r="Z1" t="s">
        <v>88</v>
      </c>
      <c r="AC1" t="s">
        <v>89</v>
      </c>
    </row>
    <row r="2" spans="1:31" x14ac:dyDescent="0.2">
      <c r="A2">
        <v>1</v>
      </c>
      <c r="B2" t="s">
        <v>18</v>
      </c>
      <c r="C2">
        <f>Y4</f>
        <v>29.884275820620701</v>
      </c>
      <c r="D2">
        <f>Y11</f>
        <v>1102.8493972429162</v>
      </c>
      <c r="E2">
        <f>C2+D2</f>
        <v>1132.733673063537</v>
      </c>
      <c r="F2">
        <f>Y4</f>
        <v>29.884275820620701</v>
      </c>
      <c r="G2">
        <f>Y11</f>
        <v>1102.8493972429162</v>
      </c>
      <c r="H2">
        <f>SUM(F2:G2)</f>
        <v>1132.733673063537</v>
      </c>
      <c r="I2">
        <f>AB4</f>
        <v>52.496990102262288</v>
      </c>
      <c r="J2">
        <f>AB11</f>
        <v>3186.7998532341326</v>
      </c>
      <c r="K2">
        <f>SUM(I2:J2)</f>
        <v>3239.2968433363949</v>
      </c>
      <c r="L2">
        <f>AB4</f>
        <v>52.496990102262288</v>
      </c>
      <c r="M2">
        <f>AB11</f>
        <v>3186.7998532341326</v>
      </c>
      <c r="N2">
        <f>SUM(L2:M2)</f>
        <v>3239.2968433363949</v>
      </c>
      <c r="O2">
        <f>AD4</f>
        <v>7.271561538979082</v>
      </c>
      <c r="P2">
        <f>AE11</f>
        <v>-981.10105874829958</v>
      </c>
      <c r="Q2">
        <f>SUM(O2:P2)</f>
        <v>-973.82949720932049</v>
      </c>
      <c r="R2">
        <f>AD4</f>
        <v>7.271561538979082</v>
      </c>
      <c r="S2">
        <f>AE11</f>
        <v>-981.10105874829958</v>
      </c>
      <c r="T2">
        <f>SUM(R2:S2)</f>
        <v>-973.82949720932049</v>
      </c>
      <c r="X2" t="s">
        <v>58</v>
      </c>
      <c r="AA2" t="s">
        <v>58</v>
      </c>
      <c r="AD2" t="s">
        <v>58</v>
      </c>
    </row>
    <row r="3" spans="1:31" x14ac:dyDescent="0.2">
      <c r="A3">
        <v>2</v>
      </c>
      <c r="B3" t="s">
        <v>18</v>
      </c>
      <c r="C3">
        <f>C2+$Y$4</f>
        <v>59.768551641241402</v>
      </c>
      <c r="D3">
        <f t="shared" ref="D3:D34" si="0">D2+$Y$11</f>
        <v>2205.6987944858324</v>
      </c>
      <c r="E3">
        <f t="shared" ref="E3:E66" si="1">C3+D3</f>
        <v>2265.4673461270741</v>
      </c>
      <c r="F3">
        <f t="shared" ref="F3:F66" si="2">F2+$Y$4</f>
        <v>59.768551641241402</v>
      </c>
      <c r="G3">
        <f t="shared" ref="G3:G66" si="3">G2+$Y$11</f>
        <v>2205.6987944858324</v>
      </c>
      <c r="H3">
        <f t="shared" ref="H3:H66" si="4">SUM(F3:G3)</f>
        <v>2265.4673461270741</v>
      </c>
      <c r="I3">
        <f>I2+$AA$4</f>
        <v>104.99398020452458</v>
      </c>
      <c r="J3">
        <f t="shared" ref="J3:J34" si="5">J2+$AB$11</f>
        <v>6373.5997064682651</v>
      </c>
      <c r="K3">
        <f>SUM(I3:J3)</f>
        <v>6478.5936866727898</v>
      </c>
      <c r="L3">
        <f>L2+$AA$4</f>
        <v>104.99398020452458</v>
      </c>
      <c r="M3">
        <f t="shared" ref="M3:M66" si="6">M2+$AB$11</f>
        <v>6373.5997064682651</v>
      </c>
      <c r="N3">
        <f t="shared" ref="N3" si="7">SUM(L3:M3)</f>
        <v>6478.5936866727898</v>
      </c>
      <c r="O3">
        <f>O2+$AD$4</f>
        <v>14.543123077958164</v>
      </c>
      <c r="P3">
        <f t="shared" ref="P3:P34" si="8">P2+$AE$11</f>
        <v>-1962.2021174965992</v>
      </c>
      <c r="Q3">
        <f>SUM(O3:P3)</f>
        <v>-1947.658994418641</v>
      </c>
      <c r="R3">
        <f>R2+$AD$4</f>
        <v>14.543123077958164</v>
      </c>
      <c r="S3">
        <f t="shared" ref="S3:S66" si="9">S2+$AE$11</f>
        <v>-1962.2021174965992</v>
      </c>
      <c r="T3">
        <f>SUM(R3:S3)</f>
        <v>-1947.658994418641</v>
      </c>
      <c r="W3" t="s">
        <v>0</v>
      </c>
      <c r="X3" t="s">
        <v>40</v>
      </c>
      <c r="Y3" t="s">
        <v>59</v>
      </c>
      <c r="Z3" t="s">
        <v>0</v>
      </c>
      <c r="AA3" t="s">
        <v>40</v>
      </c>
      <c r="AB3" t="s">
        <v>59</v>
      </c>
      <c r="AC3" t="s">
        <v>0</v>
      </c>
      <c r="AD3" t="s">
        <v>40</v>
      </c>
      <c r="AE3" t="s">
        <v>59</v>
      </c>
    </row>
    <row r="4" spans="1:31" x14ac:dyDescent="0.2">
      <c r="A4">
        <v>3</v>
      </c>
      <c r="B4" t="s">
        <v>18</v>
      </c>
      <c r="C4">
        <f t="shared" ref="C4:C34" si="10">C3+$Y$4</f>
        <v>89.652827461862103</v>
      </c>
      <c r="D4">
        <f t="shared" si="0"/>
        <v>3308.5481917287489</v>
      </c>
      <c r="E4">
        <f t="shared" si="1"/>
        <v>3398.2010191906111</v>
      </c>
      <c r="F4">
        <f t="shared" si="2"/>
        <v>89.652827461862103</v>
      </c>
      <c r="G4">
        <f t="shared" si="3"/>
        <v>3308.5481917287489</v>
      </c>
      <c r="H4">
        <f t="shared" si="4"/>
        <v>3398.2010191906111</v>
      </c>
      <c r="I4">
        <f t="shared" ref="I4:I62" si="11">I3+$AA$4</f>
        <v>157.49097030678686</v>
      </c>
      <c r="J4">
        <f t="shared" si="5"/>
        <v>9560.3995597023968</v>
      </c>
      <c r="K4">
        <f t="shared" ref="K4:K13" si="12">SUM(I4:J4)</f>
        <v>9717.8905300091828</v>
      </c>
      <c r="L4">
        <f t="shared" ref="L4:L13" si="13">L3+$AA$4</f>
        <v>157.49097030678686</v>
      </c>
      <c r="M4">
        <f t="shared" si="6"/>
        <v>9560.3995597023968</v>
      </c>
      <c r="N4">
        <f t="shared" ref="N4:N13" si="14">SUM(L4:M4)</f>
        <v>9717.8905300091828</v>
      </c>
      <c r="O4">
        <f t="shared" ref="O4:O10" si="15">O3+$AD$4</f>
        <v>21.814684616937246</v>
      </c>
      <c r="P4">
        <f t="shared" si="8"/>
        <v>-2943.3031762448986</v>
      </c>
      <c r="Q4">
        <f t="shared" ref="Q4:Q10" si="16">SUM(O4:P4)</f>
        <v>-2921.4884916279616</v>
      </c>
      <c r="R4">
        <f t="shared" ref="R4:R10" si="17">R3+$AD$4</f>
        <v>21.814684616937246</v>
      </c>
      <c r="S4">
        <f t="shared" si="9"/>
        <v>-2943.3031762448986</v>
      </c>
      <c r="T4">
        <f t="shared" ref="T4:T10" si="18">SUM(R4:S4)</f>
        <v>-2921.4884916279616</v>
      </c>
      <c r="W4" t="s">
        <v>7</v>
      </c>
      <c r="X4">
        <v>29.884275820620701</v>
      </c>
      <c r="Y4">
        <f>X4*1</f>
        <v>29.884275820620701</v>
      </c>
      <c r="Z4" t="s">
        <v>7</v>
      </c>
      <c r="AA4">
        <v>52.496990102262288</v>
      </c>
      <c r="AB4">
        <f t="shared" ref="AB4:AB7" si="19">AA4*1</f>
        <v>52.496990102262288</v>
      </c>
      <c r="AC4" t="s">
        <v>7</v>
      </c>
      <c r="AD4">
        <v>7.271561538979082</v>
      </c>
      <c r="AE4">
        <f t="shared" ref="AE4:AE7" si="20">AD4*1</f>
        <v>7.271561538979082</v>
      </c>
    </row>
    <row r="5" spans="1:31" x14ac:dyDescent="0.2">
      <c r="A5">
        <v>4</v>
      </c>
      <c r="B5" t="s">
        <v>18</v>
      </c>
      <c r="C5">
        <f t="shared" si="10"/>
        <v>119.5371032824828</v>
      </c>
      <c r="D5">
        <f t="shared" si="0"/>
        <v>4411.3975889716648</v>
      </c>
      <c r="E5">
        <f t="shared" si="1"/>
        <v>4530.9346922541481</v>
      </c>
      <c r="F5">
        <f t="shared" si="2"/>
        <v>119.5371032824828</v>
      </c>
      <c r="G5">
        <f t="shared" si="3"/>
        <v>4411.3975889716648</v>
      </c>
      <c r="H5">
        <f t="shared" si="4"/>
        <v>4530.9346922541481</v>
      </c>
      <c r="I5">
        <f t="shared" si="11"/>
        <v>209.98796040904915</v>
      </c>
      <c r="J5">
        <f t="shared" si="5"/>
        <v>12747.19941293653</v>
      </c>
      <c r="K5">
        <f>SUM(I5:J5)</f>
        <v>12957.18737334558</v>
      </c>
      <c r="L5">
        <f t="shared" si="13"/>
        <v>209.98796040904915</v>
      </c>
      <c r="M5">
        <f t="shared" si="6"/>
        <v>12747.19941293653</v>
      </c>
      <c r="N5">
        <f t="shared" si="14"/>
        <v>12957.18737334558</v>
      </c>
      <c r="O5">
        <f t="shared" si="15"/>
        <v>29.086246155916328</v>
      </c>
      <c r="P5">
        <f t="shared" si="8"/>
        <v>-3924.4042349931983</v>
      </c>
      <c r="Q5">
        <f t="shared" si="16"/>
        <v>-3895.317988837282</v>
      </c>
      <c r="R5">
        <f t="shared" si="17"/>
        <v>29.086246155916328</v>
      </c>
      <c r="S5">
        <f t="shared" si="9"/>
        <v>-3924.4042349931983</v>
      </c>
      <c r="T5">
        <f t="shared" si="18"/>
        <v>-3895.317988837282</v>
      </c>
      <c r="W5" t="s">
        <v>11</v>
      </c>
      <c r="X5">
        <v>46.338232402928988</v>
      </c>
      <c r="Y5">
        <f t="shared" ref="Y5:Y7" si="21">X5*1</f>
        <v>46.338232402928988</v>
      </c>
      <c r="Z5" t="s">
        <v>11</v>
      </c>
      <c r="AA5">
        <v>78.293929528410985</v>
      </c>
      <c r="AB5">
        <f t="shared" si="19"/>
        <v>78.293929528410985</v>
      </c>
      <c r="AC5" t="s">
        <v>11</v>
      </c>
      <c r="AD5">
        <v>14.382535277446976</v>
      </c>
      <c r="AE5">
        <f t="shared" si="20"/>
        <v>14.382535277446976</v>
      </c>
    </row>
    <row r="6" spans="1:31" x14ac:dyDescent="0.2">
      <c r="A6">
        <v>5</v>
      </c>
      <c r="B6" t="s">
        <v>18</v>
      </c>
      <c r="C6">
        <f t="shared" si="10"/>
        <v>149.4213791031035</v>
      </c>
      <c r="D6">
        <f t="shared" si="0"/>
        <v>5514.2469862145808</v>
      </c>
      <c r="E6">
        <f t="shared" si="1"/>
        <v>5663.6683653176842</v>
      </c>
      <c r="F6">
        <f t="shared" si="2"/>
        <v>149.4213791031035</v>
      </c>
      <c r="G6">
        <f t="shared" si="3"/>
        <v>5514.2469862145808</v>
      </c>
      <c r="H6">
        <f t="shared" si="4"/>
        <v>5663.6683653176842</v>
      </c>
      <c r="I6">
        <f t="shared" si="11"/>
        <v>262.48495051131147</v>
      </c>
      <c r="J6">
        <f t="shared" si="5"/>
        <v>15933.999266170664</v>
      </c>
      <c r="K6">
        <f t="shared" si="12"/>
        <v>16196.484216681974</v>
      </c>
      <c r="L6">
        <f t="shared" si="13"/>
        <v>262.48495051131147</v>
      </c>
      <c r="M6">
        <f t="shared" si="6"/>
        <v>15933.999266170664</v>
      </c>
      <c r="N6">
        <f t="shared" si="14"/>
        <v>16196.484216681974</v>
      </c>
      <c r="O6">
        <f t="shared" si="15"/>
        <v>36.357807694895413</v>
      </c>
      <c r="P6">
        <f t="shared" si="8"/>
        <v>-4905.5052937414976</v>
      </c>
      <c r="Q6">
        <f t="shared" si="16"/>
        <v>-4869.1474860466024</v>
      </c>
      <c r="R6">
        <f t="shared" si="17"/>
        <v>36.357807694895413</v>
      </c>
      <c r="S6">
        <f t="shared" si="9"/>
        <v>-4905.5052937414976</v>
      </c>
      <c r="T6">
        <f t="shared" si="18"/>
        <v>-4869.1474860466024</v>
      </c>
      <c r="W6" t="s">
        <v>12</v>
      </c>
      <c r="X6">
        <v>40.466025190190351</v>
      </c>
      <c r="Y6">
        <f t="shared" si="21"/>
        <v>40.466025190190351</v>
      </c>
      <c r="Z6" t="s">
        <v>12</v>
      </c>
      <c r="AA6">
        <v>73.506185184492352</v>
      </c>
      <c r="AB6">
        <f t="shared" si="19"/>
        <v>73.506185184492352</v>
      </c>
      <c r="AC6" t="s">
        <v>12</v>
      </c>
      <c r="AD6">
        <v>7.4258651958883437</v>
      </c>
      <c r="AE6">
        <f t="shared" si="20"/>
        <v>7.4258651958883437</v>
      </c>
    </row>
    <row r="7" spans="1:31" x14ac:dyDescent="0.2">
      <c r="A7">
        <v>6</v>
      </c>
      <c r="B7" t="s">
        <v>18</v>
      </c>
      <c r="C7">
        <f t="shared" si="10"/>
        <v>179.30565492372421</v>
      </c>
      <c r="D7">
        <f t="shared" si="0"/>
        <v>6617.0963834574968</v>
      </c>
      <c r="E7">
        <f t="shared" si="1"/>
        <v>6796.4020383812212</v>
      </c>
      <c r="F7">
        <f t="shared" si="2"/>
        <v>179.30565492372421</v>
      </c>
      <c r="G7">
        <f t="shared" si="3"/>
        <v>6617.0963834574968</v>
      </c>
      <c r="H7">
        <f t="shared" si="4"/>
        <v>6796.4020383812212</v>
      </c>
      <c r="I7">
        <f t="shared" si="11"/>
        <v>314.98194061357378</v>
      </c>
      <c r="J7">
        <f t="shared" si="5"/>
        <v>19120.799119404797</v>
      </c>
      <c r="K7">
        <f t="shared" si="12"/>
        <v>19435.781060018369</v>
      </c>
      <c r="L7">
        <f t="shared" si="13"/>
        <v>314.98194061357378</v>
      </c>
      <c r="M7">
        <f t="shared" si="6"/>
        <v>19120.799119404797</v>
      </c>
      <c r="N7">
        <f t="shared" si="14"/>
        <v>19435.781060018369</v>
      </c>
      <c r="O7">
        <f t="shared" si="15"/>
        <v>43.629369233874499</v>
      </c>
      <c r="P7">
        <f t="shared" si="8"/>
        <v>-5886.6063524897972</v>
      </c>
      <c r="Q7">
        <f t="shared" si="16"/>
        <v>-5842.9769832559232</v>
      </c>
      <c r="R7">
        <f t="shared" si="17"/>
        <v>43.629369233874499</v>
      </c>
      <c r="S7">
        <f t="shared" si="9"/>
        <v>-5886.6063524897972</v>
      </c>
      <c r="T7">
        <f t="shared" si="18"/>
        <v>-5842.9769832559232</v>
      </c>
      <c r="W7" t="s">
        <v>13</v>
      </c>
      <c r="X7">
        <v>40.848167680959641</v>
      </c>
      <c r="Y7">
        <f t="shared" si="21"/>
        <v>40.848167680959641</v>
      </c>
      <c r="Z7" t="s">
        <v>13</v>
      </c>
      <c r="AA7">
        <v>65.904200803283217</v>
      </c>
      <c r="AB7">
        <f t="shared" si="19"/>
        <v>65.904200803283217</v>
      </c>
      <c r="AC7" t="s">
        <v>13</v>
      </c>
      <c r="AD7">
        <v>15.792134558636052</v>
      </c>
      <c r="AE7">
        <f t="shared" si="20"/>
        <v>15.792134558636052</v>
      </c>
    </row>
    <row r="8" spans="1:31" x14ac:dyDescent="0.2">
      <c r="A8">
        <v>7</v>
      </c>
      <c r="B8" t="s">
        <v>18</v>
      </c>
      <c r="C8">
        <f t="shared" si="10"/>
        <v>209.18993074434491</v>
      </c>
      <c r="D8">
        <f t="shared" si="0"/>
        <v>7719.9457807004128</v>
      </c>
      <c r="E8">
        <f t="shared" si="1"/>
        <v>7929.1357114447574</v>
      </c>
      <c r="F8">
        <f t="shared" si="2"/>
        <v>209.18993074434491</v>
      </c>
      <c r="G8">
        <f t="shared" si="3"/>
        <v>7719.9457807004128</v>
      </c>
      <c r="H8">
        <f t="shared" si="4"/>
        <v>7929.1357114447574</v>
      </c>
      <c r="I8">
        <f t="shared" si="11"/>
        <v>367.4789307158361</v>
      </c>
      <c r="J8">
        <f t="shared" si="5"/>
        <v>22307.598972638931</v>
      </c>
      <c r="K8">
        <f t="shared" si="12"/>
        <v>22675.077903354766</v>
      </c>
      <c r="L8">
        <f t="shared" si="13"/>
        <v>367.4789307158361</v>
      </c>
      <c r="M8">
        <f t="shared" si="6"/>
        <v>22307.598972638931</v>
      </c>
      <c r="N8">
        <f t="shared" si="14"/>
        <v>22675.077903354766</v>
      </c>
      <c r="O8">
        <f t="shared" si="15"/>
        <v>50.900930772853584</v>
      </c>
      <c r="P8">
        <f t="shared" si="8"/>
        <v>-6867.7074112380969</v>
      </c>
      <c r="Q8">
        <f t="shared" si="16"/>
        <v>-6816.8064804652431</v>
      </c>
      <c r="R8">
        <f t="shared" si="17"/>
        <v>50.900930772853584</v>
      </c>
      <c r="S8">
        <f t="shared" si="9"/>
        <v>-6867.7074112380969</v>
      </c>
      <c r="T8">
        <f t="shared" si="18"/>
        <v>-6816.8064804652431</v>
      </c>
    </row>
    <row r="9" spans="1:31" x14ac:dyDescent="0.2">
      <c r="A9">
        <v>8</v>
      </c>
      <c r="B9" t="s">
        <v>18</v>
      </c>
      <c r="C9">
        <f t="shared" si="10"/>
        <v>239.07420656496561</v>
      </c>
      <c r="D9">
        <f t="shared" si="0"/>
        <v>8822.7951779433297</v>
      </c>
      <c r="E9">
        <f t="shared" si="1"/>
        <v>9061.8693845082962</v>
      </c>
      <c r="F9">
        <f t="shared" si="2"/>
        <v>239.07420656496561</v>
      </c>
      <c r="G9">
        <f t="shared" si="3"/>
        <v>8822.7951779433297</v>
      </c>
      <c r="H9">
        <f t="shared" si="4"/>
        <v>9061.8693845082962</v>
      </c>
      <c r="I9">
        <f t="shared" si="11"/>
        <v>419.97592081809842</v>
      </c>
      <c r="J9">
        <f t="shared" si="5"/>
        <v>25494.398825873064</v>
      </c>
      <c r="K9">
        <f t="shared" si="12"/>
        <v>25914.374746691163</v>
      </c>
      <c r="L9">
        <f t="shared" si="13"/>
        <v>419.97592081809842</v>
      </c>
      <c r="M9">
        <f t="shared" si="6"/>
        <v>25494.398825873064</v>
      </c>
      <c r="N9">
        <f t="shared" si="14"/>
        <v>25914.374746691163</v>
      </c>
      <c r="O9">
        <f t="shared" si="15"/>
        <v>58.17249231183267</v>
      </c>
      <c r="P9">
        <f t="shared" si="8"/>
        <v>-7848.8084699863966</v>
      </c>
      <c r="Q9">
        <f t="shared" si="16"/>
        <v>-7790.6359776745639</v>
      </c>
      <c r="R9">
        <f t="shared" si="17"/>
        <v>58.17249231183267</v>
      </c>
      <c r="S9">
        <f t="shared" si="9"/>
        <v>-7848.8084699863966</v>
      </c>
      <c r="T9">
        <f t="shared" si="18"/>
        <v>-7790.6359776745639</v>
      </c>
    </row>
    <row r="10" spans="1:31" x14ac:dyDescent="0.2">
      <c r="A10">
        <v>9</v>
      </c>
      <c r="B10" t="s">
        <v>18</v>
      </c>
      <c r="C10">
        <f t="shared" si="10"/>
        <v>268.95848238558631</v>
      </c>
      <c r="D10">
        <f t="shared" si="0"/>
        <v>9925.6445751862466</v>
      </c>
      <c r="E10">
        <f t="shared" si="1"/>
        <v>10194.603057571832</v>
      </c>
      <c r="F10">
        <f t="shared" si="2"/>
        <v>268.95848238558631</v>
      </c>
      <c r="G10">
        <f t="shared" si="3"/>
        <v>9925.6445751862466</v>
      </c>
      <c r="H10">
        <f t="shared" si="4"/>
        <v>10194.603057571832</v>
      </c>
      <c r="I10">
        <f t="shared" si="11"/>
        <v>472.47291092036073</v>
      </c>
      <c r="J10">
        <f t="shared" si="5"/>
        <v>28681.198679107198</v>
      </c>
      <c r="K10">
        <f t="shared" si="12"/>
        <v>29153.671590027559</v>
      </c>
      <c r="L10">
        <f t="shared" si="13"/>
        <v>472.47291092036073</v>
      </c>
      <c r="M10">
        <f t="shared" si="6"/>
        <v>28681.198679107198</v>
      </c>
      <c r="N10">
        <f t="shared" si="14"/>
        <v>29153.671590027559</v>
      </c>
      <c r="O10">
        <f t="shared" si="15"/>
        <v>65.444053850811756</v>
      </c>
      <c r="P10">
        <f t="shared" si="8"/>
        <v>-8829.9095287346954</v>
      </c>
      <c r="Q10">
        <f t="shared" si="16"/>
        <v>-8764.4654748838839</v>
      </c>
      <c r="R10">
        <f t="shared" si="17"/>
        <v>65.444053850811756</v>
      </c>
      <c r="S10">
        <f t="shared" si="9"/>
        <v>-8829.9095287346954</v>
      </c>
      <c r="T10">
        <f t="shared" si="18"/>
        <v>-8764.4654748838839</v>
      </c>
      <c r="W10" t="s">
        <v>0</v>
      </c>
      <c r="X10" t="s">
        <v>46</v>
      </c>
      <c r="Y10" t="s">
        <v>60</v>
      </c>
      <c r="Z10" t="s">
        <v>0</v>
      </c>
      <c r="AA10" t="s">
        <v>46</v>
      </c>
      <c r="AB10" t="s">
        <v>60</v>
      </c>
      <c r="AC10" t="s">
        <v>0</v>
      </c>
      <c r="AD10" t="s">
        <v>46</v>
      </c>
      <c r="AE10" t="s">
        <v>60</v>
      </c>
    </row>
    <row r="11" spans="1:31" x14ac:dyDescent="0.2">
      <c r="A11">
        <v>10</v>
      </c>
      <c r="B11" t="s">
        <v>18</v>
      </c>
      <c r="C11">
        <f t="shared" si="10"/>
        <v>298.84275820620701</v>
      </c>
      <c r="D11">
        <f t="shared" si="0"/>
        <v>11028.493972429163</v>
      </c>
      <c r="E11">
        <f t="shared" si="1"/>
        <v>11327.33673063537</v>
      </c>
      <c r="F11">
        <f t="shared" si="2"/>
        <v>298.84275820620701</v>
      </c>
      <c r="G11">
        <f t="shared" si="3"/>
        <v>11028.493972429163</v>
      </c>
      <c r="H11">
        <f t="shared" si="4"/>
        <v>11327.33673063537</v>
      </c>
      <c r="I11">
        <f t="shared" si="11"/>
        <v>524.96990102262305</v>
      </c>
      <c r="J11">
        <f t="shared" si="5"/>
        <v>31867.998532341331</v>
      </c>
      <c r="K11">
        <f t="shared" si="12"/>
        <v>32392.968433363952</v>
      </c>
      <c r="L11">
        <f t="shared" si="13"/>
        <v>524.96990102262305</v>
      </c>
      <c r="M11">
        <f t="shared" si="6"/>
        <v>31867.998532341331</v>
      </c>
      <c r="N11">
        <f t="shared" si="14"/>
        <v>32392.968433363952</v>
      </c>
      <c r="O11">
        <f t="shared" ref="O11:O62" si="22">O10+$AD$4</f>
        <v>72.715615389790841</v>
      </c>
      <c r="P11">
        <f t="shared" si="8"/>
        <v>-9811.0105874829951</v>
      </c>
      <c r="Q11">
        <f t="shared" ref="Q11:Q63" si="23">SUM(O11:P11)</f>
        <v>-9738.2949720932047</v>
      </c>
      <c r="R11">
        <f t="shared" ref="R11:R63" si="24">R10+$AD$4</f>
        <v>72.715615389790841</v>
      </c>
      <c r="S11">
        <f t="shared" si="9"/>
        <v>-9811.0105874829951</v>
      </c>
      <c r="T11">
        <f t="shared" ref="T11:T63" si="25">SUM(R11:S11)</f>
        <v>-9738.2949720932047</v>
      </c>
      <c r="W11" t="s">
        <v>7</v>
      </c>
      <c r="X11">
        <v>32.436746977732831</v>
      </c>
      <c r="Y11">
        <f>X11*34</f>
        <v>1102.8493972429162</v>
      </c>
      <c r="Z11" t="s">
        <v>7</v>
      </c>
      <c r="AA11">
        <v>93.729407448062716</v>
      </c>
      <c r="AB11">
        <f>AA11*34</f>
        <v>3186.7998532341326</v>
      </c>
      <c r="AC11" t="s">
        <v>7</v>
      </c>
      <c r="AD11">
        <v>-28.855913492597047</v>
      </c>
      <c r="AE11">
        <f>AD11*34</f>
        <v>-981.10105874829958</v>
      </c>
    </row>
    <row r="12" spans="1:31" x14ac:dyDescent="0.2">
      <c r="A12">
        <v>11</v>
      </c>
      <c r="B12" t="s">
        <v>18</v>
      </c>
      <c r="C12">
        <f t="shared" si="10"/>
        <v>328.72703402682771</v>
      </c>
      <c r="D12">
        <f t="shared" si="0"/>
        <v>12131.34336967208</v>
      </c>
      <c r="E12">
        <f t="shared" si="1"/>
        <v>12460.070403698908</v>
      </c>
      <c r="F12">
        <f t="shared" si="2"/>
        <v>328.72703402682771</v>
      </c>
      <c r="G12">
        <f t="shared" si="3"/>
        <v>12131.34336967208</v>
      </c>
      <c r="H12">
        <f t="shared" si="4"/>
        <v>12460.070403698908</v>
      </c>
      <c r="I12">
        <f t="shared" si="11"/>
        <v>577.46689112488536</v>
      </c>
      <c r="J12">
        <f t="shared" si="5"/>
        <v>35054.798385575465</v>
      </c>
      <c r="K12">
        <f t="shared" si="12"/>
        <v>35632.265276700353</v>
      </c>
      <c r="L12">
        <f t="shared" si="13"/>
        <v>577.46689112488536</v>
      </c>
      <c r="M12">
        <f t="shared" si="6"/>
        <v>35054.798385575465</v>
      </c>
      <c r="N12">
        <f t="shared" si="14"/>
        <v>35632.265276700353</v>
      </c>
      <c r="O12">
        <f t="shared" si="22"/>
        <v>79.987176928769927</v>
      </c>
      <c r="P12">
        <f t="shared" si="8"/>
        <v>-10792.111646231295</v>
      </c>
      <c r="Q12">
        <f t="shared" si="23"/>
        <v>-10712.124469302526</v>
      </c>
      <c r="R12">
        <f t="shared" si="24"/>
        <v>79.987176928769927</v>
      </c>
      <c r="S12">
        <f t="shared" si="9"/>
        <v>-10792.111646231295</v>
      </c>
      <c r="T12">
        <f t="shared" si="25"/>
        <v>-10712.124469302526</v>
      </c>
      <c r="W12" t="s">
        <v>11</v>
      </c>
      <c r="X12">
        <v>-11.884292712291224</v>
      </c>
      <c r="Y12">
        <f>X12*34</f>
        <v>-404.06595221790161</v>
      </c>
      <c r="Z12" t="s">
        <v>11</v>
      </c>
      <c r="AA12">
        <v>9.1605626775186497</v>
      </c>
      <c r="AB12">
        <f>AA12*34</f>
        <v>311.45913103563407</v>
      </c>
      <c r="AC12" t="s">
        <v>11</v>
      </c>
      <c r="AD12">
        <v>-32.929148102101102</v>
      </c>
      <c r="AE12">
        <f>AD12*34</f>
        <v>-1119.5910354714374</v>
      </c>
    </row>
    <row r="13" spans="1:31" x14ac:dyDescent="0.2">
      <c r="A13">
        <v>12</v>
      </c>
      <c r="B13" t="s">
        <v>18</v>
      </c>
      <c r="C13">
        <f t="shared" si="10"/>
        <v>358.61130984744841</v>
      </c>
      <c r="D13">
        <f t="shared" si="0"/>
        <v>13234.192766914997</v>
      </c>
      <c r="E13">
        <f t="shared" si="1"/>
        <v>13592.804076762446</v>
      </c>
      <c r="F13">
        <f t="shared" si="2"/>
        <v>358.61130984744841</v>
      </c>
      <c r="G13">
        <f t="shared" si="3"/>
        <v>13234.192766914997</v>
      </c>
      <c r="H13">
        <f t="shared" si="4"/>
        <v>13592.804076762446</v>
      </c>
      <c r="I13">
        <f t="shared" si="11"/>
        <v>629.96388122714768</v>
      </c>
      <c r="J13">
        <f t="shared" si="5"/>
        <v>38241.598238809594</v>
      </c>
      <c r="K13">
        <f t="shared" si="12"/>
        <v>38871.562120036739</v>
      </c>
      <c r="L13">
        <f t="shared" si="13"/>
        <v>629.96388122714768</v>
      </c>
      <c r="M13">
        <f t="shared" si="6"/>
        <v>38241.598238809594</v>
      </c>
      <c r="N13">
        <f t="shared" si="14"/>
        <v>38871.562120036739</v>
      </c>
      <c r="O13">
        <f t="shared" si="22"/>
        <v>87.258738467749012</v>
      </c>
      <c r="P13">
        <f t="shared" si="8"/>
        <v>-11773.212704979594</v>
      </c>
      <c r="Q13">
        <f t="shared" si="23"/>
        <v>-11685.953966511846</v>
      </c>
      <c r="R13">
        <f t="shared" si="24"/>
        <v>87.258738467749012</v>
      </c>
      <c r="S13">
        <f t="shared" si="9"/>
        <v>-11773.212704979594</v>
      </c>
      <c r="T13">
        <f t="shared" si="25"/>
        <v>-11685.953966511846</v>
      </c>
      <c r="W13" t="s">
        <v>12</v>
      </c>
      <c r="X13">
        <v>-2.4550694479671282</v>
      </c>
      <c r="Y13">
        <f>X13*34</f>
        <v>-83.472361230882356</v>
      </c>
      <c r="Z13" t="s">
        <v>12</v>
      </c>
      <c r="AA13">
        <v>10.076267255431452</v>
      </c>
      <c r="AB13">
        <f>AA13*34</f>
        <v>342.59308668466934</v>
      </c>
      <c r="AC13" t="s">
        <v>12</v>
      </c>
      <c r="AD13">
        <v>-14.98640615136571</v>
      </c>
      <c r="AE13">
        <f>AD13*34</f>
        <v>-509.53780914643414</v>
      </c>
    </row>
    <row r="14" spans="1:31" x14ac:dyDescent="0.2">
      <c r="A14">
        <v>13</v>
      </c>
      <c r="B14" t="s">
        <v>18</v>
      </c>
      <c r="C14">
        <f t="shared" si="10"/>
        <v>388.49558566806911</v>
      </c>
      <c r="D14">
        <f t="shared" si="0"/>
        <v>14337.042164157914</v>
      </c>
      <c r="E14">
        <f t="shared" si="1"/>
        <v>14725.537749825984</v>
      </c>
      <c r="F14">
        <f t="shared" si="2"/>
        <v>388.49558566806911</v>
      </c>
      <c r="G14">
        <f t="shared" si="3"/>
        <v>14337.042164157914</v>
      </c>
      <c r="H14">
        <f t="shared" si="4"/>
        <v>14725.537749825984</v>
      </c>
      <c r="I14">
        <f t="shared" si="11"/>
        <v>682.46087132941</v>
      </c>
      <c r="J14">
        <f t="shared" si="5"/>
        <v>41428.398092043724</v>
      </c>
      <c r="K14">
        <f t="shared" ref="K14:K63" si="26">SUM(I14:J14)</f>
        <v>42110.858963373132</v>
      </c>
      <c r="L14">
        <f t="shared" ref="L14:L63" si="27">L13+$AA$4</f>
        <v>682.46087132941</v>
      </c>
      <c r="M14">
        <f t="shared" si="6"/>
        <v>41428.398092043724</v>
      </c>
      <c r="N14">
        <f t="shared" ref="N14:N63" si="28">SUM(L14:M14)</f>
        <v>42110.858963373132</v>
      </c>
      <c r="O14">
        <f t="shared" si="22"/>
        <v>94.530300006728098</v>
      </c>
      <c r="P14">
        <f t="shared" si="8"/>
        <v>-12754.313763727894</v>
      </c>
      <c r="Q14">
        <f t="shared" si="23"/>
        <v>-12659.783463721165</v>
      </c>
      <c r="R14">
        <f t="shared" si="24"/>
        <v>94.530300006728098</v>
      </c>
      <c r="S14">
        <f t="shared" si="9"/>
        <v>-12754.313763727894</v>
      </c>
      <c r="T14">
        <f t="shared" si="25"/>
        <v>-12659.783463721165</v>
      </c>
      <c r="W14" t="s">
        <v>13</v>
      </c>
      <c r="X14">
        <v>155.96461604032228</v>
      </c>
      <c r="Y14">
        <f>X14*34</f>
        <v>5302.7969453709575</v>
      </c>
      <c r="Z14" t="s">
        <v>13</v>
      </c>
      <c r="AA14">
        <v>232.80843032902899</v>
      </c>
      <c r="AB14">
        <f>AA14*34</f>
        <v>7915.4866311869855</v>
      </c>
      <c r="AC14" t="s">
        <v>13</v>
      </c>
      <c r="AD14">
        <v>79.120801751615687</v>
      </c>
      <c r="AE14">
        <f>AD14*34</f>
        <v>2690.1072595549335</v>
      </c>
    </row>
    <row r="15" spans="1:31" x14ac:dyDescent="0.2">
      <c r="A15">
        <v>14</v>
      </c>
      <c r="B15" t="s">
        <v>18</v>
      </c>
      <c r="C15">
        <f t="shared" si="10"/>
        <v>418.37986148868981</v>
      </c>
      <c r="D15">
        <f t="shared" si="0"/>
        <v>15439.891561400831</v>
      </c>
      <c r="E15">
        <f t="shared" si="1"/>
        <v>15858.27142288952</v>
      </c>
      <c r="F15">
        <f t="shared" si="2"/>
        <v>418.37986148868981</v>
      </c>
      <c r="G15">
        <f t="shared" si="3"/>
        <v>15439.891561400831</v>
      </c>
      <c r="H15">
        <f t="shared" si="4"/>
        <v>15858.27142288952</v>
      </c>
      <c r="I15">
        <f t="shared" si="11"/>
        <v>734.95786143167231</v>
      </c>
      <c r="J15">
        <f t="shared" si="5"/>
        <v>44615.197945277854</v>
      </c>
      <c r="K15">
        <f t="shared" si="26"/>
        <v>45350.155806709525</v>
      </c>
      <c r="L15">
        <f t="shared" si="27"/>
        <v>734.95786143167231</v>
      </c>
      <c r="M15">
        <f t="shared" si="6"/>
        <v>44615.197945277854</v>
      </c>
      <c r="N15">
        <f t="shared" si="28"/>
        <v>45350.155806709525</v>
      </c>
      <c r="O15">
        <f t="shared" si="22"/>
        <v>101.80186154570718</v>
      </c>
      <c r="P15">
        <f t="shared" si="8"/>
        <v>-13735.414822476194</v>
      </c>
      <c r="Q15">
        <f t="shared" si="23"/>
        <v>-13633.612960930486</v>
      </c>
      <c r="R15">
        <f t="shared" si="24"/>
        <v>101.80186154570718</v>
      </c>
      <c r="S15">
        <f t="shared" si="9"/>
        <v>-13735.414822476194</v>
      </c>
      <c r="T15">
        <f t="shared" si="25"/>
        <v>-13633.612960930486</v>
      </c>
    </row>
    <row r="16" spans="1:31" x14ac:dyDescent="0.2">
      <c r="A16">
        <v>15</v>
      </c>
      <c r="B16" t="s">
        <v>18</v>
      </c>
      <c r="C16">
        <f t="shared" si="10"/>
        <v>448.26413730931051</v>
      </c>
      <c r="D16">
        <f t="shared" si="0"/>
        <v>16542.740958643746</v>
      </c>
      <c r="E16">
        <f t="shared" si="1"/>
        <v>16991.005095953056</v>
      </c>
      <c r="F16">
        <f t="shared" si="2"/>
        <v>448.26413730931051</v>
      </c>
      <c r="G16">
        <f t="shared" si="3"/>
        <v>16542.740958643746</v>
      </c>
      <c r="H16">
        <f t="shared" si="4"/>
        <v>16991.005095953056</v>
      </c>
      <c r="I16">
        <f t="shared" si="11"/>
        <v>787.45485153393463</v>
      </c>
      <c r="J16">
        <f t="shared" si="5"/>
        <v>47801.997798511984</v>
      </c>
      <c r="K16">
        <f t="shared" si="26"/>
        <v>48589.452650045918</v>
      </c>
      <c r="L16">
        <f t="shared" si="27"/>
        <v>787.45485153393463</v>
      </c>
      <c r="M16">
        <f t="shared" si="6"/>
        <v>47801.997798511984</v>
      </c>
      <c r="N16">
        <f t="shared" si="28"/>
        <v>48589.452650045918</v>
      </c>
      <c r="O16">
        <f t="shared" si="22"/>
        <v>109.07342308468627</v>
      </c>
      <c r="P16">
        <f t="shared" si="8"/>
        <v>-14716.515881224494</v>
      </c>
      <c r="Q16">
        <f t="shared" si="23"/>
        <v>-14607.442458139807</v>
      </c>
      <c r="R16">
        <f t="shared" si="24"/>
        <v>109.07342308468627</v>
      </c>
      <c r="S16">
        <f t="shared" si="9"/>
        <v>-14716.515881224494</v>
      </c>
      <c r="T16">
        <f t="shared" si="25"/>
        <v>-14607.442458139807</v>
      </c>
    </row>
    <row r="17" spans="1:20" x14ac:dyDescent="0.2">
      <c r="A17">
        <v>16</v>
      </c>
      <c r="B17" t="s">
        <v>18</v>
      </c>
      <c r="C17">
        <f t="shared" si="10"/>
        <v>478.14841312993121</v>
      </c>
      <c r="D17">
        <f t="shared" si="0"/>
        <v>17645.590355886663</v>
      </c>
      <c r="E17">
        <f t="shared" si="1"/>
        <v>18123.738769016592</v>
      </c>
      <c r="F17">
        <f t="shared" si="2"/>
        <v>478.14841312993121</v>
      </c>
      <c r="G17">
        <f t="shared" si="3"/>
        <v>17645.590355886663</v>
      </c>
      <c r="H17">
        <f t="shared" si="4"/>
        <v>18123.738769016592</v>
      </c>
      <c r="I17">
        <f t="shared" si="11"/>
        <v>839.95184163619695</v>
      </c>
      <c r="J17">
        <f t="shared" si="5"/>
        <v>50988.797651746114</v>
      </c>
      <c r="K17">
        <f t="shared" si="26"/>
        <v>51828.749493382311</v>
      </c>
      <c r="L17">
        <f t="shared" si="27"/>
        <v>839.95184163619695</v>
      </c>
      <c r="M17">
        <f t="shared" si="6"/>
        <v>50988.797651746114</v>
      </c>
      <c r="N17">
        <f t="shared" si="28"/>
        <v>51828.749493382311</v>
      </c>
      <c r="O17">
        <f t="shared" si="22"/>
        <v>116.34498462366535</v>
      </c>
      <c r="P17">
        <f t="shared" si="8"/>
        <v>-15697.616939972793</v>
      </c>
      <c r="Q17">
        <f t="shared" si="23"/>
        <v>-15581.271955349128</v>
      </c>
      <c r="R17">
        <f t="shared" si="24"/>
        <v>116.34498462366535</v>
      </c>
      <c r="S17">
        <f t="shared" si="9"/>
        <v>-15697.616939972793</v>
      </c>
      <c r="T17">
        <f t="shared" si="25"/>
        <v>-15581.271955349128</v>
      </c>
    </row>
    <row r="18" spans="1:20" x14ac:dyDescent="0.2">
      <c r="A18">
        <v>17</v>
      </c>
      <c r="B18" t="s">
        <v>18</v>
      </c>
      <c r="C18">
        <f t="shared" si="10"/>
        <v>508.03268895055191</v>
      </c>
      <c r="D18">
        <f t="shared" si="0"/>
        <v>18748.43975312958</v>
      </c>
      <c r="E18">
        <f t="shared" si="1"/>
        <v>19256.472442080132</v>
      </c>
      <c r="F18">
        <f t="shared" si="2"/>
        <v>508.03268895055191</v>
      </c>
      <c r="G18">
        <f t="shared" si="3"/>
        <v>18748.43975312958</v>
      </c>
      <c r="H18">
        <f t="shared" si="4"/>
        <v>19256.472442080132</v>
      </c>
      <c r="I18">
        <f t="shared" si="11"/>
        <v>892.44883173845926</v>
      </c>
      <c r="J18">
        <f t="shared" si="5"/>
        <v>54175.597504980244</v>
      </c>
      <c r="K18">
        <f t="shared" si="26"/>
        <v>55068.046336718704</v>
      </c>
      <c r="L18">
        <f t="shared" si="27"/>
        <v>892.44883173845926</v>
      </c>
      <c r="M18">
        <f t="shared" si="6"/>
        <v>54175.597504980244</v>
      </c>
      <c r="N18">
        <f t="shared" si="28"/>
        <v>55068.046336718704</v>
      </c>
      <c r="O18">
        <f t="shared" si="22"/>
        <v>123.61654616264444</v>
      </c>
      <c r="P18">
        <f t="shared" si="8"/>
        <v>-16678.717998721091</v>
      </c>
      <c r="Q18">
        <f t="shared" si="23"/>
        <v>-16555.101452558447</v>
      </c>
      <c r="R18">
        <f t="shared" si="24"/>
        <v>123.61654616264444</v>
      </c>
      <c r="S18">
        <f t="shared" si="9"/>
        <v>-16678.717998721091</v>
      </c>
      <c r="T18">
        <f t="shared" si="25"/>
        <v>-16555.101452558447</v>
      </c>
    </row>
    <row r="19" spans="1:20" x14ac:dyDescent="0.2">
      <c r="A19">
        <v>18</v>
      </c>
      <c r="B19" t="s">
        <v>18</v>
      </c>
      <c r="C19">
        <f t="shared" si="10"/>
        <v>537.91696477117262</v>
      </c>
      <c r="D19">
        <f t="shared" si="0"/>
        <v>19851.289150372497</v>
      </c>
      <c r="E19">
        <f t="shared" si="1"/>
        <v>20389.206115143668</v>
      </c>
      <c r="F19">
        <f t="shared" si="2"/>
        <v>537.91696477117262</v>
      </c>
      <c r="G19">
        <f t="shared" si="3"/>
        <v>19851.289150372497</v>
      </c>
      <c r="H19">
        <f t="shared" si="4"/>
        <v>20389.206115143668</v>
      </c>
      <c r="I19">
        <f t="shared" si="11"/>
        <v>944.94582184072158</v>
      </c>
      <c r="J19">
        <f t="shared" si="5"/>
        <v>57362.397358214374</v>
      </c>
      <c r="K19">
        <f t="shared" si="26"/>
        <v>58307.343180055097</v>
      </c>
      <c r="L19">
        <f t="shared" si="27"/>
        <v>944.94582184072158</v>
      </c>
      <c r="M19">
        <f t="shared" si="6"/>
        <v>57362.397358214374</v>
      </c>
      <c r="N19">
        <f t="shared" si="28"/>
        <v>58307.343180055097</v>
      </c>
      <c r="O19">
        <f t="shared" si="22"/>
        <v>130.88810770162351</v>
      </c>
      <c r="P19">
        <f t="shared" si="8"/>
        <v>-17659.819057469391</v>
      </c>
      <c r="Q19">
        <f t="shared" si="23"/>
        <v>-17528.930949767768</v>
      </c>
      <c r="R19">
        <f t="shared" si="24"/>
        <v>130.88810770162351</v>
      </c>
      <c r="S19">
        <f t="shared" si="9"/>
        <v>-17659.819057469391</v>
      </c>
      <c r="T19">
        <f t="shared" si="25"/>
        <v>-17528.930949767768</v>
      </c>
    </row>
    <row r="20" spans="1:20" x14ac:dyDescent="0.2">
      <c r="A20">
        <v>19</v>
      </c>
      <c r="B20" t="s">
        <v>18</v>
      </c>
      <c r="C20">
        <f t="shared" si="10"/>
        <v>567.80124059179332</v>
      </c>
      <c r="D20">
        <f t="shared" si="0"/>
        <v>20954.138547615414</v>
      </c>
      <c r="E20">
        <f t="shared" si="1"/>
        <v>21521.939788207208</v>
      </c>
      <c r="F20">
        <f t="shared" si="2"/>
        <v>567.80124059179332</v>
      </c>
      <c r="G20">
        <f t="shared" si="3"/>
        <v>20954.138547615414</v>
      </c>
      <c r="H20">
        <f t="shared" si="4"/>
        <v>21521.939788207208</v>
      </c>
      <c r="I20">
        <f t="shared" si="11"/>
        <v>997.44281194298389</v>
      </c>
      <c r="J20">
        <f t="shared" si="5"/>
        <v>60549.197211448503</v>
      </c>
      <c r="K20">
        <f t="shared" si="26"/>
        <v>61546.64002339149</v>
      </c>
      <c r="L20">
        <f t="shared" si="27"/>
        <v>997.44281194298389</v>
      </c>
      <c r="M20">
        <f t="shared" si="6"/>
        <v>60549.197211448503</v>
      </c>
      <c r="N20">
        <f t="shared" si="28"/>
        <v>61546.64002339149</v>
      </c>
      <c r="O20">
        <f t="shared" si="22"/>
        <v>138.1596692406026</v>
      </c>
      <c r="P20">
        <f t="shared" si="8"/>
        <v>-18640.920116217691</v>
      </c>
      <c r="Q20">
        <f t="shared" si="23"/>
        <v>-18502.760446977089</v>
      </c>
      <c r="R20">
        <f t="shared" si="24"/>
        <v>138.1596692406026</v>
      </c>
      <c r="S20">
        <f t="shared" si="9"/>
        <v>-18640.920116217691</v>
      </c>
      <c r="T20">
        <f t="shared" si="25"/>
        <v>-18502.760446977089</v>
      </c>
    </row>
    <row r="21" spans="1:20" x14ac:dyDescent="0.2">
      <c r="A21">
        <v>20</v>
      </c>
      <c r="B21" t="s">
        <v>18</v>
      </c>
      <c r="C21">
        <f t="shared" si="10"/>
        <v>597.68551641241402</v>
      </c>
      <c r="D21">
        <f t="shared" si="0"/>
        <v>22056.987944858331</v>
      </c>
      <c r="E21">
        <f t="shared" si="1"/>
        <v>22654.673461270744</v>
      </c>
      <c r="F21">
        <f t="shared" si="2"/>
        <v>597.68551641241402</v>
      </c>
      <c r="G21">
        <f t="shared" si="3"/>
        <v>22056.987944858331</v>
      </c>
      <c r="H21">
        <f t="shared" si="4"/>
        <v>22654.673461270744</v>
      </c>
      <c r="I21">
        <f t="shared" si="11"/>
        <v>1049.9398020452461</v>
      </c>
      <c r="J21">
        <f t="shared" si="5"/>
        <v>63735.997064682633</v>
      </c>
      <c r="K21">
        <f t="shared" si="26"/>
        <v>64785.936866727876</v>
      </c>
      <c r="L21">
        <f t="shared" si="27"/>
        <v>1049.9398020452461</v>
      </c>
      <c r="M21">
        <f t="shared" si="6"/>
        <v>63735.997064682633</v>
      </c>
      <c r="N21">
        <f t="shared" si="28"/>
        <v>64785.936866727876</v>
      </c>
      <c r="O21">
        <f t="shared" si="22"/>
        <v>145.43123077958168</v>
      </c>
      <c r="P21">
        <f t="shared" si="8"/>
        <v>-19622.02117496599</v>
      </c>
      <c r="Q21">
        <f t="shared" si="23"/>
        <v>-19476.589944186409</v>
      </c>
      <c r="R21">
        <f t="shared" si="24"/>
        <v>145.43123077958168</v>
      </c>
      <c r="S21">
        <f t="shared" si="9"/>
        <v>-19622.02117496599</v>
      </c>
      <c r="T21">
        <f t="shared" si="25"/>
        <v>-19476.589944186409</v>
      </c>
    </row>
    <row r="22" spans="1:20" x14ac:dyDescent="0.2">
      <c r="A22">
        <v>21</v>
      </c>
      <c r="B22" t="s">
        <v>18</v>
      </c>
      <c r="C22">
        <f t="shared" si="10"/>
        <v>627.56979223303472</v>
      </c>
      <c r="D22">
        <f t="shared" si="0"/>
        <v>23159.837342101247</v>
      </c>
      <c r="E22">
        <f t="shared" si="1"/>
        <v>23787.407134334284</v>
      </c>
      <c r="F22">
        <f t="shared" si="2"/>
        <v>627.56979223303472</v>
      </c>
      <c r="G22">
        <f t="shared" si="3"/>
        <v>23159.837342101247</v>
      </c>
      <c r="H22">
        <f t="shared" si="4"/>
        <v>23787.407134334284</v>
      </c>
      <c r="I22">
        <f t="shared" si="11"/>
        <v>1102.4367921475084</v>
      </c>
      <c r="J22">
        <f t="shared" si="5"/>
        <v>66922.79691791677</v>
      </c>
      <c r="K22">
        <f t="shared" si="26"/>
        <v>68025.233710064276</v>
      </c>
      <c r="L22">
        <f t="shared" si="27"/>
        <v>1102.4367921475084</v>
      </c>
      <c r="M22">
        <f t="shared" si="6"/>
        <v>66922.79691791677</v>
      </c>
      <c r="N22">
        <f t="shared" si="28"/>
        <v>68025.233710064276</v>
      </c>
      <c r="O22">
        <f t="shared" si="22"/>
        <v>152.70279231856077</v>
      </c>
      <c r="P22">
        <f t="shared" si="8"/>
        <v>-20603.12223371429</v>
      </c>
      <c r="Q22">
        <f t="shared" si="23"/>
        <v>-20450.41944139573</v>
      </c>
      <c r="R22">
        <f t="shared" si="24"/>
        <v>152.70279231856077</v>
      </c>
      <c r="S22">
        <f t="shared" si="9"/>
        <v>-20603.12223371429</v>
      </c>
      <c r="T22">
        <f t="shared" si="25"/>
        <v>-20450.41944139573</v>
      </c>
    </row>
    <row r="23" spans="1:20" x14ac:dyDescent="0.2">
      <c r="A23">
        <v>22</v>
      </c>
      <c r="B23" t="s">
        <v>18</v>
      </c>
      <c r="C23">
        <f t="shared" si="10"/>
        <v>657.45406805365542</v>
      </c>
      <c r="D23">
        <f t="shared" si="0"/>
        <v>24262.686739344164</v>
      </c>
      <c r="E23">
        <f t="shared" si="1"/>
        <v>24920.14080739782</v>
      </c>
      <c r="F23">
        <f t="shared" si="2"/>
        <v>657.45406805365542</v>
      </c>
      <c r="G23">
        <f t="shared" si="3"/>
        <v>24262.686739344164</v>
      </c>
      <c r="H23">
        <f t="shared" si="4"/>
        <v>24920.14080739782</v>
      </c>
      <c r="I23">
        <f t="shared" si="11"/>
        <v>1154.9337822497707</v>
      </c>
      <c r="J23">
        <f t="shared" si="5"/>
        <v>70109.5967711509</v>
      </c>
      <c r="K23">
        <f t="shared" si="26"/>
        <v>71264.530553400677</v>
      </c>
      <c r="L23">
        <f t="shared" si="27"/>
        <v>1154.9337822497707</v>
      </c>
      <c r="M23">
        <f t="shared" si="6"/>
        <v>70109.5967711509</v>
      </c>
      <c r="N23">
        <f t="shared" si="28"/>
        <v>71264.530553400677</v>
      </c>
      <c r="O23">
        <f t="shared" si="22"/>
        <v>159.97435385753985</v>
      </c>
      <c r="P23">
        <f t="shared" si="8"/>
        <v>-21584.22329246259</v>
      </c>
      <c r="Q23">
        <f t="shared" si="23"/>
        <v>-21424.248938605051</v>
      </c>
      <c r="R23">
        <f t="shared" si="24"/>
        <v>159.97435385753985</v>
      </c>
      <c r="S23">
        <f t="shared" si="9"/>
        <v>-21584.22329246259</v>
      </c>
      <c r="T23">
        <f t="shared" si="25"/>
        <v>-21424.248938605051</v>
      </c>
    </row>
    <row r="24" spans="1:20" x14ac:dyDescent="0.2">
      <c r="A24">
        <v>23</v>
      </c>
      <c r="B24" t="s">
        <v>18</v>
      </c>
      <c r="C24">
        <f t="shared" si="10"/>
        <v>687.33834387427612</v>
      </c>
      <c r="D24">
        <f t="shared" si="0"/>
        <v>25365.536136587081</v>
      </c>
      <c r="E24">
        <f t="shared" si="1"/>
        <v>26052.874480461356</v>
      </c>
      <c r="F24">
        <f t="shared" si="2"/>
        <v>687.33834387427612</v>
      </c>
      <c r="G24">
        <f t="shared" si="3"/>
        <v>25365.536136587081</v>
      </c>
      <c r="H24">
        <f t="shared" si="4"/>
        <v>26052.874480461356</v>
      </c>
      <c r="I24">
        <f t="shared" si="11"/>
        <v>1207.430772352033</v>
      </c>
      <c r="J24">
        <f t="shared" si="5"/>
        <v>73296.39662438503</v>
      </c>
      <c r="K24">
        <f t="shared" si="26"/>
        <v>74503.827396737062</v>
      </c>
      <c r="L24">
        <f t="shared" si="27"/>
        <v>1207.430772352033</v>
      </c>
      <c r="M24">
        <f t="shared" si="6"/>
        <v>73296.39662438503</v>
      </c>
      <c r="N24">
        <f t="shared" si="28"/>
        <v>74503.827396737062</v>
      </c>
      <c r="O24">
        <f t="shared" si="22"/>
        <v>167.24591539651894</v>
      </c>
      <c r="P24">
        <f t="shared" si="8"/>
        <v>-22565.324351210889</v>
      </c>
      <c r="Q24">
        <f t="shared" si="23"/>
        <v>-22398.078435814372</v>
      </c>
      <c r="R24">
        <f t="shared" si="24"/>
        <v>167.24591539651894</v>
      </c>
      <c r="S24">
        <f t="shared" si="9"/>
        <v>-22565.324351210889</v>
      </c>
      <c r="T24">
        <f t="shared" si="25"/>
        <v>-22398.078435814372</v>
      </c>
    </row>
    <row r="25" spans="1:20" x14ac:dyDescent="0.2">
      <c r="A25">
        <v>24</v>
      </c>
      <c r="B25" t="s">
        <v>18</v>
      </c>
      <c r="C25">
        <f t="shared" si="10"/>
        <v>717.22261969489682</v>
      </c>
      <c r="D25">
        <f t="shared" si="0"/>
        <v>26468.385533829998</v>
      </c>
      <c r="E25">
        <f t="shared" si="1"/>
        <v>27185.608153524896</v>
      </c>
      <c r="F25">
        <f t="shared" si="2"/>
        <v>717.22261969489682</v>
      </c>
      <c r="G25">
        <f t="shared" si="3"/>
        <v>26468.385533829998</v>
      </c>
      <c r="H25">
        <f t="shared" si="4"/>
        <v>27185.608153524896</v>
      </c>
      <c r="I25">
        <f t="shared" si="11"/>
        <v>1259.9277624542954</v>
      </c>
      <c r="J25">
        <f t="shared" si="5"/>
        <v>76483.19647761916</v>
      </c>
      <c r="K25">
        <f t="shared" si="26"/>
        <v>77743.124240073448</v>
      </c>
      <c r="L25">
        <f t="shared" si="27"/>
        <v>1259.9277624542954</v>
      </c>
      <c r="M25">
        <f t="shared" si="6"/>
        <v>76483.19647761916</v>
      </c>
      <c r="N25">
        <f t="shared" si="28"/>
        <v>77743.124240073448</v>
      </c>
      <c r="O25">
        <f t="shared" si="22"/>
        <v>174.51747693549802</v>
      </c>
      <c r="P25">
        <f t="shared" si="8"/>
        <v>-23546.425409959189</v>
      </c>
      <c r="Q25">
        <f t="shared" si="23"/>
        <v>-23371.907933023693</v>
      </c>
      <c r="R25">
        <f t="shared" si="24"/>
        <v>174.51747693549802</v>
      </c>
      <c r="S25">
        <f t="shared" si="9"/>
        <v>-23546.425409959189</v>
      </c>
      <c r="T25">
        <f t="shared" si="25"/>
        <v>-23371.907933023693</v>
      </c>
    </row>
    <row r="26" spans="1:20" x14ac:dyDescent="0.2">
      <c r="A26">
        <v>25</v>
      </c>
      <c r="B26" t="s">
        <v>18</v>
      </c>
      <c r="C26">
        <f t="shared" si="10"/>
        <v>747.10689551551752</v>
      </c>
      <c r="D26">
        <f t="shared" si="0"/>
        <v>27571.234931072915</v>
      </c>
      <c r="E26">
        <f t="shared" si="1"/>
        <v>28318.341826588432</v>
      </c>
      <c r="F26">
        <f t="shared" si="2"/>
        <v>747.10689551551752</v>
      </c>
      <c r="G26">
        <f t="shared" si="3"/>
        <v>27571.234931072915</v>
      </c>
      <c r="H26">
        <f t="shared" si="4"/>
        <v>28318.341826588432</v>
      </c>
      <c r="I26">
        <f t="shared" si="11"/>
        <v>1312.4247525565577</v>
      </c>
      <c r="J26">
        <f t="shared" si="5"/>
        <v>79669.99633085329</v>
      </c>
      <c r="K26">
        <f t="shared" si="26"/>
        <v>80982.421083409849</v>
      </c>
      <c r="L26">
        <f t="shared" si="27"/>
        <v>1312.4247525565577</v>
      </c>
      <c r="M26">
        <f t="shared" si="6"/>
        <v>79669.99633085329</v>
      </c>
      <c r="N26">
        <f t="shared" si="28"/>
        <v>80982.421083409849</v>
      </c>
      <c r="O26">
        <f t="shared" si="22"/>
        <v>181.78903847447711</v>
      </c>
      <c r="P26">
        <f t="shared" si="8"/>
        <v>-24527.526468707489</v>
      </c>
      <c r="Q26">
        <f t="shared" si="23"/>
        <v>-24345.73743023301</v>
      </c>
      <c r="R26">
        <f t="shared" si="24"/>
        <v>181.78903847447711</v>
      </c>
      <c r="S26">
        <f t="shared" si="9"/>
        <v>-24527.526468707489</v>
      </c>
      <c r="T26">
        <f t="shared" si="25"/>
        <v>-24345.73743023301</v>
      </c>
    </row>
    <row r="27" spans="1:20" x14ac:dyDescent="0.2">
      <c r="A27">
        <v>26</v>
      </c>
      <c r="B27" t="s">
        <v>18</v>
      </c>
      <c r="C27">
        <f t="shared" si="10"/>
        <v>776.99117133613822</v>
      </c>
      <c r="D27">
        <f t="shared" si="0"/>
        <v>28674.084328315832</v>
      </c>
      <c r="E27">
        <f t="shared" si="1"/>
        <v>29451.075499651972</v>
      </c>
      <c r="F27">
        <f t="shared" si="2"/>
        <v>776.99117133613822</v>
      </c>
      <c r="G27">
        <f t="shared" si="3"/>
        <v>28674.084328315832</v>
      </c>
      <c r="H27">
        <f t="shared" si="4"/>
        <v>29451.075499651972</v>
      </c>
      <c r="I27">
        <f t="shared" si="11"/>
        <v>1364.92174265882</v>
      </c>
      <c r="J27">
        <f t="shared" si="5"/>
        <v>82856.79618408742</v>
      </c>
      <c r="K27">
        <f t="shared" si="26"/>
        <v>84221.717926746234</v>
      </c>
      <c r="L27">
        <f t="shared" si="27"/>
        <v>1364.92174265882</v>
      </c>
      <c r="M27">
        <f t="shared" si="6"/>
        <v>82856.79618408742</v>
      </c>
      <c r="N27">
        <f t="shared" si="28"/>
        <v>84221.717926746234</v>
      </c>
      <c r="O27">
        <f t="shared" si="22"/>
        <v>189.0606000134562</v>
      </c>
      <c r="P27">
        <f t="shared" si="8"/>
        <v>-25508.627527455788</v>
      </c>
      <c r="Q27">
        <f t="shared" si="23"/>
        <v>-25319.566927442331</v>
      </c>
      <c r="R27">
        <f t="shared" si="24"/>
        <v>189.0606000134562</v>
      </c>
      <c r="S27">
        <f t="shared" si="9"/>
        <v>-25508.627527455788</v>
      </c>
      <c r="T27">
        <f t="shared" si="25"/>
        <v>-25319.566927442331</v>
      </c>
    </row>
    <row r="28" spans="1:20" x14ac:dyDescent="0.2">
      <c r="A28">
        <v>27</v>
      </c>
      <c r="B28" t="s">
        <v>18</v>
      </c>
      <c r="C28">
        <f t="shared" si="10"/>
        <v>806.87544715675892</v>
      </c>
      <c r="D28">
        <f t="shared" si="0"/>
        <v>29776.933725558749</v>
      </c>
      <c r="E28">
        <f t="shared" si="1"/>
        <v>30583.809172715508</v>
      </c>
      <c r="F28">
        <f t="shared" si="2"/>
        <v>806.87544715675892</v>
      </c>
      <c r="G28">
        <f t="shared" si="3"/>
        <v>29776.933725558749</v>
      </c>
      <c r="H28">
        <f t="shared" si="4"/>
        <v>30583.809172715508</v>
      </c>
      <c r="I28">
        <f t="shared" si="11"/>
        <v>1417.4187327610823</v>
      </c>
      <c r="J28">
        <f t="shared" si="5"/>
        <v>86043.596037321549</v>
      </c>
      <c r="K28">
        <f t="shared" si="26"/>
        <v>87461.014770082635</v>
      </c>
      <c r="L28">
        <f t="shared" si="27"/>
        <v>1417.4187327610823</v>
      </c>
      <c r="M28">
        <f t="shared" si="6"/>
        <v>86043.596037321549</v>
      </c>
      <c r="N28">
        <f t="shared" si="28"/>
        <v>87461.014770082635</v>
      </c>
      <c r="O28">
        <f t="shared" si="22"/>
        <v>196.33216155243528</v>
      </c>
      <c r="P28">
        <f t="shared" si="8"/>
        <v>-26489.728586204088</v>
      </c>
      <c r="Q28">
        <f t="shared" si="23"/>
        <v>-26293.396424651652</v>
      </c>
      <c r="R28">
        <f t="shared" si="24"/>
        <v>196.33216155243528</v>
      </c>
      <c r="S28">
        <f t="shared" si="9"/>
        <v>-26489.728586204088</v>
      </c>
      <c r="T28">
        <f t="shared" si="25"/>
        <v>-26293.396424651652</v>
      </c>
    </row>
    <row r="29" spans="1:20" x14ac:dyDescent="0.2">
      <c r="A29">
        <v>28</v>
      </c>
      <c r="B29" t="s">
        <v>18</v>
      </c>
      <c r="C29">
        <f t="shared" si="10"/>
        <v>836.75972297737962</v>
      </c>
      <c r="D29">
        <f t="shared" si="0"/>
        <v>30879.783122801666</v>
      </c>
      <c r="E29">
        <f t="shared" si="1"/>
        <v>31716.542845779044</v>
      </c>
      <c r="F29">
        <f t="shared" si="2"/>
        <v>836.75972297737962</v>
      </c>
      <c r="G29">
        <f t="shared" si="3"/>
        <v>30879.783122801666</v>
      </c>
      <c r="H29">
        <f t="shared" si="4"/>
        <v>31716.542845779044</v>
      </c>
      <c r="I29">
        <f t="shared" si="11"/>
        <v>1469.9157228633446</v>
      </c>
      <c r="J29">
        <f t="shared" si="5"/>
        <v>89230.395890555679</v>
      </c>
      <c r="K29">
        <f t="shared" si="26"/>
        <v>90700.31161341902</v>
      </c>
      <c r="L29">
        <f t="shared" si="27"/>
        <v>1469.9157228633446</v>
      </c>
      <c r="M29">
        <f t="shared" si="6"/>
        <v>89230.395890555679</v>
      </c>
      <c r="N29">
        <f t="shared" si="28"/>
        <v>90700.31161341902</v>
      </c>
      <c r="O29">
        <f t="shared" si="22"/>
        <v>203.60372309141437</v>
      </c>
      <c r="P29">
        <f t="shared" si="8"/>
        <v>-27470.829644952388</v>
      </c>
      <c r="Q29">
        <f t="shared" si="23"/>
        <v>-27267.225921860972</v>
      </c>
      <c r="R29">
        <f t="shared" si="24"/>
        <v>203.60372309141437</v>
      </c>
      <c r="S29">
        <f t="shared" si="9"/>
        <v>-27470.829644952388</v>
      </c>
      <c r="T29">
        <f t="shared" si="25"/>
        <v>-27267.225921860972</v>
      </c>
    </row>
    <row r="30" spans="1:20" x14ac:dyDescent="0.2">
      <c r="A30">
        <v>29</v>
      </c>
      <c r="B30" t="s">
        <v>18</v>
      </c>
      <c r="C30">
        <f t="shared" si="10"/>
        <v>866.64399879800033</v>
      </c>
      <c r="D30">
        <f t="shared" si="0"/>
        <v>31982.632520044583</v>
      </c>
      <c r="E30">
        <f t="shared" si="1"/>
        <v>32849.276518842584</v>
      </c>
      <c r="F30">
        <f t="shared" si="2"/>
        <v>866.64399879800033</v>
      </c>
      <c r="G30">
        <f t="shared" si="3"/>
        <v>31982.632520044583</v>
      </c>
      <c r="H30">
        <f t="shared" si="4"/>
        <v>32849.276518842584</v>
      </c>
      <c r="I30">
        <f t="shared" si="11"/>
        <v>1522.4127129656069</v>
      </c>
      <c r="J30">
        <f t="shared" si="5"/>
        <v>92417.195743789809</v>
      </c>
      <c r="K30">
        <f t="shared" si="26"/>
        <v>93939.608456755421</v>
      </c>
      <c r="L30">
        <f t="shared" si="27"/>
        <v>1522.4127129656069</v>
      </c>
      <c r="M30">
        <f t="shared" si="6"/>
        <v>92417.195743789809</v>
      </c>
      <c r="N30">
        <f t="shared" si="28"/>
        <v>93939.608456755421</v>
      </c>
      <c r="O30">
        <f t="shared" si="22"/>
        <v>210.87528463039345</v>
      </c>
      <c r="P30">
        <f t="shared" si="8"/>
        <v>-28451.930703700687</v>
      </c>
      <c r="Q30">
        <f t="shared" si="23"/>
        <v>-28241.055419070293</v>
      </c>
      <c r="R30">
        <f t="shared" si="24"/>
        <v>210.87528463039345</v>
      </c>
      <c r="S30">
        <f t="shared" si="9"/>
        <v>-28451.930703700687</v>
      </c>
      <c r="T30">
        <f t="shared" si="25"/>
        <v>-28241.055419070293</v>
      </c>
    </row>
    <row r="31" spans="1:20" x14ac:dyDescent="0.2">
      <c r="A31">
        <v>30</v>
      </c>
      <c r="B31" t="s">
        <v>18</v>
      </c>
      <c r="C31">
        <f t="shared" si="10"/>
        <v>896.52827461862103</v>
      </c>
      <c r="D31">
        <f t="shared" si="0"/>
        <v>33085.4819172875</v>
      </c>
      <c r="E31">
        <f t="shared" si="1"/>
        <v>33982.01019190612</v>
      </c>
      <c r="F31">
        <f t="shared" si="2"/>
        <v>896.52827461862103</v>
      </c>
      <c r="G31">
        <f t="shared" si="3"/>
        <v>33085.4819172875</v>
      </c>
      <c r="H31">
        <f t="shared" si="4"/>
        <v>33982.01019190612</v>
      </c>
      <c r="I31">
        <f t="shared" si="11"/>
        <v>1574.9097030678693</v>
      </c>
      <c r="J31">
        <f t="shared" si="5"/>
        <v>95603.995597023939</v>
      </c>
      <c r="K31">
        <f t="shared" si="26"/>
        <v>97178.905300091807</v>
      </c>
      <c r="L31">
        <f t="shared" si="27"/>
        <v>1574.9097030678693</v>
      </c>
      <c r="M31">
        <f t="shared" si="6"/>
        <v>95603.995597023939</v>
      </c>
      <c r="N31">
        <f t="shared" si="28"/>
        <v>97178.905300091807</v>
      </c>
      <c r="O31">
        <f t="shared" si="22"/>
        <v>218.14684616937254</v>
      </c>
      <c r="P31">
        <f t="shared" si="8"/>
        <v>-29433.031762448987</v>
      </c>
      <c r="Q31">
        <f t="shared" si="23"/>
        <v>-29214.884916279614</v>
      </c>
      <c r="R31">
        <f t="shared" si="24"/>
        <v>218.14684616937254</v>
      </c>
      <c r="S31">
        <f t="shared" si="9"/>
        <v>-29433.031762448987</v>
      </c>
      <c r="T31">
        <f t="shared" si="25"/>
        <v>-29214.884916279614</v>
      </c>
    </row>
    <row r="32" spans="1:20" x14ac:dyDescent="0.2">
      <c r="A32">
        <v>31</v>
      </c>
      <c r="B32" t="s">
        <v>18</v>
      </c>
      <c r="C32">
        <f t="shared" si="10"/>
        <v>926.41255043924173</v>
      </c>
      <c r="D32">
        <f t="shared" si="0"/>
        <v>34188.331314530413</v>
      </c>
      <c r="E32">
        <f t="shared" si="1"/>
        <v>35114.743864969656</v>
      </c>
      <c r="F32">
        <f t="shared" si="2"/>
        <v>926.41255043924173</v>
      </c>
      <c r="G32">
        <f t="shared" si="3"/>
        <v>34188.331314530413</v>
      </c>
      <c r="H32">
        <f t="shared" si="4"/>
        <v>35114.743864969656</v>
      </c>
      <c r="I32">
        <f t="shared" si="11"/>
        <v>1627.4066931701316</v>
      </c>
      <c r="J32">
        <f t="shared" si="5"/>
        <v>98790.795450258069</v>
      </c>
      <c r="K32">
        <f t="shared" si="26"/>
        <v>100418.20214342821</v>
      </c>
      <c r="L32">
        <f t="shared" si="27"/>
        <v>1627.4066931701316</v>
      </c>
      <c r="M32">
        <f t="shared" si="6"/>
        <v>98790.795450258069</v>
      </c>
      <c r="N32">
        <f t="shared" si="28"/>
        <v>100418.20214342821</v>
      </c>
      <c r="O32">
        <f t="shared" si="22"/>
        <v>225.41840770835162</v>
      </c>
      <c r="P32">
        <f t="shared" si="8"/>
        <v>-30414.132821197287</v>
      </c>
      <c r="Q32">
        <f t="shared" si="23"/>
        <v>-30188.714413488935</v>
      </c>
      <c r="R32">
        <f t="shared" si="24"/>
        <v>225.41840770835162</v>
      </c>
      <c r="S32">
        <f t="shared" si="9"/>
        <v>-30414.132821197287</v>
      </c>
      <c r="T32">
        <f t="shared" si="25"/>
        <v>-30188.714413488935</v>
      </c>
    </row>
    <row r="33" spans="1:20" x14ac:dyDescent="0.2">
      <c r="A33">
        <v>32</v>
      </c>
      <c r="B33" t="s">
        <v>18</v>
      </c>
      <c r="C33">
        <f t="shared" si="10"/>
        <v>956.29682625986243</v>
      </c>
      <c r="D33">
        <f t="shared" si="0"/>
        <v>35291.180711773326</v>
      </c>
      <c r="E33">
        <f t="shared" si="1"/>
        <v>36247.477538033185</v>
      </c>
      <c r="F33">
        <f t="shared" si="2"/>
        <v>956.29682625986243</v>
      </c>
      <c r="G33">
        <f t="shared" si="3"/>
        <v>35291.180711773326</v>
      </c>
      <c r="H33">
        <f t="shared" si="4"/>
        <v>36247.477538033185</v>
      </c>
      <c r="I33">
        <f t="shared" si="11"/>
        <v>1679.9036832723939</v>
      </c>
      <c r="J33">
        <f t="shared" si="5"/>
        <v>101977.5953034922</v>
      </c>
      <c r="K33">
        <f t="shared" si="26"/>
        <v>103657.49898676459</v>
      </c>
      <c r="L33">
        <f t="shared" si="27"/>
        <v>1679.9036832723939</v>
      </c>
      <c r="M33">
        <f t="shared" si="6"/>
        <v>101977.5953034922</v>
      </c>
      <c r="N33">
        <f t="shared" si="28"/>
        <v>103657.49898676459</v>
      </c>
      <c r="O33">
        <f t="shared" si="22"/>
        <v>232.68996924733071</v>
      </c>
      <c r="P33">
        <f t="shared" si="8"/>
        <v>-31395.233879945587</v>
      </c>
      <c r="Q33">
        <f t="shared" si="23"/>
        <v>-31162.543910698256</v>
      </c>
      <c r="R33">
        <f t="shared" si="24"/>
        <v>232.68996924733071</v>
      </c>
      <c r="S33">
        <f t="shared" si="9"/>
        <v>-31395.233879945587</v>
      </c>
      <c r="T33">
        <f t="shared" si="25"/>
        <v>-31162.543910698256</v>
      </c>
    </row>
    <row r="34" spans="1:20" x14ac:dyDescent="0.2">
      <c r="A34">
        <v>33</v>
      </c>
      <c r="B34" t="s">
        <v>18</v>
      </c>
      <c r="C34">
        <f t="shared" si="10"/>
        <v>986.18110208048313</v>
      </c>
      <c r="D34">
        <f t="shared" si="0"/>
        <v>36394.030109016239</v>
      </c>
      <c r="E34">
        <f t="shared" si="1"/>
        <v>37380.211211096721</v>
      </c>
      <c r="F34">
        <f t="shared" si="2"/>
        <v>986.18110208048313</v>
      </c>
      <c r="G34">
        <f t="shared" si="3"/>
        <v>36394.030109016239</v>
      </c>
      <c r="H34">
        <f t="shared" si="4"/>
        <v>37380.211211096721</v>
      </c>
      <c r="I34">
        <f t="shared" si="11"/>
        <v>1732.4006733746562</v>
      </c>
      <c r="J34">
        <f t="shared" si="5"/>
        <v>105164.39515672633</v>
      </c>
      <c r="K34">
        <f t="shared" si="26"/>
        <v>106896.79583010098</v>
      </c>
      <c r="L34">
        <f t="shared" si="27"/>
        <v>1732.4006733746562</v>
      </c>
      <c r="M34">
        <f t="shared" si="6"/>
        <v>105164.39515672633</v>
      </c>
      <c r="N34">
        <f t="shared" si="28"/>
        <v>106896.79583010098</v>
      </c>
      <c r="O34">
        <f t="shared" si="22"/>
        <v>239.96153078630979</v>
      </c>
      <c r="P34">
        <f t="shared" si="8"/>
        <v>-32376.334938693886</v>
      </c>
      <c r="Q34">
        <f t="shared" si="23"/>
        <v>-32136.373407907577</v>
      </c>
      <c r="R34">
        <f t="shared" si="24"/>
        <v>239.96153078630979</v>
      </c>
      <c r="S34">
        <f t="shared" si="9"/>
        <v>-32376.334938693886</v>
      </c>
      <c r="T34">
        <f t="shared" si="25"/>
        <v>-32136.373407907577</v>
      </c>
    </row>
    <row r="35" spans="1:20" x14ac:dyDescent="0.2">
      <c r="A35">
        <v>34</v>
      </c>
      <c r="B35" t="s">
        <v>18</v>
      </c>
      <c r="C35">
        <f t="shared" ref="C35:C62" si="29">C34+$Y$4</f>
        <v>1016.0653779011038</v>
      </c>
      <c r="D35">
        <f t="shared" ref="D35:D62" si="30">D34+$Y$11</f>
        <v>37496.879506259153</v>
      </c>
      <c r="E35">
        <f t="shared" si="1"/>
        <v>38512.944884160257</v>
      </c>
      <c r="F35">
        <f t="shared" si="2"/>
        <v>1016.0653779011038</v>
      </c>
      <c r="G35">
        <f t="shared" si="3"/>
        <v>37496.879506259153</v>
      </c>
      <c r="H35">
        <f t="shared" si="4"/>
        <v>38512.944884160257</v>
      </c>
      <c r="I35">
        <f t="shared" si="11"/>
        <v>1784.8976634769185</v>
      </c>
      <c r="J35">
        <f t="shared" ref="J35:J62" si="31">J34+$AB$11</f>
        <v>108351.19500996046</v>
      </c>
      <c r="K35">
        <f t="shared" si="26"/>
        <v>110136.09267343738</v>
      </c>
      <c r="L35">
        <f t="shared" si="27"/>
        <v>1784.8976634769185</v>
      </c>
      <c r="M35">
        <f t="shared" si="6"/>
        <v>108351.19500996046</v>
      </c>
      <c r="N35">
        <f t="shared" si="28"/>
        <v>110136.09267343738</v>
      </c>
      <c r="O35">
        <f t="shared" si="22"/>
        <v>247.23309232528888</v>
      </c>
      <c r="P35">
        <f t="shared" ref="P35:P62" si="32">P34+$AE$11</f>
        <v>-33357.435997442182</v>
      </c>
      <c r="Q35">
        <f t="shared" si="23"/>
        <v>-33110.202905116894</v>
      </c>
      <c r="R35">
        <f t="shared" si="24"/>
        <v>247.23309232528888</v>
      </c>
      <c r="S35">
        <f t="shared" si="9"/>
        <v>-33357.435997442182</v>
      </c>
      <c r="T35">
        <f t="shared" si="25"/>
        <v>-33110.202905116894</v>
      </c>
    </row>
    <row r="36" spans="1:20" x14ac:dyDescent="0.2">
      <c r="A36">
        <v>35</v>
      </c>
      <c r="B36" t="s">
        <v>18</v>
      </c>
      <c r="C36">
        <f t="shared" si="29"/>
        <v>1045.9496537217246</v>
      </c>
      <c r="D36">
        <f t="shared" si="30"/>
        <v>38599.728903502066</v>
      </c>
      <c r="E36">
        <f t="shared" si="1"/>
        <v>39645.678557223793</v>
      </c>
      <c r="F36">
        <f t="shared" si="2"/>
        <v>1045.9496537217246</v>
      </c>
      <c r="G36">
        <f t="shared" si="3"/>
        <v>38599.728903502066</v>
      </c>
      <c r="H36">
        <f t="shared" si="4"/>
        <v>39645.678557223793</v>
      </c>
      <c r="I36">
        <f t="shared" si="11"/>
        <v>1837.3946535791808</v>
      </c>
      <c r="J36">
        <f t="shared" si="31"/>
        <v>111537.99486319459</v>
      </c>
      <c r="K36">
        <f t="shared" si="26"/>
        <v>113375.38951677376</v>
      </c>
      <c r="L36">
        <f t="shared" si="27"/>
        <v>1837.3946535791808</v>
      </c>
      <c r="M36">
        <f t="shared" si="6"/>
        <v>111537.99486319459</v>
      </c>
      <c r="N36">
        <f t="shared" si="28"/>
        <v>113375.38951677376</v>
      </c>
      <c r="O36">
        <f t="shared" si="22"/>
        <v>254.50465386426796</v>
      </c>
      <c r="P36">
        <f t="shared" si="32"/>
        <v>-34338.537056190478</v>
      </c>
      <c r="Q36">
        <f t="shared" si="23"/>
        <v>-34084.032402326207</v>
      </c>
      <c r="R36">
        <f t="shared" si="24"/>
        <v>254.50465386426796</v>
      </c>
      <c r="S36">
        <f t="shared" si="9"/>
        <v>-34338.537056190478</v>
      </c>
      <c r="T36">
        <f t="shared" si="25"/>
        <v>-34084.032402326207</v>
      </c>
    </row>
    <row r="37" spans="1:20" x14ac:dyDescent="0.2">
      <c r="A37">
        <v>36</v>
      </c>
      <c r="B37" t="s">
        <v>18</v>
      </c>
      <c r="C37">
        <f t="shared" si="29"/>
        <v>1075.8339295423452</v>
      </c>
      <c r="D37">
        <f t="shared" si="30"/>
        <v>39702.578300744979</v>
      </c>
      <c r="E37">
        <f t="shared" si="1"/>
        <v>40778.412230287322</v>
      </c>
      <c r="F37">
        <f t="shared" si="2"/>
        <v>1075.8339295423452</v>
      </c>
      <c r="G37">
        <f t="shared" si="3"/>
        <v>39702.578300744979</v>
      </c>
      <c r="H37">
        <f t="shared" si="4"/>
        <v>40778.412230287322</v>
      </c>
      <c r="I37">
        <f t="shared" si="11"/>
        <v>1889.8916436814432</v>
      </c>
      <c r="J37">
        <f t="shared" si="31"/>
        <v>114724.79471642872</v>
      </c>
      <c r="K37">
        <f t="shared" si="26"/>
        <v>116614.68636011016</v>
      </c>
      <c r="L37">
        <f t="shared" si="27"/>
        <v>1889.8916436814432</v>
      </c>
      <c r="M37">
        <f t="shared" si="6"/>
        <v>114724.79471642872</v>
      </c>
      <c r="N37">
        <f t="shared" si="28"/>
        <v>116614.68636011016</v>
      </c>
      <c r="O37">
        <f t="shared" si="22"/>
        <v>261.77621540324702</v>
      </c>
      <c r="P37">
        <f t="shared" si="32"/>
        <v>-35319.638114938774</v>
      </c>
      <c r="Q37">
        <f t="shared" si="23"/>
        <v>-35057.861899535528</v>
      </c>
      <c r="R37">
        <f t="shared" si="24"/>
        <v>261.77621540324702</v>
      </c>
      <c r="S37">
        <f t="shared" si="9"/>
        <v>-35319.638114938774</v>
      </c>
      <c r="T37">
        <f t="shared" si="25"/>
        <v>-35057.861899535528</v>
      </c>
    </row>
    <row r="38" spans="1:20" x14ac:dyDescent="0.2">
      <c r="A38">
        <v>37</v>
      </c>
      <c r="B38" t="s">
        <v>18</v>
      </c>
      <c r="C38">
        <f t="shared" si="29"/>
        <v>1105.7182053629658</v>
      </c>
      <c r="D38">
        <f t="shared" si="30"/>
        <v>40805.427697987892</v>
      </c>
      <c r="E38">
        <f t="shared" si="1"/>
        <v>41911.145903350858</v>
      </c>
      <c r="F38">
        <f t="shared" si="2"/>
        <v>1105.7182053629658</v>
      </c>
      <c r="G38">
        <f t="shared" si="3"/>
        <v>40805.427697987892</v>
      </c>
      <c r="H38">
        <f t="shared" si="4"/>
        <v>41911.145903350858</v>
      </c>
      <c r="I38">
        <f t="shared" si="11"/>
        <v>1942.3886337837055</v>
      </c>
      <c r="J38">
        <f t="shared" si="31"/>
        <v>117911.59456966285</v>
      </c>
      <c r="K38">
        <f t="shared" si="26"/>
        <v>119853.98320344655</v>
      </c>
      <c r="L38">
        <f t="shared" si="27"/>
        <v>1942.3886337837055</v>
      </c>
      <c r="M38">
        <f t="shared" si="6"/>
        <v>117911.59456966285</v>
      </c>
      <c r="N38">
        <f t="shared" si="28"/>
        <v>119853.98320344655</v>
      </c>
      <c r="O38">
        <f t="shared" si="22"/>
        <v>269.04777694222611</v>
      </c>
      <c r="P38">
        <f t="shared" si="32"/>
        <v>-36300.73917368707</v>
      </c>
      <c r="Q38">
        <f t="shared" si="23"/>
        <v>-36031.691396744842</v>
      </c>
      <c r="R38">
        <f t="shared" si="24"/>
        <v>269.04777694222611</v>
      </c>
      <c r="S38">
        <f t="shared" si="9"/>
        <v>-36300.73917368707</v>
      </c>
      <c r="T38">
        <f t="shared" si="25"/>
        <v>-36031.691396744842</v>
      </c>
    </row>
    <row r="39" spans="1:20" x14ac:dyDescent="0.2">
      <c r="A39">
        <v>38</v>
      </c>
      <c r="B39" t="s">
        <v>18</v>
      </c>
      <c r="C39">
        <f t="shared" si="29"/>
        <v>1135.6024811835864</v>
      </c>
      <c r="D39">
        <f t="shared" si="30"/>
        <v>41908.277095230806</v>
      </c>
      <c r="E39">
        <f t="shared" si="1"/>
        <v>43043.879576414394</v>
      </c>
      <c r="F39">
        <f t="shared" si="2"/>
        <v>1135.6024811835864</v>
      </c>
      <c r="G39">
        <f t="shared" si="3"/>
        <v>41908.277095230806</v>
      </c>
      <c r="H39">
        <f t="shared" si="4"/>
        <v>43043.879576414394</v>
      </c>
      <c r="I39">
        <f t="shared" si="11"/>
        <v>1994.8856238859678</v>
      </c>
      <c r="J39">
        <f t="shared" si="31"/>
        <v>121098.39442289698</v>
      </c>
      <c r="K39">
        <f t="shared" si="26"/>
        <v>123093.28004678295</v>
      </c>
      <c r="L39">
        <f t="shared" si="27"/>
        <v>1994.8856238859678</v>
      </c>
      <c r="M39">
        <f t="shared" si="6"/>
        <v>121098.39442289698</v>
      </c>
      <c r="N39">
        <f t="shared" si="28"/>
        <v>123093.28004678295</v>
      </c>
      <c r="O39">
        <f t="shared" si="22"/>
        <v>276.31933848120519</v>
      </c>
      <c r="P39">
        <f t="shared" si="32"/>
        <v>-37281.840232435366</v>
      </c>
      <c r="Q39">
        <f t="shared" si="23"/>
        <v>-37005.520893954163</v>
      </c>
      <c r="R39">
        <f t="shared" si="24"/>
        <v>276.31933848120519</v>
      </c>
      <c r="S39">
        <f t="shared" si="9"/>
        <v>-37281.840232435366</v>
      </c>
      <c r="T39">
        <f t="shared" si="25"/>
        <v>-37005.520893954163</v>
      </c>
    </row>
    <row r="40" spans="1:20" x14ac:dyDescent="0.2">
      <c r="A40">
        <v>39</v>
      </c>
      <c r="B40" t="s">
        <v>18</v>
      </c>
      <c r="C40">
        <f t="shared" si="29"/>
        <v>1165.486757004207</v>
      </c>
      <c r="D40">
        <f t="shared" si="30"/>
        <v>43011.126492473719</v>
      </c>
      <c r="E40">
        <f t="shared" si="1"/>
        <v>44176.613249477923</v>
      </c>
      <c r="F40">
        <f t="shared" si="2"/>
        <v>1165.486757004207</v>
      </c>
      <c r="G40">
        <f t="shared" si="3"/>
        <v>43011.126492473719</v>
      </c>
      <c r="H40">
        <f t="shared" si="4"/>
        <v>44176.613249477923</v>
      </c>
      <c r="I40">
        <f t="shared" si="11"/>
        <v>2047.3826139882301</v>
      </c>
      <c r="J40">
        <f t="shared" si="31"/>
        <v>124285.19427613111</v>
      </c>
      <c r="K40">
        <f t="shared" si="26"/>
        <v>126332.57689011934</v>
      </c>
      <c r="L40">
        <f t="shared" si="27"/>
        <v>2047.3826139882301</v>
      </c>
      <c r="M40">
        <f t="shared" si="6"/>
        <v>124285.19427613111</v>
      </c>
      <c r="N40">
        <f t="shared" si="28"/>
        <v>126332.57689011934</v>
      </c>
      <c r="O40">
        <f t="shared" si="22"/>
        <v>283.59090002018428</v>
      </c>
      <c r="P40">
        <f t="shared" si="32"/>
        <v>-38262.941291183663</v>
      </c>
      <c r="Q40">
        <f t="shared" si="23"/>
        <v>-37979.350391163476</v>
      </c>
      <c r="R40">
        <f t="shared" si="24"/>
        <v>283.59090002018428</v>
      </c>
      <c r="S40">
        <f t="shared" si="9"/>
        <v>-38262.941291183663</v>
      </c>
      <c r="T40">
        <f t="shared" si="25"/>
        <v>-37979.350391163476</v>
      </c>
    </row>
    <row r="41" spans="1:20" x14ac:dyDescent="0.2">
      <c r="A41">
        <v>40</v>
      </c>
      <c r="B41" t="s">
        <v>18</v>
      </c>
      <c r="C41">
        <f t="shared" si="29"/>
        <v>1195.3710328248276</v>
      </c>
      <c r="D41">
        <f t="shared" si="30"/>
        <v>44113.975889716632</v>
      </c>
      <c r="E41">
        <f t="shared" si="1"/>
        <v>45309.346922541459</v>
      </c>
      <c r="F41">
        <f t="shared" si="2"/>
        <v>1195.3710328248276</v>
      </c>
      <c r="G41">
        <f t="shared" si="3"/>
        <v>44113.975889716632</v>
      </c>
      <c r="H41">
        <f t="shared" si="4"/>
        <v>45309.346922541459</v>
      </c>
      <c r="I41">
        <f t="shared" si="11"/>
        <v>2099.8796040904922</v>
      </c>
      <c r="J41">
        <f t="shared" si="31"/>
        <v>127471.99412936524</v>
      </c>
      <c r="K41">
        <f t="shared" si="26"/>
        <v>129571.87373345572</v>
      </c>
      <c r="L41">
        <f t="shared" si="27"/>
        <v>2099.8796040904922</v>
      </c>
      <c r="M41">
        <f t="shared" si="6"/>
        <v>127471.99412936524</v>
      </c>
      <c r="N41">
        <f t="shared" si="28"/>
        <v>129571.87373345572</v>
      </c>
      <c r="O41">
        <f t="shared" si="22"/>
        <v>290.86246155916336</v>
      </c>
      <c r="P41">
        <f t="shared" si="32"/>
        <v>-39244.042349931959</v>
      </c>
      <c r="Q41">
        <f t="shared" si="23"/>
        <v>-38953.179888372797</v>
      </c>
      <c r="R41">
        <f t="shared" si="24"/>
        <v>290.86246155916336</v>
      </c>
      <c r="S41">
        <f t="shared" si="9"/>
        <v>-39244.042349931959</v>
      </c>
      <c r="T41">
        <f t="shared" si="25"/>
        <v>-38953.179888372797</v>
      </c>
    </row>
    <row r="42" spans="1:20" x14ac:dyDescent="0.2">
      <c r="A42">
        <v>41</v>
      </c>
      <c r="B42" t="s">
        <v>18</v>
      </c>
      <c r="C42">
        <f t="shared" si="29"/>
        <v>1225.2553086454482</v>
      </c>
      <c r="D42">
        <f t="shared" si="30"/>
        <v>45216.825286959545</v>
      </c>
      <c r="E42">
        <f t="shared" si="1"/>
        <v>46442.080595604995</v>
      </c>
      <c r="F42">
        <f t="shared" si="2"/>
        <v>1225.2553086454482</v>
      </c>
      <c r="G42">
        <f t="shared" si="3"/>
        <v>45216.825286959545</v>
      </c>
      <c r="H42">
        <f t="shared" si="4"/>
        <v>46442.080595604995</v>
      </c>
      <c r="I42">
        <f t="shared" si="11"/>
        <v>2152.3765941927545</v>
      </c>
      <c r="J42">
        <f t="shared" si="31"/>
        <v>130658.79398259937</v>
      </c>
      <c r="K42">
        <f t="shared" si="26"/>
        <v>132811.17057679212</v>
      </c>
      <c r="L42">
        <f t="shared" si="27"/>
        <v>2152.3765941927545</v>
      </c>
      <c r="M42">
        <f t="shared" si="6"/>
        <v>130658.79398259937</v>
      </c>
      <c r="N42">
        <f t="shared" si="28"/>
        <v>132811.17057679212</v>
      </c>
      <c r="O42">
        <f t="shared" si="22"/>
        <v>298.13402309814245</v>
      </c>
      <c r="P42">
        <f t="shared" si="32"/>
        <v>-40225.143408680255</v>
      </c>
      <c r="Q42">
        <f t="shared" si="23"/>
        <v>-39927.009385582111</v>
      </c>
      <c r="R42">
        <f t="shared" si="24"/>
        <v>298.13402309814245</v>
      </c>
      <c r="S42">
        <f t="shared" si="9"/>
        <v>-40225.143408680255</v>
      </c>
      <c r="T42">
        <f t="shared" si="25"/>
        <v>-39927.009385582111</v>
      </c>
    </row>
    <row r="43" spans="1:20" x14ac:dyDescent="0.2">
      <c r="A43">
        <v>42</v>
      </c>
      <c r="B43" t="s">
        <v>18</v>
      </c>
      <c r="C43">
        <f t="shared" si="29"/>
        <v>1255.1395844660688</v>
      </c>
      <c r="D43">
        <f t="shared" si="30"/>
        <v>46319.674684202459</v>
      </c>
      <c r="E43">
        <f t="shared" si="1"/>
        <v>47574.814268668524</v>
      </c>
      <c r="F43">
        <f t="shared" si="2"/>
        <v>1255.1395844660688</v>
      </c>
      <c r="G43">
        <f t="shared" si="3"/>
        <v>46319.674684202459</v>
      </c>
      <c r="H43">
        <f t="shared" si="4"/>
        <v>47574.814268668524</v>
      </c>
      <c r="I43">
        <f t="shared" si="11"/>
        <v>2204.8735842950168</v>
      </c>
      <c r="J43">
        <f t="shared" si="31"/>
        <v>133845.59383583351</v>
      </c>
      <c r="K43">
        <f t="shared" si="26"/>
        <v>136050.46742012852</v>
      </c>
      <c r="L43">
        <f t="shared" si="27"/>
        <v>2204.8735842950168</v>
      </c>
      <c r="M43">
        <f t="shared" si="6"/>
        <v>133845.59383583351</v>
      </c>
      <c r="N43">
        <f t="shared" si="28"/>
        <v>136050.46742012852</v>
      </c>
      <c r="O43">
        <f t="shared" si="22"/>
        <v>305.40558463712154</v>
      </c>
      <c r="P43">
        <f t="shared" si="32"/>
        <v>-41206.244467428551</v>
      </c>
      <c r="Q43">
        <f t="shared" si="23"/>
        <v>-40900.838882791431</v>
      </c>
      <c r="R43">
        <f t="shared" si="24"/>
        <v>305.40558463712154</v>
      </c>
      <c r="S43">
        <f t="shared" si="9"/>
        <v>-41206.244467428551</v>
      </c>
      <c r="T43">
        <f t="shared" si="25"/>
        <v>-40900.838882791431</v>
      </c>
    </row>
    <row r="44" spans="1:20" x14ac:dyDescent="0.2">
      <c r="A44">
        <v>43</v>
      </c>
      <c r="B44" t="s">
        <v>18</v>
      </c>
      <c r="C44">
        <f t="shared" si="29"/>
        <v>1285.0238602866893</v>
      </c>
      <c r="D44">
        <f t="shared" si="30"/>
        <v>47422.524081445372</v>
      </c>
      <c r="E44">
        <f t="shared" si="1"/>
        <v>48707.54794173206</v>
      </c>
      <c r="F44">
        <f t="shared" si="2"/>
        <v>1285.0238602866893</v>
      </c>
      <c r="G44">
        <f t="shared" si="3"/>
        <v>47422.524081445372</v>
      </c>
      <c r="H44">
        <f t="shared" si="4"/>
        <v>48707.54794173206</v>
      </c>
      <c r="I44">
        <f t="shared" si="11"/>
        <v>2257.3705743972791</v>
      </c>
      <c r="J44">
        <f t="shared" si="31"/>
        <v>137032.39368906766</v>
      </c>
      <c r="K44">
        <f t="shared" si="26"/>
        <v>139289.76426346492</v>
      </c>
      <c r="L44">
        <f t="shared" si="27"/>
        <v>2257.3705743972791</v>
      </c>
      <c r="M44">
        <f t="shared" si="6"/>
        <v>137032.39368906766</v>
      </c>
      <c r="N44">
        <f t="shared" si="28"/>
        <v>139289.76426346492</v>
      </c>
      <c r="O44">
        <f t="shared" si="22"/>
        <v>312.67714617610062</v>
      </c>
      <c r="P44">
        <f t="shared" si="32"/>
        <v>-42187.345526176847</v>
      </c>
      <c r="Q44">
        <f t="shared" si="23"/>
        <v>-41874.668380000745</v>
      </c>
      <c r="R44">
        <f t="shared" si="24"/>
        <v>312.67714617610062</v>
      </c>
      <c r="S44">
        <f t="shared" si="9"/>
        <v>-42187.345526176847</v>
      </c>
      <c r="T44">
        <f t="shared" si="25"/>
        <v>-41874.668380000745</v>
      </c>
    </row>
    <row r="45" spans="1:20" x14ac:dyDescent="0.2">
      <c r="A45">
        <v>44</v>
      </c>
      <c r="B45" t="s">
        <v>18</v>
      </c>
      <c r="C45">
        <f t="shared" si="29"/>
        <v>1314.9081361073099</v>
      </c>
      <c r="D45">
        <f t="shared" si="30"/>
        <v>48525.373478688285</v>
      </c>
      <c r="E45">
        <f t="shared" si="1"/>
        <v>49840.281614795596</v>
      </c>
      <c r="F45">
        <f t="shared" si="2"/>
        <v>1314.9081361073099</v>
      </c>
      <c r="G45">
        <f t="shared" si="3"/>
        <v>48525.373478688285</v>
      </c>
      <c r="H45">
        <f t="shared" si="4"/>
        <v>49840.281614795596</v>
      </c>
      <c r="I45">
        <f t="shared" si="11"/>
        <v>2309.8675644995415</v>
      </c>
      <c r="J45">
        <f t="shared" si="31"/>
        <v>140219.1935423018</v>
      </c>
      <c r="K45">
        <f t="shared" si="26"/>
        <v>142529.06110680135</v>
      </c>
      <c r="L45">
        <f t="shared" si="27"/>
        <v>2309.8675644995415</v>
      </c>
      <c r="M45">
        <f t="shared" si="6"/>
        <v>140219.1935423018</v>
      </c>
      <c r="N45">
        <f t="shared" si="28"/>
        <v>142529.06110680135</v>
      </c>
      <c r="O45">
        <f t="shared" si="22"/>
        <v>319.94870771507971</v>
      </c>
      <c r="P45">
        <f t="shared" si="32"/>
        <v>-43168.446584925143</v>
      </c>
      <c r="Q45">
        <f t="shared" si="23"/>
        <v>-42848.497877210066</v>
      </c>
      <c r="R45">
        <f t="shared" si="24"/>
        <v>319.94870771507971</v>
      </c>
      <c r="S45">
        <f t="shared" si="9"/>
        <v>-43168.446584925143</v>
      </c>
      <c r="T45">
        <f t="shared" si="25"/>
        <v>-42848.497877210066</v>
      </c>
    </row>
    <row r="46" spans="1:20" x14ac:dyDescent="0.2">
      <c r="A46">
        <v>45</v>
      </c>
      <c r="B46" t="s">
        <v>18</v>
      </c>
      <c r="C46">
        <f t="shared" si="29"/>
        <v>1344.7924119279305</v>
      </c>
      <c r="D46">
        <f t="shared" si="30"/>
        <v>49628.222875931198</v>
      </c>
      <c r="E46">
        <f t="shared" si="1"/>
        <v>50973.015287859133</v>
      </c>
      <c r="F46">
        <f t="shared" si="2"/>
        <v>1344.7924119279305</v>
      </c>
      <c r="G46">
        <f t="shared" si="3"/>
        <v>49628.222875931198</v>
      </c>
      <c r="H46">
        <f t="shared" si="4"/>
        <v>50973.015287859133</v>
      </c>
      <c r="I46">
        <f t="shared" si="11"/>
        <v>2362.3645546018038</v>
      </c>
      <c r="J46">
        <f t="shared" si="31"/>
        <v>143405.99339553594</v>
      </c>
      <c r="K46">
        <f t="shared" si="26"/>
        <v>145768.35795013775</v>
      </c>
      <c r="L46">
        <f t="shared" si="27"/>
        <v>2362.3645546018038</v>
      </c>
      <c r="M46">
        <f t="shared" si="6"/>
        <v>143405.99339553594</v>
      </c>
      <c r="N46">
        <f t="shared" si="28"/>
        <v>145768.35795013775</v>
      </c>
      <c r="O46">
        <f t="shared" si="22"/>
        <v>327.22026925405879</v>
      </c>
      <c r="P46">
        <f t="shared" si="32"/>
        <v>-44149.547643673439</v>
      </c>
      <c r="Q46">
        <f t="shared" si="23"/>
        <v>-43822.327374419379</v>
      </c>
      <c r="R46">
        <f t="shared" si="24"/>
        <v>327.22026925405879</v>
      </c>
      <c r="S46">
        <f t="shared" si="9"/>
        <v>-44149.547643673439</v>
      </c>
      <c r="T46">
        <f t="shared" si="25"/>
        <v>-43822.327374419379</v>
      </c>
    </row>
    <row r="47" spans="1:20" x14ac:dyDescent="0.2">
      <c r="A47">
        <v>46</v>
      </c>
      <c r="B47" t="s">
        <v>18</v>
      </c>
      <c r="C47">
        <f t="shared" si="29"/>
        <v>1374.6766877485511</v>
      </c>
      <c r="D47">
        <f t="shared" si="30"/>
        <v>50731.072273174112</v>
      </c>
      <c r="E47">
        <f t="shared" si="1"/>
        <v>52105.748960922661</v>
      </c>
      <c r="F47">
        <f t="shared" si="2"/>
        <v>1374.6766877485511</v>
      </c>
      <c r="G47">
        <f t="shared" si="3"/>
        <v>50731.072273174112</v>
      </c>
      <c r="H47">
        <f t="shared" si="4"/>
        <v>52105.748960922661</v>
      </c>
      <c r="I47">
        <f t="shared" si="11"/>
        <v>2414.8615447040661</v>
      </c>
      <c r="J47">
        <f t="shared" si="31"/>
        <v>146592.79324877009</v>
      </c>
      <c r="K47">
        <f t="shared" si="26"/>
        <v>149007.65479347415</v>
      </c>
      <c r="L47">
        <f t="shared" si="27"/>
        <v>2414.8615447040661</v>
      </c>
      <c r="M47">
        <f t="shared" si="6"/>
        <v>146592.79324877009</v>
      </c>
      <c r="N47">
        <f t="shared" si="28"/>
        <v>149007.65479347415</v>
      </c>
      <c r="O47">
        <f t="shared" si="22"/>
        <v>334.49183079303788</v>
      </c>
      <c r="P47">
        <f t="shared" si="32"/>
        <v>-45130.648702421735</v>
      </c>
      <c r="Q47">
        <f t="shared" si="23"/>
        <v>-44796.1568716287</v>
      </c>
      <c r="R47">
        <f t="shared" si="24"/>
        <v>334.49183079303788</v>
      </c>
      <c r="S47">
        <f t="shared" si="9"/>
        <v>-45130.648702421735</v>
      </c>
      <c r="T47">
        <f t="shared" si="25"/>
        <v>-44796.1568716287</v>
      </c>
    </row>
    <row r="48" spans="1:20" x14ac:dyDescent="0.2">
      <c r="A48">
        <v>47</v>
      </c>
      <c r="B48" t="s">
        <v>18</v>
      </c>
      <c r="C48">
        <f t="shared" si="29"/>
        <v>1404.5609635691717</v>
      </c>
      <c r="D48">
        <f t="shared" si="30"/>
        <v>51833.921670417025</v>
      </c>
      <c r="E48">
        <f t="shared" si="1"/>
        <v>53238.482633986197</v>
      </c>
      <c r="F48">
        <f t="shared" si="2"/>
        <v>1404.5609635691717</v>
      </c>
      <c r="G48">
        <f t="shared" si="3"/>
        <v>51833.921670417025</v>
      </c>
      <c r="H48">
        <f t="shared" si="4"/>
        <v>53238.482633986197</v>
      </c>
      <c r="I48">
        <f t="shared" si="11"/>
        <v>2467.3585348063284</v>
      </c>
      <c r="J48">
        <f t="shared" si="31"/>
        <v>149779.59310200423</v>
      </c>
      <c r="K48">
        <f t="shared" si="26"/>
        <v>152246.95163681055</v>
      </c>
      <c r="L48">
        <f t="shared" si="27"/>
        <v>2467.3585348063284</v>
      </c>
      <c r="M48">
        <f t="shared" si="6"/>
        <v>149779.59310200423</v>
      </c>
      <c r="N48">
        <f t="shared" si="28"/>
        <v>152246.95163681055</v>
      </c>
      <c r="O48">
        <f t="shared" si="22"/>
        <v>341.76339233201696</v>
      </c>
      <c r="P48">
        <f t="shared" si="32"/>
        <v>-46111.749761170031</v>
      </c>
      <c r="Q48">
        <f t="shared" si="23"/>
        <v>-45769.986368838014</v>
      </c>
      <c r="R48">
        <f t="shared" si="24"/>
        <v>341.76339233201696</v>
      </c>
      <c r="S48">
        <f t="shared" si="9"/>
        <v>-46111.749761170031</v>
      </c>
      <c r="T48">
        <f t="shared" si="25"/>
        <v>-45769.986368838014</v>
      </c>
    </row>
    <row r="49" spans="1:20" x14ac:dyDescent="0.2">
      <c r="A49">
        <v>48</v>
      </c>
      <c r="B49" t="s">
        <v>18</v>
      </c>
      <c r="C49">
        <f t="shared" si="29"/>
        <v>1434.4452393897923</v>
      </c>
      <c r="D49">
        <f t="shared" si="30"/>
        <v>52936.771067659938</v>
      </c>
      <c r="E49">
        <f t="shared" si="1"/>
        <v>54371.216307049734</v>
      </c>
      <c r="F49">
        <f t="shared" si="2"/>
        <v>1434.4452393897923</v>
      </c>
      <c r="G49">
        <f t="shared" si="3"/>
        <v>52936.771067659938</v>
      </c>
      <c r="H49">
        <f t="shared" si="4"/>
        <v>54371.216307049734</v>
      </c>
      <c r="I49">
        <f t="shared" si="11"/>
        <v>2519.8555249085907</v>
      </c>
      <c r="J49">
        <f t="shared" si="31"/>
        <v>152966.39295523838</v>
      </c>
      <c r="K49">
        <f t="shared" si="26"/>
        <v>155486.24848014695</v>
      </c>
      <c r="L49">
        <f t="shared" si="27"/>
        <v>2519.8555249085907</v>
      </c>
      <c r="M49">
        <f t="shared" si="6"/>
        <v>152966.39295523838</v>
      </c>
      <c r="N49">
        <f t="shared" si="28"/>
        <v>155486.24848014695</v>
      </c>
      <c r="O49">
        <f t="shared" si="22"/>
        <v>349.03495387099605</v>
      </c>
      <c r="P49">
        <f t="shared" si="32"/>
        <v>-47092.850819918327</v>
      </c>
      <c r="Q49">
        <f t="shared" si="23"/>
        <v>-46743.815866047335</v>
      </c>
      <c r="R49">
        <f t="shared" si="24"/>
        <v>349.03495387099605</v>
      </c>
      <c r="S49">
        <f t="shared" si="9"/>
        <v>-47092.850819918327</v>
      </c>
      <c r="T49">
        <f t="shared" si="25"/>
        <v>-46743.815866047335</v>
      </c>
    </row>
    <row r="50" spans="1:20" x14ac:dyDescent="0.2">
      <c r="A50">
        <v>49</v>
      </c>
      <c r="B50" t="s">
        <v>18</v>
      </c>
      <c r="C50">
        <f t="shared" si="29"/>
        <v>1464.3295152104129</v>
      </c>
      <c r="D50">
        <f t="shared" si="30"/>
        <v>54039.620464902851</v>
      </c>
      <c r="E50">
        <f t="shared" si="1"/>
        <v>55503.949980113262</v>
      </c>
      <c r="F50">
        <f t="shared" si="2"/>
        <v>1464.3295152104129</v>
      </c>
      <c r="G50">
        <f t="shared" si="3"/>
        <v>54039.620464902851</v>
      </c>
      <c r="H50">
        <f t="shared" si="4"/>
        <v>55503.949980113262</v>
      </c>
      <c r="I50">
        <f t="shared" si="11"/>
        <v>2572.352515010853</v>
      </c>
      <c r="J50">
        <f t="shared" si="31"/>
        <v>156153.19280847252</v>
      </c>
      <c r="K50">
        <f t="shared" si="26"/>
        <v>158725.54532348338</v>
      </c>
      <c r="L50">
        <f t="shared" si="27"/>
        <v>2572.352515010853</v>
      </c>
      <c r="M50">
        <f t="shared" si="6"/>
        <v>156153.19280847252</v>
      </c>
      <c r="N50">
        <f t="shared" si="28"/>
        <v>158725.54532348338</v>
      </c>
      <c r="O50">
        <f t="shared" si="22"/>
        <v>356.30651540997513</v>
      </c>
      <c r="P50">
        <f t="shared" si="32"/>
        <v>-48073.951878666623</v>
      </c>
      <c r="Q50">
        <f t="shared" si="23"/>
        <v>-47717.645363256648</v>
      </c>
      <c r="R50">
        <f t="shared" si="24"/>
        <v>356.30651540997513</v>
      </c>
      <c r="S50">
        <f t="shared" si="9"/>
        <v>-48073.951878666623</v>
      </c>
      <c r="T50">
        <f t="shared" si="25"/>
        <v>-47717.645363256648</v>
      </c>
    </row>
    <row r="51" spans="1:20" x14ac:dyDescent="0.2">
      <c r="A51">
        <v>50</v>
      </c>
      <c r="B51" t="s">
        <v>18</v>
      </c>
      <c r="C51">
        <f t="shared" si="29"/>
        <v>1494.2137910310335</v>
      </c>
      <c r="D51">
        <f t="shared" si="30"/>
        <v>55142.469862145765</v>
      </c>
      <c r="E51">
        <f t="shared" si="1"/>
        <v>56636.683653176799</v>
      </c>
      <c r="F51">
        <f t="shared" si="2"/>
        <v>1494.2137910310335</v>
      </c>
      <c r="G51">
        <f t="shared" si="3"/>
        <v>55142.469862145765</v>
      </c>
      <c r="H51">
        <f t="shared" si="4"/>
        <v>56636.683653176799</v>
      </c>
      <c r="I51">
        <f t="shared" si="11"/>
        <v>2624.8495051131154</v>
      </c>
      <c r="J51">
        <f t="shared" si="31"/>
        <v>159339.99266170667</v>
      </c>
      <c r="K51">
        <f t="shared" si="26"/>
        <v>161964.84216681978</v>
      </c>
      <c r="L51">
        <f t="shared" si="27"/>
        <v>2624.8495051131154</v>
      </c>
      <c r="M51">
        <f t="shared" si="6"/>
        <v>159339.99266170667</v>
      </c>
      <c r="N51">
        <f t="shared" si="28"/>
        <v>161964.84216681978</v>
      </c>
      <c r="O51">
        <f t="shared" si="22"/>
        <v>363.57807694895422</v>
      </c>
      <c r="P51">
        <f t="shared" si="32"/>
        <v>-49055.052937414919</v>
      </c>
      <c r="Q51">
        <f t="shared" si="23"/>
        <v>-48691.474860465962</v>
      </c>
      <c r="R51">
        <f t="shared" si="24"/>
        <v>363.57807694895422</v>
      </c>
      <c r="S51">
        <f t="shared" si="9"/>
        <v>-49055.052937414919</v>
      </c>
      <c r="T51">
        <f t="shared" si="25"/>
        <v>-48691.474860465962</v>
      </c>
    </row>
    <row r="52" spans="1:20" x14ac:dyDescent="0.2">
      <c r="A52">
        <v>51</v>
      </c>
      <c r="B52" t="s">
        <v>18</v>
      </c>
      <c r="C52">
        <f t="shared" si="29"/>
        <v>1524.098066851654</v>
      </c>
      <c r="D52">
        <f t="shared" si="30"/>
        <v>56245.319259388678</v>
      </c>
      <c r="E52">
        <f t="shared" si="1"/>
        <v>57769.417326240335</v>
      </c>
      <c r="F52">
        <f t="shared" si="2"/>
        <v>1524.098066851654</v>
      </c>
      <c r="G52">
        <f t="shared" si="3"/>
        <v>56245.319259388678</v>
      </c>
      <c r="H52">
        <f t="shared" si="4"/>
        <v>57769.417326240335</v>
      </c>
      <c r="I52">
        <f t="shared" si="11"/>
        <v>2677.3464952153777</v>
      </c>
      <c r="J52">
        <f t="shared" si="31"/>
        <v>162526.79251494081</v>
      </c>
      <c r="K52">
        <f t="shared" si="26"/>
        <v>165204.13901015618</v>
      </c>
      <c r="L52">
        <f t="shared" si="27"/>
        <v>2677.3464952153777</v>
      </c>
      <c r="M52">
        <f t="shared" si="6"/>
        <v>162526.79251494081</v>
      </c>
      <c r="N52">
        <f t="shared" si="28"/>
        <v>165204.13901015618</v>
      </c>
      <c r="O52">
        <f t="shared" si="22"/>
        <v>370.8496384879333</v>
      </c>
      <c r="P52">
        <f t="shared" si="32"/>
        <v>-50036.153996163215</v>
      </c>
      <c r="Q52">
        <f t="shared" si="23"/>
        <v>-49665.304357675283</v>
      </c>
      <c r="R52">
        <f t="shared" si="24"/>
        <v>370.8496384879333</v>
      </c>
      <c r="S52">
        <f t="shared" si="9"/>
        <v>-50036.153996163215</v>
      </c>
      <c r="T52">
        <f t="shared" si="25"/>
        <v>-49665.304357675283</v>
      </c>
    </row>
    <row r="53" spans="1:20" x14ac:dyDescent="0.2">
      <c r="A53">
        <v>52</v>
      </c>
      <c r="B53" t="s">
        <v>18</v>
      </c>
      <c r="C53">
        <f t="shared" si="29"/>
        <v>1553.9823426722746</v>
      </c>
      <c r="D53">
        <f t="shared" si="30"/>
        <v>57348.168656631591</v>
      </c>
      <c r="E53">
        <f t="shared" si="1"/>
        <v>58902.150999303864</v>
      </c>
      <c r="F53">
        <f t="shared" si="2"/>
        <v>1553.9823426722746</v>
      </c>
      <c r="G53">
        <f t="shared" si="3"/>
        <v>57348.168656631591</v>
      </c>
      <c r="H53">
        <f t="shared" si="4"/>
        <v>58902.150999303864</v>
      </c>
      <c r="I53">
        <f t="shared" si="11"/>
        <v>2729.84348531764</v>
      </c>
      <c r="J53">
        <f t="shared" si="31"/>
        <v>165713.59236817496</v>
      </c>
      <c r="K53">
        <f t="shared" si="26"/>
        <v>168443.43585349259</v>
      </c>
      <c r="L53">
        <f t="shared" si="27"/>
        <v>2729.84348531764</v>
      </c>
      <c r="M53">
        <f t="shared" si="6"/>
        <v>165713.59236817496</v>
      </c>
      <c r="N53">
        <f t="shared" si="28"/>
        <v>168443.43585349259</v>
      </c>
      <c r="O53">
        <f t="shared" si="22"/>
        <v>378.12120002691239</v>
      </c>
      <c r="P53">
        <f t="shared" si="32"/>
        <v>-51017.255054911511</v>
      </c>
      <c r="Q53">
        <f t="shared" si="23"/>
        <v>-50639.133854884596</v>
      </c>
      <c r="R53">
        <f t="shared" si="24"/>
        <v>378.12120002691239</v>
      </c>
      <c r="S53">
        <f t="shared" si="9"/>
        <v>-51017.255054911511</v>
      </c>
      <c r="T53">
        <f t="shared" si="25"/>
        <v>-50639.133854884596</v>
      </c>
    </row>
    <row r="54" spans="1:20" x14ac:dyDescent="0.2">
      <c r="A54">
        <v>53</v>
      </c>
      <c r="B54" t="s">
        <v>18</v>
      </c>
      <c r="C54">
        <f t="shared" si="29"/>
        <v>1583.8666184928952</v>
      </c>
      <c r="D54">
        <f t="shared" si="30"/>
        <v>58451.018053874504</v>
      </c>
      <c r="E54">
        <f t="shared" si="1"/>
        <v>60034.8846723674</v>
      </c>
      <c r="F54">
        <f t="shared" si="2"/>
        <v>1583.8666184928952</v>
      </c>
      <c r="G54">
        <f t="shared" si="3"/>
        <v>58451.018053874504</v>
      </c>
      <c r="H54">
        <f t="shared" si="4"/>
        <v>60034.8846723674</v>
      </c>
      <c r="I54">
        <f t="shared" si="11"/>
        <v>2782.3404754199023</v>
      </c>
      <c r="J54">
        <f t="shared" si="31"/>
        <v>168900.3922214091</v>
      </c>
      <c r="K54">
        <f t="shared" si="26"/>
        <v>171682.73269682901</v>
      </c>
      <c r="L54">
        <f t="shared" si="27"/>
        <v>2782.3404754199023</v>
      </c>
      <c r="M54">
        <f t="shared" si="6"/>
        <v>168900.3922214091</v>
      </c>
      <c r="N54">
        <f t="shared" si="28"/>
        <v>171682.73269682901</v>
      </c>
      <c r="O54">
        <f t="shared" si="22"/>
        <v>385.39276156589148</v>
      </c>
      <c r="P54">
        <f t="shared" si="32"/>
        <v>-51998.356113659807</v>
      </c>
      <c r="Q54">
        <f t="shared" si="23"/>
        <v>-51612.963352093917</v>
      </c>
      <c r="R54">
        <f t="shared" si="24"/>
        <v>385.39276156589148</v>
      </c>
      <c r="S54">
        <f t="shared" si="9"/>
        <v>-51998.356113659807</v>
      </c>
      <c r="T54">
        <f t="shared" si="25"/>
        <v>-51612.963352093917</v>
      </c>
    </row>
    <row r="55" spans="1:20" x14ac:dyDescent="0.2">
      <c r="A55">
        <v>54</v>
      </c>
      <c r="B55" t="s">
        <v>18</v>
      </c>
      <c r="C55">
        <f t="shared" si="29"/>
        <v>1613.7508943135158</v>
      </c>
      <c r="D55">
        <f t="shared" si="30"/>
        <v>59553.867451117418</v>
      </c>
      <c r="E55">
        <f t="shared" si="1"/>
        <v>61167.618345430936</v>
      </c>
      <c r="F55">
        <f t="shared" si="2"/>
        <v>1613.7508943135158</v>
      </c>
      <c r="G55">
        <f t="shared" si="3"/>
        <v>59553.867451117418</v>
      </c>
      <c r="H55">
        <f t="shared" si="4"/>
        <v>61167.618345430936</v>
      </c>
      <c r="I55">
        <f t="shared" si="11"/>
        <v>2834.8374655221646</v>
      </c>
      <c r="J55">
        <f t="shared" si="31"/>
        <v>172087.19207464324</v>
      </c>
      <c r="K55">
        <f t="shared" si="26"/>
        <v>174922.02954016541</v>
      </c>
      <c r="L55">
        <f t="shared" si="27"/>
        <v>2834.8374655221646</v>
      </c>
      <c r="M55">
        <f t="shared" si="6"/>
        <v>172087.19207464324</v>
      </c>
      <c r="N55">
        <f t="shared" si="28"/>
        <v>174922.02954016541</v>
      </c>
      <c r="O55">
        <f t="shared" si="22"/>
        <v>392.66432310487056</v>
      </c>
      <c r="P55">
        <f t="shared" si="32"/>
        <v>-52979.457172408103</v>
      </c>
      <c r="Q55">
        <f t="shared" si="23"/>
        <v>-52586.79284930323</v>
      </c>
      <c r="R55">
        <f t="shared" si="24"/>
        <v>392.66432310487056</v>
      </c>
      <c r="S55">
        <f t="shared" si="9"/>
        <v>-52979.457172408103</v>
      </c>
      <c r="T55">
        <f t="shared" si="25"/>
        <v>-52586.79284930323</v>
      </c>
    </row>
    <row r="56" spans="1:20" x14ac:dyDescent="0.2">
      <c r="A56">
        <v>55</v>
      </c>
      <c r="B56" t="s">
        <v>18</v>
      </c>
      <c r="C56">
        <f t="shared" si="29"/>
        <v>1643.6351701341364</v>
      </c>
      <c r="D56">
        <f t="shared" si="30"/>
        <v>60656.716848360331</v>
      </c>
      <c r="E56">
        <f t="shared" si="1"/>
        <v>62300.352018494465</v>
      </c>
      <c r="F56">
        <f t="shared" si="2"/>
        <v>1643.6351701341364</v>
      </c>
      <c r="G56">
        <f t="shared" si="3"/>
        <v>60656.716848360331</v>
      </c>
      <c r="H56">
        <f t="shared" si="4"/>
        <v>62300.352018494465</v>
      </c>
      <c r="I56">
        <f t="shared" si="11"/>
        <v>2887.3344556244269</v>
      </c>
      <c r="J56">
        <f t="shared" si="31"/>
        <v>175273.99192787739</v>
      </c>
      <c r="K56">
        <f t="shared" si="26"/>
        <v>178161.32638350182</v>
      </c>
      <c r="L56">
        <f t="shared" si="27"/>
        <v>2887.3344556244269</v>
      </c>
      <c r="M56">
        <f t="shared" si="6"/>
        <v>175273.99192787739</v>
      </c>
      <c r="N56">
        <f t="shared" si="28"/>
        <v>178161.32638350182</v>
      </c>
      <c r="O56">
        <f t="shared" si="22"/>
        <v>399.93588464384965</v>
      </c>
      <c r="P56">
        <f t="shared" si="32"/>
        <v>-53960.558231156399</v>
      </c>
      <c r="Q56">
        <f t="shared" si="23"/>
        <v>-53560.622346512551</v>
      </c>
      <c r="R56">
        <f t="shared" si="24"/>
        <v>399.93588464384965</v>
      </c>
      <c r="S56">
        <f t="shared" si="9"/>
        <v>-53960.558231156399</v>
      </c>
      <c r="T56">
        <f t="shared" si="25"/>
        <v>-53560.622346512551</v>
      </c>
    </row>
    <row r="57" spans="1:20" x14ac:dyDescent="0.2">
      <c r="A57">
        <v>56</v>
      </c>
      <c r="B57" t="s">
        <v>18</v>
      </c>
      <c r="C57">
        <f t="shared" si="29"/>
        <v>1673.519445954757</v>
      </c>
      <c r="D57">
        <f t="shared" si="30"/>
        <v>61759.566245603244</v>
      </c>
      <c r="E57">
        <f t="shared" si="1"/>
        <v>63433.085691558001</v>
      </c>
      <c r="F57">
        <f t="shared" si="2"/>
        <v>1673.519445954757</v>
      </c>
      <c r="G57">
        <f t="shared" si="3"/>
        <v>61759.566245603244</v>
      </c>
      <c r="H57">
        <f t="shared" si="4"/>
        <v>63433.085691558001</v>
      </c>
      <c r="I57">
        <f t="shared" si="11"/>
        <v>2939.8314457266893</v>
      </c>
      <c r="J57">
        <f t="shared" si="31"/>
        <v>178460.79178111153</v>
      </c>
      <c r="K57">
        <f t="shared" si="26"/>
        <v>181400.62322683822</v>
      </c>
      <c r="L57">
        <f t="shared" si="27"/>
        <v>2939.8314457266893</v>
      </c>
      <c r="M57">
        <f t="shared" si="6"/>
        <v>178460.79178111153</v>
      </c>
      <c r="N57">
        <f t="shared" si="28"/>
        <v>181400.62322683822</v>
      </c>
      <c r="O57">
        <f t="shared" si="22"/>
        <v>407.20744618282873</v>
      </c>
      <c r="P57">
        <f t="shared" si="32"/>
        <v>-54941.659289904695</v>
      </c>
      <c r="Q57">
        <f t="shared" si="23"/>
        <v>-54534.451843721865</v>
      </c>
      <c r="R57">
        <f t="shared" si="24"/>
        <v>407.20744618282873</v>
      </c>
      <c r="S57">
        <f t="shared" si="9"/>
        <v>-54941.659289904695</v>
      </c>
      <c r="T57">
        <f t="shared" si="25"/>
        <v>-54534.451843721865</v>
      </c>
    </row>
    <row r="58" spans="1:20" x14ac:dyDescent="0.2">
      <c r="A58">
        <v>57</v>
      </c>
      <c r="B58" t="s">
        <v>18</v>
      </c>
      <c r="C58">
        <f t="shared" si="29"/>
        <v>1703.4037217753776</v>
      </c>
      <c r="D58">
        <f t="shared" si="30"/>
        <v>62862.415642846157</v>
      </c>
      <c r="E58">
        <f t="shared" si="1"/>
        <v>64565.819364621537</v>
      </c>
      <c r="F58">
        <f t="shared" si="2"/>
        <v>1703.4037217753776</v>
      </c>
      <c r="G58">
        <f t="shared" si="3"/>
        <v>62862.415642846157</v>
      </c>
      <c r="H58">
        <f t="shared" si="4"/>
        <v>64565.819364621537</v>
      </c>
      <c r="I58">
        <f t="shared" si="11"/>
        <v>2992.3284358289516</v>
      </c>
      <c r="J58">
        <f t="shared" si="31"/>
        <v>181647.59163434568</v>
      </c>
      <c r="K58">
        <f t="shared" si="26"/>
        <v>184639.92007017462</v>
      </c>
      <c r="L58">
        <f t="shared" si="27"/>
        <v>2992.3284358289516</v>
      </c>
      <c r="M58">
        <f t="shared" si="6"/>
        <v>181647.59163434568</v>
      </c>
      <c r="N58">
        <f t="shared" si="28"/>
        <v>184639.92007017462</v>
      </c>
      <c r="O58">
        <f t="shared" si="22"/>
        <v>414.47900772180782</v>
      </c>
      <c r="P58">
        <f t="shared" si="32"/>
        <v>-55922.760348652992</v>
      </c>
      <c r="Q58">
        <f t="shared" si="23"/>
        <v>-55508.281340931186</v>
      </c>
      <c r="R58">
        <f t="shared" si="24"/>
        <v>414.47900772180782</v>
      </c>
      <c r="S58">
        <f t="shared" si="9"/>
        <v>-55922.760348652992</v>
      </c>
      <c r="T58">
        <f t="shared" si="25"/>
        <v>-55508.281340931186</v>
      </c>
    </row>
    <row r="59" spans="1:20" x14ac:dyDescent="0.2">
      <c r="A59">
        <v>58</v>
      </c>
      <c r="B59" t="s">
        <v>18</v>
      </c>
      <c r="C59">
        <f t="shared" si="29"/>
        <v>1733.2879975959981</v>
      </c>
      <c r="D59">
        <f t="shared" si="30"/>
        <v>63965.265040089071</v>
      </c>
      <c r="E59">
        <f t="shared" si="1"/>
        <v>65698.553037685066</v>
      </c>
      <c r="F59">
        <f t="shared" si="2"/>
        <v>1733.2879975959981</v>
      </c>
      <c r="G59">
        <f t="shared" si="3"/>
        <v>63965.265040089071</v>
      </c>
      <c r="H59">
        <f t="shared" si="4"/>
        <v>65698.553037685066</v>
      </c>
      <c r="I59">
        <f t="shared" si="11"/>
        <v>3044.8254259312139</v>
      </c>
      <c r="J59">
        <f t="shared" si="31"/>
        <v>184834.39148757982</v>
      </c>
      <c r="K59">
        <f t="shared" si="26"/>
        <v>187879.21691351105</v>
      </c>
      <c r="L59">
        <f t="shared" si="27"/>
        <v>3044.8254259312139</v>
      </c>
      <c r="M59">
        <f t="shared" si="6"/>
        <v>184834.39148757982</v>
      </c>
      <c r="N59">
        <f t="shared" si="28"/>
        <v>187879.21691351105</v>
      </c>
      <c r="O59">
        <f t="shared" si="22"/>
        <v>421.7505692607869</v>
      </c>
      <c r="P59">
        <f t="shared" si="32"/>
        <v>-56903.861407401288</v>
      </c>
      <c r="Q59">
        <f t="shared" si="23"/>
        <v>-56482.110838140499</v>
      </c>
      <c r="R59">
        <f t="shared" si="24"/>
        <v>421.7505692607869</v>
      </c>
      <c r="S59">
        <f t="shared" si="9"/>
        <v>-56903.861407401288</v>
      </c>
      <c r="T59">
        <f t="shared" si="25"/>
        <v>-56482.110838140499</v>
      </c>
    </row>
    <row r="60" spans="1:20" x14ac:dyDescent="0.2">
      <c r="A60">
        <v>59</v>
      </c>
      <c r="B60" t="s">
        <v>18</v>
      </c>
      <c r="C60">
        <f t="shared" si="29"/>
        <v>1763.1722734166187</v>
      </c>
      <c r="D60">
        <f t="shared" si="30"/>
        <v>65068.114437331984</v>
      </c>
      <c r="E60">
        <f t="shared" si="1"/>
        <v>66831.286710748609</v>
      </c>
      <c r="F60">
        <f t="shared" si="2"/>
        <v>1763.1722734166187</v>
      </c>
      <c r="G60">
        <f t="shared" si="3"/>
        <v>65068.114437331984</v>
      </c>
      <c r="H60">
        <f t="shared" si="4"/>
        <v>66831.286710748609</v>
      </c>
      <c r="I60">
        <f t="shared" si="11"/>
        <v>3097.3224160334762</v>
      </c>
      <c r="J60">
        <f t="shared" si="31"/>
        <v>188021.19134081397</v>
      </c>
      <c r="K60">
        <f t="shared" si="26"/>
        <v>191118.51375684745</v>
      </c>
      <c r="L60">
        <f t="shared" si="27"/>
        <v>3097.3224160334762</v>
      </c>
      <c r="M60">
        <f t="shared" si="6"/>
        <v>188021.19134081397</v>
      </c>
      <c r="N60">
        <f t="shared" si="28"/>
        <v>191118.51375684745</v>
      </c>
      <c r="O60">
        <f t="shared" si="22"/>
        <v>429.02213079976599</v>
      </c>
      <c r="P60">
        <f t="shared" si="32"/>
        <v>-57884.962466149584</v>
      </c>
      <c r="Q60">
        <f t="shared" si="23"/>
        <v>-57455.94033534982</v>
      </c>
      <c r="R60">
        <f t="shared" si="24"/>
        <v>429.02213079976599</v>
      </c>
      <c r="S60">
        <f t="shared" si="9"/>
        <v>-57884.962466149584</v>
      </c>
      <c r="T60">
        <f t="shared" si="25"/>
        <v>-57455.94033534982</v>
      </c>
    </row>
    <row r="61" spans="1:20" x14ac:dyDescent="0.2">
      <c r="A61">
        <v>60</v>
      </c>
      <c r="B61" t="s">
        <v>18</v>
      </c>
      <c r="C61">
        <f t="shared" si="29"/>
        <v>1793.0565492372393</v>
      </c>
      <c r="D61">
        <f t="shared" si="30"/>
        <v>66170.963834574897</v>
      </c>
      <c r="E61">
        <f t="shared" si="1"/>
        <v>67964.020383812138</v>
      </c>
      <c r="F61">
        <f t="shared" si="2"/>
        <v>1793.0565492372393</v>
      </c>
      <c r="G61">
        <f t="shared" si="3"/>
        <v>66170.963834574897</v>
      </c>
      <c r="H61">
        <f t="shared" si="4"/>
        <v>67964.020383812138</v>
      </c>
      <c r="I61">
        <f t="shared" si="11"/>
        <v>3149.8194061357385</v>
      </c>
      <c r="J61">
        <f t="shared" si="31"/>
        <v>191207.99119404811</v>
      </c>
      <c r="K61">
        <f t="shared" si="26"/>
        <v>194357.81060018385</v>
      </c>
      <c r="L61">
        <f t="shared" si="27"/>
        <v>3149.8194061357385</v>
      </c>
      <c r="M61">
        <f t="shared" si="6"/>
        <v>191207.99119404811</v>
      </c>
      <c r="N61">
        <f t="shared" si="28"/>
        <v>194357.81060018385</v>
      </c>
      <c r="O61">
        <f t="shared" si="22"/>
        <v>436.29369233874507</v>
      </c>
      <c r="P61">
        <f t="shared" si="32"/>
        <v>-58866.06352489788</v>
      </c>
      <c r="Q61">
        <f t="shared" si="23"/>
        <v>-58429.769832559134</v>
      </c>
      <c r="R61">
        <f t="shared" si="24"/>
        <v>436.29369233874507</v>
      </c>
      <c r="S61">
        <f t="shared" si="9"/>
        <v>-58866.06352489788</v>
      </c>
      <c r="T61">
        <f t="shared" si="25"/>
        <v>-58429.769832559134</v>
      </c>
    </row>
    <row r="62" spans="1:20" x14ac:dyDescent="0.2">
      <c r="A62">
        <v>61</v>
      </c>
      <c r="B62" t="s">
        <v>18</v>
      </c>
      <c r="C62">
        <f t="shared" si="29"/>
        <v>1822.9408250578599</v>
      </c>
      <c r="D62">
        <f t="shared" si="30"/>
        <v>67273.81323181781</v>
      </c>
      <c r="E62">
        <f t="shared" si="1"/>
        <v>69096.754056875667</v>
      </c>
      <c r="F62">
        <f t="shared" si="2"/>
        <v>1822.9408250578599</v>
      </c>
      <c r="G62">
        <f t="shared" si="3"/>
        <v>67273.81323181781</v>
      </c>
      <c r="H62">
        <f t="shared" si="4"/>
        <v>69096.754056875667</v>
      </c>
      <c r="I62">
        <f t="shared" si="11"/>
        <v>3202.3163962380008</v>
      </c>
      <c r="J62">
        <f t="shared" si="31"/>
        <v>194394.79104728226</v>
      </c>
      <c r="K62">
        <f t="shared" si="26"/>
        <v>197597.10744352025</v>
      </c>
      <c r="L62">
        <f t="shared" si="27"/>
        <v>3202.3163962380008</v>
      </c>
      <c r="M62">
        <f t="shared" si="6"/>
        <v>194394.79104728226</v>
      </c>
      <c r="N62">
        <f t="shared" si="28"/>
        <v>197597.10744352025</v>
      </c>
      <c r="O62">
        <f t="shared" si="22"/>
        <v>443.56525387772416</v>
      </c>
      <c r="P62">
        <f t="shared" si="32"/>
        <v>-59847.164583646176</v>
      </c>
      <c r="Q62">
        <f t="shared" si="23"/>
        <v>-59403.599329768454</v>
      </c>
      <c r="R62">
        <f t="shared" si="24"/>
        <v>443.56525387772416</v>
      </c>
      <c r="S62">
        <f t="shared" si="9"/>
        <v>-59847.164583646176</v>
      </c>
      <c r="T62">
        <f t="shared" si="25"/>
        <v>-59403.599329768454</v>
      </c>
    </row>
    <row r="63" spans="1:20" x14ac:dyDescent="0.2">
      <c r="A63">
        <v>62</v>
      </c>
      <c r="B63" t="s">
        <v>22</v>
      </c>
      <c r="C63">
        <f t="shared" ref="C63:C94" si="33">C62+$Y$5</f>
        <v>1869.2790574607889</v>
      </c>
      <c r="D63">
        <f t="shared" ref="D63:D94" si="34">D62+$Y$12</f>
        <v>66869.747279599906</v>
      </c>
      <c r="E63">
        <f t="shared" si="1"/>
        <v>68739.026337060699</v>
      </c>
      <c r="F63">
        <f t="shared" si="2"/>
        <v>1852.8251008784805</v>
      </c>
      <c r="G63">
        <f t="shared" si="3"/>
        <v>68376.662629060724</v>
      </c>
      <c r="H63">
        <f t="shared" si="4"/>
        <v>70229.48772993921</v>
      </c>
      <c r="I63">
        <f>I62+$AA$5</f>
        <v>3280.6103257664117</v>
      </c>
      <c r="J63">
        <f t="shared" ref="J63:J94" si="35">J62+$AB$12</f>
        <v>194706.25017831789</v>
      </c>
      <c r="K63">
        <f t="shared" si="26"/>
        <v>197986.8605040843</v>
      </c>
      <c r="L63">
        <f t="shared" si="27"/>
        <v>3254.8133863402632</v>
      </c>
      <c r="M63">
        <f t="shared" si="6"/>
        <v>197581.5909005164</v>
      </c>
      <c r="N63">
        <f t="shared" si="28"/>
        <v>200836.40428685668</v>
      </c>
      <c r="O63">
        <f>O62+$AD$5</f>
        <v>457.94778915517111</v>
      </c>
      <c r="P63">
        <f t="shared" ref="P63:P94" si="36">P62+$AE$12</f>
        <v>-60966.755619117612</v>
      </c>
      <c r="Q63">
        <f t="shared" si="23"/>
        <v>-60508.807829962439</v>
      </c>
      <c r="R63">
        <f t="shared" si="24"/>
        <v>450.83681541670325</v>
      </c>
      <c r="S63">
        <f t="shared" si="9"/>
        <v>-60828.265642394472</v>
      </c>
      <c r="T63">
        <f t="shared" si="25"/>
        <v>-60377.428826977768</v>
      </c>
    </row>
    <row r="64" spans="1:20" x14ac:dyDescent="0.2">
      <c r="A64">
        <v>63</v>
      </c>
      <c r="B64" t="s">
        <v>22</v>
      </c>
      <c r="C64">
        <f t="shared" si="33"/>
        <v>1915.6172898637178</v>
      </c>
      <c r="D64">
        <f t="shared" si="34"/>
        <v>66465.681327382001</v>
      </c>
      <c r="E64">
        <f t="shared" si="1"/>
        <v>68381.298617245717</v>
      </c>
      <c r="F64">
        <f t="shared" si="2"/>
        <v>1882.7093766991011</v>
      </c>
      <c r="G64">
        <f t="shared" si="3"/>
        <v>69479.512026303637</v>
      </c>
      <c r="H64">
        <f t="shared" si="4"/>
        <v>71362.221403002739</v>
      </c>
      <c r="I64">
        <f t="shared" ref="I64:I127" si="37">I63+$AA$5</f>
        <v>3358.9042552948226</v>
      </c>
      <c r="J64">
        <f t="shared" si="35"/>
        <v>195017.70930935352</v>
      </c>
      <c r="K64">
        <f t="shared" ref="K64:K127" si="38">SUM(I64:J64)</f>
        <v>198376.61356464835</v>
      </c>
      <c r="L64">
        <f t="shared" ref="L64:L127" si="39">L63+$AA$4</f>
        <v>3307.3103764425255</v>
      </c>
      <c r="M64">
        <f t="shared" si="6"/>
        <v>200768.39075375054</v>
      </c>
      <c r="N64">
        <f t="shared" ref="N64:N127" si="40">SUM(L64:M64)</f>
        <v>204075.70113019308</v>
      </c>
      <c r="O64">
        <f t="shared" ref="O64:O127" si="41">O63+$AD$5</f>
        <v>472.33032443261811</v>
      </c>
      <c r="P64">
        <f t="shared" si="36"/>
        <v>-62086.346654589048</v>
      </c>
      <c r="Q64">
        <f t="shared" ref="Q64:Q127" si="42">SUM(O64:P64)</f>
        <v>-61614.016330156432</v>
      </c>
      <c r="R64">
        <f t="shared" ref="R64:R127" si="43">R63+$AD$4</f>
        <v>458.10837695568233</v>
      </c>
      <c r="S64">
        <f t="shared" si="9"/>
        <v>-61809.366701142768</v>
      </c>
      <c r="T64">
        <f t="shared" ref="T64:T127" si="44">SUM(R64:S64)</f>
        <v>-61351.258324187089</v>
      </c>
    </row>
    <row r="65" spans="1:20" x14ac:dyDescent="0.2">
      <c r="A65">
        <v>64</v>
      </c>
      <c r="B65" t="s">
        <v>22</v>
      </c>
      <c r="C65">
        <f t="shared" si="33"/>
        <v>1961.9555222666468</v>
      </c>
      <c r="D65">
        <f t="shared" si="34"/>
        <v>66061.615375164096</v>
      </c>
      <c r="E65">
        <f t="shared" si="1"/>
        <v>68023.570897430749</v>
      </c>
      <c r="F65">
        <f t="shared" si="2"/>
        <v>1912.5936525197217</v>
      </c>
      <c r="G65">
        <f t="shared" si="3"/>
        <v>70582.36142354655</v>
      </c>
      <c r="H65">
        <f t="shared" si="4"/>
        <v>72494.955076066268</v>
      </c>
      <c r="I65">
        <f t="shared" si="37"/>
        <v>3437.1981848232335</v>
      </c>
      <c r="J65">
        <f t="shared" si="35"/>
        <v>195329.16844038916</v>
      </c>
      <c r="K65">
        <f t="shared" si="38"/>
        <v>198766.36662521239</v>
      </c>
      <c r="L65">
        <f t="shared" si="39"/>
        <v>3359.8073665447878</v>
      </c>
      <c r="M65">
        <f t="shared" si="6"/>
        <v>203955.19060698469</v>
      </c>
      <c r="N65">
        <f t="shared" si="40"/>
        <v>207314.99797352948</v>
      </c>
      <c r="O65">
        <f t="shared" si="41"/>
        <v>486.71285971006512</v>
      </c>
      <c r="P65">
        <f t="shared" si="36"/>
        <v>-63205.937690060484</v>
      </c>
      <c r="Q65">
        <f t="shared" si="42"/>
        <v>-62719.224830350417</v>
      </c>
      <c r="R65">
        <f t="shared" si="43"/>
        <v>465.37993849466142</v>
      </c>
      <c r="S65">
        <f t="shared" si="9"/>
        <v>-62790.467759891064</v>
      </c>
      <c r="T65">
        <f t="shared" si="44"/>
        <v>-62325.087821396402</v>
      </c>
    </row>
    <row r="66" spans="1:20" x14ac:dyDescent="0.2">
      <c r="A66">
        <v>65</v>
      </c>
      <c r="B66" t="s">
        <v>22</v>
      </c>
      <c r="C66">
        <f t="shared" si="33"/>
        <v>2008.2937546695757</v>
      </c>
      <c r="D66">
        <f t="shared" si="34"/>
        <v>65657.549422946191</v>
      </c>
      <c r="E66">
        <f t="shared" si="1"/>
        <v>67665.843177615767</v>
      </c>
      <c r="F66">
        <f t="shared" si="2"/>
        <v>1942.4779283403423</v>
      </c>
      <c r="G66">
        <f t="shared" si="3"/>
        <v>71685.210820789463</v>
      </c>
      <c r="H66">
        <f t="shared" si="4"/>
        <v>73627.688749129811</v>
      </c>
      <c r="I66">
        <f t="shared" si="37"/>
        <v>3515.4921143516444</v>
      </c>
      <c r="J66">
        <f t="shared" si="35"/>
        <v>195640.62757142479</v>
      </c>
      <c r="K66">
        <f t="shared" si="38"/>
        <v>199156.11968577644</v>
      </c>
      <c r="L66">
        <f t="shared" si="39"/>
        <v>3412.3043566470501</v>
      </c>
      <c r="M66">
        <f t="shared" si="6"/>
        <v>207141.99046021883</v>
      </c>
      <c r="N66">
        <f t="shared" si="40"/>
        <v>210554.29481686588</v>
      </c>
      <c r="O66">
        <f t="shared" si="41"/>
        <v>501.09539498751212</v>
      </c>
      <c r="P66">
        <f t="shared" si="36"/>
        <v>-64325.52872553192</v>
      </c>
      <c r="Q66">
        <f t="shared" si="42"/>
        <v>-63824.433330544409</v>
      </c>
      <c r="R66">
        <f t="shared" si="43"/>
        <v>472.6515000336405</v>
      </c>
      <c r="S66">
        <f t="shared" si="9"/>
        <v>-63771.56881863936</v>
      </c>
      <c r="T66">
        <f t="shared" si="44"/>
        <v>-63298.917318605716</v>
      </c>
    </row>
    <row r="67" spans="1:20" x14ac:dyDescent="0.2">
      <c r="A67">
        <v>66</v>
      </c>
      <c r="B67" t="s">
        <v>22</v>
      </c>
      <c r="C67">
        <f t="shared" si="33"/>
        <v>2054.6319870725047</v>
      </c>
      <c r="D67">
        <f t="shared" si="34"/>
        <v>65253.483470728286</v>
      </c>
      <c r="E67">
        <f t="shared" ref="E67:E130" si="45">C67+D67</f>
        <v>67308.115457800784</v>
      </c>
      <c r="F67">
        <f t="shared" ref="F67:F130" si="46">F66+$Y$4</f>
        <v>1972.3622041609628</v>
      </c>
      <c r="G67">
        <f t="shared" ref="G67:G130" si="47">G66+$Y$11</f>
        <v>72788.060218032377</v>
      </c>
      <c r="H67">
        <f t="shared" ref="H67:H130" si="48">SUM(F67:G67)</f>
        <v>74760.42242219334</v>
      </c>
      <c r="I67">
        <f t="shared" si="37"/>
        <v>3593.7860438800553</v>
      </c>
      <c r="J67">
        <f t="shared" si="35"/>
        <v>195952.08670246042</v>
      </c>
      <c r="K67">
        <f t="shared" si="38"/>
        <v>199545.87274634046</v>
      </c>
      <c r="L67">
        <f t="shared" si="39"/>
        <v>3464.8013467493124</v>
      </c>
      <c r="M67">
        <f t="shared" ref="M67:M130" si="49">M66+$AB$11</f>
        <v>210328.79031345298</v>
      </c>
      <c r="N67">
        <f t="shared" si="40"/>
        <v>213793.59166020228</v>
      </c>
      <c r="O67">
        <f t="shared" si="41"/>
        <v>515.47793026495913</v>
      </c>
      <c r="P67">
        <f t="shared" si="36"/>
        <v>-65445.119761003356</v>
      </c>
      <c r="Q67">
        <f t="shared" si="42"/>
        <v>-64929.641830738394</v>
      </c>
      <c r="R67">
        <f t="shared" si="43"/>
        <v>479.92306157261959</v>
      </c>
      <c r="S67">
        <f t="shared" ref="S67:S130" si="50">S66+$AE$11</f>
        <v>-64752.669877387656</v>
      </c>
      <c r="T67">
        <f t="shared" si="44"/>
        <v>-64272.746815815037</v>
      </c>
    </row>
    <row r="68" spans="1:20" x14ac:dyDescent="0.2">
      <c r="A68">
        <v>67</v>
      </c>
      <c r="B68" t="s">
        <v>22</v>
      </c>
      <c r="C68">
        <f t="shared" si="33"/>
        <v>2100.9702194754336</v>
      </c>
      <c r="D68">
        <f t="shared" si="34"/>
        <v>64849.417518510381</v>
      </c>
      <c r="E68">
        <f t="shared" si="45"/>
        <v>66950.387737985817</v>
      </c>
      <c r="F68">
        <f t="shared" si="46"/>
        <v>2002.2464799815834</v>
      </c>
      <c r="G68">
        <f t="shared" si="47"/>
        <v>73890.90961527529</v>
      </c>
      <c r="H68">
        <f t="shared" si="48"/>
        <v>75893.156095256869</v>
      </c>
      <c r="I68">
        <f t="shared" si="37"/>
        <v>3672.0799734084662</v>
      </c>
      <c r="J68">
        <f t="shared" si="35"/>
        <v>196263.54583349606</v>
      </c>
      <c r="K68">
        <f t="shared" si="38"/>
        <v>199935.62580690451</v>
      </c>
      <c r="L68">
        <f t="shared" si="39"/>
        <v>3517.2983368515747</v>
      </c>
      <c r="M68">
        <f t="shared" si="49"/>
        <v>213515.59016668712</v>
      </c>
      <c r="N68">
        <f t="shared" si="40"/>
        <v>217032.88850353871</v>
      </c>
      <c r="O68">
        <f t="shared" si="41"/>
        <v>529.86046554240613</v>
      </c>
      <c r="P68">
        <f t="shared" si="36"/>
        <v>-66564.710796474799</v>
      </c>
      <c r="Q68">
        <f t="shared" si="42"/>
        <v>-66034.850330932386</v>
      </c>
      <c r="R68">
        <f t="shared" si="43"/>
        <v>487.19462311159867</v>
      </c>
      <c r="S68">
        <f t="shared" si="50"/>
        <v>-65733.770936135959</v>
      </c>
      <c r="T68">
        <f t="shared" si="44"/>
        <v>-65246.576313024358</v>
      </c>
    </row>
    <row r="69" spans="1:20" x14ac:dyDescent="0.2">
      <c r="A69">
        <v>68</v>
      </c>
      <c r="B69" t="s">
        <v>22</v>
      </c>
      <c r="C69">
        <f t="shared" si="33"/>
        <v>2147.3084518783626</v>
      </c>
      <c r="D69">
        <f t="shared" si="34"/>
        <v>64445.351566292476</v>
      </c>
      <c r="E69">
        <f t="shared" si="45"/>
        <v>66592.660018170835</v>
      </c>
      <c r="F69">
        <f t="shared" si="46"/>
        <v>2032.130755802204</v>
      </c>
      <c r="G69">
        <f t="shared" si="47"/>
        <v>74993.759012518203</v>
      </c>
      <c r="H69">
        <f t="shared" si="48"/>
        <v>77025.889768320412</v>
      </c>
      <c r="I69">
        <f t="shared" si="37"/>
        <v>3750.3739029368771</v>
      </c>
      <c r="J69">
        <f t="shared" si="35"/>
        <v>196575.00496453169</v>
      </c>
      <c r="K69">
        <f t="shared" si="38"/>
        <v>200325.37886746856</v>
      </c>
      <c r="L69">
        <f t="shared" si="39"/>
        <v>3569.795326953837</v>
      </c>
      <c r="M69">
        <f t="shared" si="49"/>
        <v>216702.39001992127</v>
      </c>
      <c r="N69">
        <f t="shared" si="40"/>
        <v>220272.18534687511</v>
      </c>
      <c r="O69">
        <f t="shared" si="41"/>
        <v>544.24300081985314</v>
      </c>
      <c r="P69">
        <f t="shared" si="36"/>
        <v>-67684.301831946243</v>
      </c>
      <c r="Q69">
        <f t="shared" si="42"/>
        <v>-67140.058831126385</v>
      </c>
      <c r="R69">
        <f t="shared" si="43"/>
        <v>494.46618465057776</v>
      </c>
      <c r="S69">
        <f t="shared" si="50"/>
        <v>-66714.871994884263</v>
      </c>
      <c r="T69">
        <f t="shared" si="44"/>
        <v>-66220.405810233686</v>
      </c>
    </row>
    <row r="70" spans="1:20" x14ac:dyDescent="0.2">
      <c r="A70">
        <v>69</v>
      </c>
      <c r="B70" t="s">
        <v>22</v>
      </c>
      <c r="C70">
        <f t="shared" si="33"/>
        <v>2193.6466842812915</v>
      </c>
      <c r="D70">
        <f t="shared" si="34"/>
        <v>64041.285614074572</v>
      </c>
      <c r="E70">
        <f t="shared" si="45"/>
        <v>66234.932298355867</v>
      </c>
      <c r="F70">
        <f t="shared" si="46"/>
        <v>2062.0150316228246</v>
      </c>
      <c r="G70">
        <f t="shared" si="47"/>
        <v>76096.608409761116</v>
      </c>
      <c r="H70">
        <f t="shared" si="48"/>
        <v>78158.623441383941</v>
      </c>
      <c r="I70">
        <f t="shared" si="37"/>
        <v>3828.667832465288</v>
      </c>
      <c r="J70">
        <f t="shared" si="35"/>
        <v>196886.46409556732</v>
      </c>
      <c r="K70">
        <f t="shared" si="38"/>
        <v>200715.13192803261</v>
      </c>
      <c r="L70">
        <f t="shared" si="39"/>
        <v>3622.2923170560994</v>
      </c>
      <c r="M70">
        <f t="shared" si="49"/>
        <v>219889.18987315541</v>
      </c>
      <c r="N70">
        <f t="shared" si="40"/>
        <v>223511.48219021151</v>
      </c>
      <c r="O70">
        <f t="shared" si="41"/>
        <v>558.62553609730014</v>
      </c>
      <c r="P70">
        <f t="shared" si="36"/>
        <v>-68803.892867417686</v>
      </c>
      <c r="Q70">
        <f t="shared" si="42"/>
        <v>-68245.267331320385</v>
      </c>
      <c r="R70">
        <f t="shared" si="43"/>
        <v>501.73774618955684</v>
      </c>
      <c r="S70">
        <f t="shared" si="50"/>
        <v>-67695.973053632566</v>
      </c>
      <c r="T70">
        <f t="shared" si="44"/>
        <v>-67194.235307443014</v>
      </c>
    </row>
    <row r="71" spans="1:20" x14ac:dyDescent="0.2">
      <c r="A71">
        <v>70</v>
      </c>
      <c r="B71" t="s">
        <v>22</v>
      </c>
      <c r="C71">
        <f t="shared" si="33"/>
        <v>2239.9849166842205</v>
      </c>
      <c r="D71">
        <f t="shared" si="34"/>
        <v>63637.219661856667</v>
      </c>
      <c r="E71">
        <f t="shared" si="45"/>
        <v>65877.204578540885</v>
      </c>
      <c r="F71">
        <f t="shared" si="46"/>
        <v>2091.8993074434452</v>
      </c>
      <c r="G71">
        <f t="shared" si="47"/>
        <v>77199.45780700403</v>
      </c>
      <c r="H71">
        <f t="shared" si="48"/>
        <v>79291.35711444747</v>
      </c>
      <c r="I71">
        <f t="shared" si="37"/>
        <v>3906.9617619936989</v>
      </c>
      <c r="J71">
        <f t="shared" si="35"/>
        <v>197197.92322660296</v>
      </c>
      <c r="K71">
        <f t="shared" si="38"/>
        <v>201104.88498859666</v>
      </c>
      <c r="L71">
        <f t="shared" si="39"/>
        <v>3674.7893071583617</v>
      </c>
      <c r="M71">
        <f t="shared" si="49"/>
        <v>223075.98972638955</v>
      </c>
      <c r="N71">
        <f t="shared" si="40"/>
        <v>226750.77903354791</v>
      </c>
      <c r="O71">
        <f t="shared" si="41"/>
        <v>573.00807137474715</v>
      </c>
      <c r="P71">
        <f t="shared" si="36"/>
        <v>-69923.483902889129</v>
      </c>
      <c r="Q71">
        <f t="shared" si="42"/>
        <v>-69350.475831514384</v>
      </c>
      <c r="R71">
        <f t="shared" si="43"/>
        <v>509.00930772853593</v>
      </c>
      <c r="S71">
        <f t="shared" si="50"/>
        <v>-68677.074112380869</v>
      </c>
      <c r="T71">
        <f t="shared" si="44"/>
        <v>-68168.064804652327</v>
      </c>
    </row>
    <row r="72" spans="1:20" x14ac:dyDescent="0.2">
      <c r="A72">
        <v>71</v>
      </c>
      <c r="B72" t="s">
        <v>22</v>
      </c>
      <c r="C72">
        <f t="shared" si="33"/>
        <v>2286.3231490871494</v>
      </c>
      <c r="D72">
        <f t="shared" si="34"/>
        <v>63233.153709638762</v>
      </c>
      <c r="E72">
        <f t="shared" si="45"/>
        <v>65519.47685872591</v>
      </c>
      <c r="F72">
        <f t="shared" si="46"/>
        <v>2121.7835832640658</v>
      </c>
      <c r="G72">
        <f t="shared" si="47"/>
        <v>78302.307204246943</v>
      </c>
      <c r="H72">
        <f t="shared" si="48"/>
        <v>80424.090787511013</v>
      </c>
      <c r="I72">
        <f t="shared" si="37"/>
        <v>3985.2556915221098</v>
      </c>
      <c r="J72">
        <f t="shared" si="35"/>
        <v>197509.38235763859</v>
      </c>
      <c r="K72">
        <f t="shared" si="38"/>
        <v>201494.63804916071</v>
      </c>
      <c r="L72">
        <f t="shared" si="39"/>
        <v>3727.286297260624</v>
      </c>
      <c r="M72">
        <f t="shared" si="49"/>
        <v>226262.7895796237</v>
      </c>
      <c r="N72">
        <f t="shared" si="40"/>
        <v>229990.07587688434</v>
      </c>
      <c r="O72">
        <f t="shared" si="41"/>
        <v>587.39060665219415</v>
      </c>
      <c r="P72">
        <f t="shared" si="36"/>
        <v>-71043.074938360573</v>
      </c>
      <c r="Q72">
        <f t="shared" si="42"/>
        <v>-70455.684331708384</v>
      </c>
      <c r="R72">
        <f t="shared" si="43"/>
        <v>516.28086926751496</v>
      </c>
      <c r="S72">
        <f t="shared" si="50"/>
        <v>-69658.175171129173</v>
      </c>
      <c r="T72">
        <f t="shared" si="44"/>
        <v>-69141.894301861656</v>
      </c>
    </row>
    <row r="73" spans="1:20" x14ac:dyDescent="0.2">
      <c r="A73">
        <v>72</v>
      </c>
      <c r="B73" t="s">
        <v>22</v>
      </c>
      <c r="C73">
        <f t="shared" si="33"/>
        <v>2332.6613814900784</v>
      </c>
      <c r="D73">
        <f t="shared" si="34"/>
        <v>62829.087757420857</v>
      </c>
      <c r="E73">
        <f t="shared" si="45"/>
        <v>65161.749138910935</v>
      </c>
      <c r="F73">
        <f t="shared" si="46"/>
        <v>2151.6678590846864</v>
      </c>
      <c r="G73">
        <f t="shared" si="47"/>
        <v>79405.156601489856</v>
      </c>
      <c r="H73">
        <f t="shared" si="48"/>
        <v>81556.824460574542</v>
      </c>
      <c r="I73">
        <f t="shared" si="37"/>
        <v>4063.5496210505207</v>
      </c>
      <c r="J73">
        <f t="shared" si="35"/>
        <v>197820.84148867422</v>
      </c>
      <c r="K73">
        <f t="shared" si="38"/>
        <v>201884.39110972473</v>
      </c>
      <c r="L73">
        <f t="shared" si="39"/>
        <v>3779.7832873628863</v>
      </c>
      <c r="M73">
        <f t="shared" si="49"/>
        <v>229449.58943285784</v>
      </c>
      <c r="N73">
        <f t="shared" si="40"/>
        <v>233229.37272022074</v>
      </c>
      <c r="O73">
        <f t="shared" si="41"/>
        <v>601.77314192964116</v>
      </c>
      <c r="P73">
        <f t="shared" si="36"/>
        <v>-72162.665973832016</v>
      </c>
      <c r="Q73">
        <f t="shared" si="42"/>
        <v>-71560.892831902369</v>
      </c>
      <c r="R73">
        <f t="shared" si="43"/>
        <v>523.55243080649404</v>
      </c>
      <c r="S73">
        <f t="shared" si="50"/>
        <v>-70639.276229877476</v>
      </c>
      <c r="T73">
        <f t="shared" si="44"/>
        <v>-70115.723799070984</v>
      </c>
    </row>
    <row r="74" spans="1:20" x14ac:dyDescent="0.2">
      <c r="A74">
        <v>73</v>
      </c>
      <c r="B74" t="s">
        <v>22</v>
      </c>
      <c r="C74">
        <f t="shared" si="33"/>
        <v>2378.9996138930073</v>
      </c>
      <c r="D74">
        <f t="shared" si="34"/>
        <v>62425.021805202952</v>
      </c>
      <c r="E74">
        <f t="shared" si="45"/>
        <v>64804.02141909596</v>
      </c>
      <c r="F74">
        <f t="shared" si="46"/>
        <v>2181.552134905307</v>
      </c>
      <c r="G74">
        <f t="shared" si="47"/>
        <v>80508.00599873277</v>
      </c>
      <c r="H74">
        <f t="shared" si="48"/>
        <v>82689.558133638071</v>
      </c>
      <c r="I74">
        <f t="shared" si="37"/>
        <v>4141.8435505789321</v>
      </c>
      <c r="J74">
        <f t="shared" si="35"/>
        <v>198132.30061970986</v>
      </c>
      <c r="K74">
        <f t="shared" si="38"/>
        <v>202274.14417028878</v>
      </c>
      <c r="L74">
        <f t="shared" si="39"/>
        <v>3832.2802774651486</v>
      </c>
      <c r="M74">
        <f t="shared" si="49"/>
        <v>232636.38928609199</v>
      </c>
      <c r="N74">
        <f t="shared" si="40"/>
        <v>236468.66956355714</v>
      </c>
      <c r="O74">
        <f t="shared" si="41"/>
        <v>616.15567720708816</v>
      </c>
      <c r="P74">
        <f t="shared" si="36"/>
        <v>-73282.257009303459</v>
      </c>
      <c r="Q74">
        <f t="shared" si="42"/>
        <v>-72666.101332096368</v>
      </c>
      <c r="R74">
        <f t="shared" si="43"/>
        <v>530.82399234547313</v>
      </c>
      <c r="S74">
        <f t="shared" si="50"/>
        <v>-71620.377288625779</v>
      </c>
      <c r="T74">
        <f t="shared" si="44"/>
        <v>-71089.553296280312</v>
      </c>
    </row>
    <row r="75" spans="1:20" x14ac:dyDescent="0.2">
      <c r="A75">
        <v>74</v>
      </c>
      <c r="B75" t="s">
        <v>22</v>
      </c>
      <c r="C75">
        <f t="shared" si="33"/>
        <v>2425.3378462959363</v>
      </c>
      <c r="D75">
        <f t="shared" si="34"/>
        <v>62020.955852985047</v>
      </c>
      <c r="E75">
        <f t="shared" si="45"/>
        <v>64446.293699280985</v>
      </c>
      <c r="F75">
        <f t="shared" si="46"/>
        <v>2211.4364107259275</v>
      </c>
      <c r="G75">
        <f t="shared" si="47"/>
        <v>81610.855395975683</v>
      </c>
      <c r="H75">
        <f t="shared" si="48"/>
        <v>83822.291806701614</v>
      </c>
      <c r="I75">
        <f t="shared" si="37"/>
        <v>4220.1374801073434</v>
      </c>
      <c r="J75">
        <f t="shared" si="35"/>
        <v>198443.75975074549</v>
      </c>
      <c r="K75">
        <f t="shared" si="38"/>
        <v>202663.89723085283</v>
      </c>
      <c r="L75">
        <f t="shared" si="39"/>
        <v>3884.7772675674109</v>
      </c>
      <c r="M75">
        <f t="shared" si="49"/>
        <v>235823.18913932613</v>
      </c>
      <c r="N75">
        <f t="shared" si="40"/>
        <v>239707.96640689354</v>
      </c>
      <c r="O75">
        <f t="shared" si="41"/>
        <v>630.53821248453517</v>
      </c>
      <c r="P75">
        <f t="shared" si="36"/>
        <v>-74401.848044774903</v>
      </c>
      <c r="Q75">
        <f t="shared" si="42"/>
        <v>-73771.309832290368</v>
      </c>
      <c r="R75">
        <f t="shared" si="43"/>
        <v>538.09555388445222</v>
      </c>
      <c r="S75">
        <f t="shared" si="50"/>
        <v>-72601.478347374083</v>
      </c>
      <c r="T75">
        <f t="shared" si="44"/>
        <v>-72063.382793489625</v>
      </c>
    </row>
    <row r="76" spans="1:20" x14ac:dyDescent="0.2">
      <c r="A76">
        <v>75</v>
      </c>
      <c r="B76" t="s">
        <v>22</v>
      </c>
      <c r="C76">
        <f t="shared" si="33"/>
        <v>2471.6760786988652</v>
      </c>
      <c r="D76">
        <f t="shared" si="34"/>
        <v>61616.889900767143</v>
      </c>
      <c r="E76">
        <f t="shared" si="45"/>
        <v>64088.56597946601</v>
      </c>
      <c r="F76">
        <f t="shared" si="46"/>
        <v>2241.3206865465481</v>
      </c>
      <c r="G76">
        <f t="shared" si="47"/>
        <v>82713.704793218596</v>
      </c>
      <c r="H76">
        <f t="shared" si="48"/>
        <v>84955.025479765143</v>
      </c>
      <c r="I76">
        <f t="shared" si="37"/>
        <v>4298.4314096357548</v>
      </c>
      <c r="J76">
        <f t="shared" si="35"/>
        <v>198755.21888178113</v>
      </c>
      <c r="K76">
        <f t="shared" si="38"/>
        <v>203053.65029141688</v>
      </c>
      <c r="L76">
        <f t="shared" si="39"/>
        <v>3937.2742576696733</v>
      </c>
      <c r="M76">
        <f t="shared" si="49"/>
        <v>239009.98899256028</v>
      </c>
      <c r="N76">
        <f t="shared" si="40"/>
        <v>242947.26325022994</v>
      </c>
      <c r="O76">
        <f t="shared" si="41"/>
        <v>644.92074776198217</v>
      </c>
      <c r="P76">
        <f t="shared" si="36"/>
        <v>-75521.439080246346</v>
      </c>
      <c r="Q76">
        <f t="shared" si="42"/>
        <v>-74876.518332484367</v>
      </c>
      <c r="R76">
        <f t="shared" si="43"/>
        <v>545.3671154234313</v>
      </c>
      <c r="S76">
        <f t="shared" si="50"/>
        <v>-73582.579406122386</v>
      </c>
      <c r="T76">
        <f t="shared" si="44"/>
        <v>-73037.212290698953</v>
      </c>
    </row>
    <row r="77" spans="1:20" x14ac:dyDescent="0.2">
      <c r="A77">
        <v>76</v>
      </c>
      <c r="B77" t="s">
        <v>22</v>
      </c>
      <c r="C77">
        <f t="shared" si="33"/>
        <v>2518.0143111017942</v>
      </c>
      <c r="D77">
        <f t="shared" si="34"/>
        <v>61212.823948549238</v>
      </c>
      <c r="E77">
        <f t="shared" si="45"/>
        <v>63730.838259651035</v>
      </c>
      <c r="F77">
        <f t="shared" si="46"/>
        <v>2271.2049623671687</v>
      </c>
      <c r="G77">
        <f t="shared" si="47"/>
        <v>83816.554190461509</v>
      </c>
      <c r="H77">
        <f t="shared" si="48"/>
        <v>86087.759152828672</v>
      </c>
      <c r="I77">
        <f t="shared" si="37"/>
        <v>4376.7253391641661</v>
      </c>
      <c r="J77">
        <f t="shared" si="35"/>
        <v>199066.67801281676</v>
      </c>
      <c r="K77">
        <f t="shared" si="38"/>
        <v>203443.40335198093</v>
      </c>
      <c r="L77">
        <f t="shared" si="39"/>
        <v>3989.7712477719356</v>
      </c>
      <c r="M77">
        <f t="shared" si="49"/>
        <v>242196.78884579442</v>
      </c>
      <c r="N77">
        <f t="shared" si="40"/>
        <v>246186.56009356637</v>
      </c>
      <c r="O77">
        <f t="shared" si="41"/>
        <v>659.30328303942918</v>
      </c>
      <c r="P77">
        <f t="shared" si="36"/>
        <v>-76641.030115717789</v>
      </c>
      <c r="Q77">
        <f t="shared" si="42"/>
        <v>-75981.726832678367</v>
      </c>
      <c r="R77">
        <f t="shared" si="43"/>
        <v>552.63867696241039</v>
      </c>
      <c r="S77">
        <f t="shared" si="50"/>
        <v>-74563.680464870689</v>
      </c>
      <c r="T77">
        <f t="shared" si="44"/>
        <v>-74011.041787908282</v>
      </c>
    </row>
    <row r="78" spans="1:20" x14ac:dyDescent="0.2">
      <c r="A78">
        <v>77</v>
      </c>
      <c r="B78" t="s">
        <v>22</v>
      </c>
      <c r="C78">
        <f t="shared" si="33"/>
        <v>2564.3525435047231</v>
      </c>
      <c r="D78">
        <f t="shared" si="34"/>
        <v>60808.757996331333</v>
      </c>
      <c r="E78">
        <f t="shared" si="45"/>
        <v>63373.110539836052</v>
      </c>
      <c r="F78">
        <f t="shared" si="46"/>
        <v>2301.0892381877893</v>
      </c>
      <c r="G78">
        <f t="shared" si="47"/>
        <v>84919.403587704423</v>
      </c>
      <c r="H78">
        <f t="shared" si="48"/>
        <v>87220.492825892215</v>
      </c>
      <c r="I78">
        <f t="shared" si="37"/>
        <v>4455.0192686925775</v>
      </c>
      <c r="J78">
        <f t="shared" si="35"/>
        <v>199378.13714385239</v>
      </c>
      <c r="K78">
        <f t="shared" si="38"/>
        <v>203833.15641254498</v>
      </c>
      <c r="L78">
        <f t="shared" si="39"/>
        <v>4042.2682378741979</v>
      </c>
      <c r="M78">
        <f t="shared" si="49"/>
        <v>245383.58869902857</v>
      </c>
      <c r="N78">
        <f t="shared" si="40"/>
        <v>249425.85693690277</v>
      </c>
      <c r="O78">
        <f t="shared" si="41"/>
        <v>673.68581831687618</v>
      </c>
      <c r="P78">
        <f t="shared" si="36"/>
        <v>-77760.621151189232</v>
      </c>
      <c r="Q78">
        <f t="shared" si="42"/>
        <v>-77086.935332872352</v>
      </c>
      <c r="R78">
        <f t="shared" si="43"/>
        <v>559.91023850138947</v>
      </c>
      <c r="S78">
        <f t="shared" si="50"/>
        <v>-75544.781523618993</v>
      </c>
      <c r="T78">
        <f t="shared" si="44"/>
        <v>-74984.87128511761</v>
      </c>
    </row>
    <row r="79" spans="1:20" x14ac:dyDescent="0.2">
      <c r="A79">
        <v>78</v>
      </c>
      <c r="B79" t="s">
        <v>22</v>
      </c>
      <c r="C79">
        <f t="shared" si="33"/>
        <v>2610.6907759076521</v>
      </c>
      <c r="D79">
        <f t="shared" si="34"/>
        <v>60404.692044113428</v>
      </c>
      <c r="E79">
        <f t="shared" si="45"/>
        <v>63015.382820021077</v>
      </c>
      <c r="F79">
        <f t="shared" si="46"/>
        <v>2330.9735140084099</v>
      </c>
      <c r="G79">
        <f t="shared" si="47"/>
        <v>86022.252984947336</v>
      </c>
      <c r="H79">
        <f t="shared" si="48"/>
        <v>88353.226498955744</v>
      </c>
      <c r="I79">
        <f t="shared" si="37"/>
        <v>4533.3131982209889</v>
      </c>
      <c r="J79">
        <f t="shared" si="35"/>
        <v>199689.59627488803</v>
      </c>
      <c r="K79">
        <f t="shared" si="38"/>
        <v>204222.909473109</v>
      </c>
      <c r="L79">
        <f t="shared" si="39"/>
        <v>4094.7652279764602</v>
      </c>
      <c r="M79">
        <f t="shared" si="49"/>
        <v>248570.38855226271</v>
      </c>
      <c r="N79">
        <f t="shared" si="40"/>
        <v>252665.15378023917</v>
      </c>
      <c r="O79">
        <f t="shared" si="41"/>
        <v>688.06835359432318</v>
      </c>
      <c r="P79">
        <f t="shared" si="36"/>
        <v>-78880.212186660676</v>
      </c>
      <c r="Q79">
        <f t="shared" si="42"/>
        <v>-78192.143833066351</v>
      </c>
      <c r="R79">
        <f t="shared" si="43"/>
        <v>567.18180004036856</v>
      </c>
      <c r="S79">
        <f t="shared" si="50"/>
        <v>-76525.882582367296</v>
      </c>
      <c r="T79">
        <f t="shared" si="44"/>
        <v>-75958.700782326923</v>
      </c>
    </row>
    <row r="80" spans="1:20" x14ac:dyDescent="0.2">
      <c r="A80">
        <v>79</v>
      </c>
      <c r="B80" t="s">
        <v>22</v>
      </c>
      <c r="C80">
        <f t="shared" si="33"/>
        <v>2657.029008310581</v>
      </c>
      <c r="D80">
        <f t="shared" si="34"/>
        <v>60000.626091895523</v>
      </c>
      <c r="E80">
        <f t="shared" si="45"/>
        <v>62657.655100206102</v>
      </c>
      <c r="F80">
        <f t="shared" si="46"/>
        <v>2360.8577898290305</v>
      </c>
      <c r="G80">
        <f t="shared" si="47"/>
        <v>87125.102382190249</v>
      </c>
      <c r="H80">
        <f t="shared" si="48"/>
        <v>89485.960172019273</v>
      </c>
      <c r="I80">
        <f t="shared" si="37"/>
        <v>4611.6071277494002</v>
      </c>
      <c r="J80">
        <f t="shared" si="35"/>
        <v>200001.05540592366</v>
      </c>
      <c r="K80">
        <f t="shared" si="38"/>
        <v>204612.66253367305</v>
      </c>
      <c r="L80">
        <f t="shared" si="39"/>
        <v>4147.2622180787221</v>
      </c>
      <c r="M80">
        <f t="shared" si="49"/>
        <v>251757.18840549685</v>
      </c>
      <c r="N80">
        <f t="shared" si="40"/>
        <v>255904.45062357557</v>
      </c>
      <c r="O80">
        <f t="shared" si="41"/>
        <v>702.45088887177019</v>
      </c>
      <c r="P80">
        <f t="shared" si="36"/>
        <v>-79999.803222132119</v>
      </c>
      <c r="Q80">
        <f t="shared" si="42"/>
        <v>-79297.352333260351</v>
      </c>
      <c r="R80">
        <f t="shared" si="43"/>
        <v>574.45336157934764</v>
      </c>
      <c r="S80">
        <f t="shared" si="50"/>
        <v>-77506.983641115599</v>
      </c>
      <c r="T80">
        <f t="shared" si="44"/>
        <v>-76932.530279536251</v>
      </c>
    </row>
    <row r="81" spans="1:20" x14ac:dyDescent="0.2">
      <c r="A81">
        <v>80</v>
      </c>
      <c r="B81" t="s">
        <v>22</v>
      </c>
      <c r="C81">
        <f t="shared" si="33"/>
        <v>2703.36724071351</v>
      </c>
      <c r="D81">
        <f t="shared" si="34"/>
        <v>59596.560139677618</v>
      </c>
      <c r="E81">
        <f t="shared" si="45"/>
        <v>62299.927380391127</v>
      </c>
      <c r="F81">
        <f t="shared" si="46"/>
        <v>2390.7420656496511</v>
      </c>
      <c r="G81">
        <f t="shared" si="47"/>
        <v>88227.951779433162</v>
      </c>
      <c r="H81">
        <f t="shared" si="48"/>
        <v>90618.693845082817</v>
      </c>
      <c r="I81">
        <f t="shared" si="37"/>
        <v>4689.9010572778116</v>
      </c>
      <c r="J81">
        <f t="shared" si="35"/>
        <v>200312.51453695929</v>
      </c>
      <c r="K81">
        <f t="shared" si="38"/>
        <v>205002.4155942371</v>
      </c>
      <c r="L81">
        <f t="shared" si="39"/>
        <v>4199.7592081809844</v>
      </c>
      <c r="M81">
        <f t="shared" si="49"/>
        <v>254943.988258731</v>
      </c>
      <c r="N81">
        <f t="shared" si="40"/>
        <v>259143.74746691197</v>
      </c>
      <c r="O81">
        <f t="shared" si="41"/>
        <v>716.83342414921719</v>
      </c>
      <c r="P81">
        <f t="shared" si="36"/>
        <v>-81119.394257603562</v>
      </c>
      <c r="Q81">
        <f t="shared" si="42"/>
        <v>-80402.56083345435</v>
      </c>
      <c r="R81">
        <f t="shared" si="43"/>
        <v>581.72492311832673</v>
      </c>
      <c r="S81">
        <f t="shared" si="50"/>
        <v>-78488.084699863903</v>
      </c>
      <c r="T81">
        <f t="shared" si="44"/>
        <v>-77906.359776745579</v>
      </c>
    </row>
    <row r="82" spans="1:20" x14ac:dyDescent="0.2">
      <c r="A82">
        <v>81</v>
      </c>
      <c r="B82" t="s">
        <v>22</v>
      </c>
      <c r="C82">
        <f t="shared" si="33"/>
        <v>2749.705473116439</v>
      </c>
      <c r="D82">
        <f t="shared" si="34"/>
        <v>59192.494187459713</v>
      </c>
      <c r="E82">
        <f t="shared" si="45"/>
        <v>61942.199660576152</v>
      </c>
      <c r="F82">
        <f t="shared" si="46"/>
        <v>2420.6263414702717</v>
      </c>
      <c r="G82">
        <f t="shared" si="47"/>
        <v>89330.801176676076</v>
      </c>
      <c r="H82">
        <f t="shared" si="48"/>
        <v>91751.427518146345</v>
      </c>
      <c r="I82">
        <f t="shared" si="37"/>
        <v>4768.1949868062229</v>
      </c>
      <c r="J82">
        <f t="shared" si="35"/>
        <v>200623.97366799493</v>
      </c>
      <c r="K82">
        <f t="shared" si="38"/>
        <v>205392.16865480115</v>
      </c>
      <c r="L82">
        <f t="shared" si="39"/>
        <v>4252.2561982832467</v>
      </c>
      <c r="M82">
        <f t="shared" si="49"/>
        <v>258130.78811196514</v>
      </c>
      <c r="N82">
        <f t="shared" si="40"/>
        <v>262383.0443102484</v>
      </c>
      <c r="O82">
        <f t="shared" si="41"/>
        <v>731.2159594266642</v>
      </c>
      <c r="P82">
        <f t="shared" si="36"/>
        <v>-82238.985293075006</v>
      </c>
      <c r="Q82">
        <f t="shared" si="42"/>
        <v>-81507.769333648335</v>
      </c>
      <c r="R82">
        <f t="shared" si="43"/>
        <v>588.99648465730581</v>
      </c>
      <c r="S82">
        <f t="shared" si="50"/>
        <v>-79469.185758612206</v>
      </c>
      <c r="T82">
        <f t="shared" si="44"/>
        <v>-78880.189273954893</v>
      </c>
    </row>
    <row r="83" spans="1:20" x14ac:dyDescent="0.2">
      <c r="A83">
        <v>82</v>
      </c>
      <c r="B83" t="s">
        <v>22</v>
      </c>
      <c r="C83">
        <f t="shared" si="33"/>
        <v>2796.0437055193679</v>
      </c>
      <c r="D83">
        <f t="shared" si="34"/>
        <v>58788.428235241809</v>
      </c>
      <c r="E83">
        <f t="shared" si="45"/>
        <v>61584.471940761177</v>
      </c>
      <c r="F83">
        <f t="shared" si="46"/>
        <v>2450.5106172908922</v>
      </c>
      <c r="G83">
        <f t="shared" si="47"/>
        <v>90433.650573918989</v>
      </c>
      <c r="H83">
        <f t="shared" si="48"/>
        <v>92884.161191209874</v>
      </c>
      <c r="I83">
        <f t="shared" si="37"/>
        <v>4846.4889163346343</v>
      </c>
      <c r="J83">
        <f t="shared" si="35"/>
        <v>200935.43279903056</v>
      </c>
      <c r="K83">
        <f t="shared" si="38"/>
        <v>205781.9217153652</v>
      </c>
      <c r="L83">
        <f t="shared" si="39"/>
        <v>4304.753188385509</v>
      </c>
      <c r="M83">
        <f t="shared" si="49"/>
        <v>261317.58796519929</v>
      </c>
      <c r="N83">
        <f t="shared" si="40"/>
        <v>265622.34115358477</v>
      </c>
      <c r="O83">
        <f t="shared" si="41"/>
        <v>745.5984947041112</v>
      </c>
      <c r="P83">
        <f t="shared" si="36"/>
        <v>-83358.576328546449</v>
      </c>
      <c r="Q83">
        <f t="shared" si="42"/>
        <v>-82612.977833842335</v>
      </c>
      <c r="R83">
        <f t="shared" si="43"/>
        <v>596.2680461962849</v>
      </c>
      <c r="S83">
        <f t="shared" si="50"/>
        <v>-80450.286817360509</v>
      </c>
      <c r="T83">
        <f t="shared" si="44"/>
        <v>-79854.018771164221</v>
      </c>
    </row>
    <row r="84" spans="1:20" x14ac:dyDescent="0.2">
      <c r="A84">
        <v>83</v>
      </c>
      <c r="B84" t="s">
        <v>22</v>
      </c>
      <c r="C84">
        <f t="shared" si="33"/>
        <v>2842.3819379222969</v>
      </c>
      <c r="D84">
        <f t="shared" si="34"/>
        <v>58384.362283023904</v>
      </c>
      <c r="E84">
        <f t="shared" si="45"/>
        <v>61226.744220946202</v>
      </c>
      <c r="F84">
        <f t="shared" si="46"/>
        <v>2480.3948931115128</v>
      </c>
      <c r="G84">
        <f t="shared" si="47"/>
        <v>91536.499971161902</v>
      </c>
      <c r="H84">
        <f t="shared" si="48"/>
        <v>94016.894864273418</v>
      </c>
      <c r="I84">
        <f t="shared" si="37"/>
        <v>4924.7828458630456</v>
      </c>
      <c r="J84">
        <f t="shared" si="35"/>
        <v>201246.89193006619</v>
      </c>
      <c r="K84">
        <f t="shared" si="38"/>
        <v>206171.67477592925</v>
      </c>
      <c r="L84">
        <f t="shared" si="39"/>
        <v>4357.2501784877713</v>
      </c>
      <c r="M84">
        <f t="shared" si="49"/>
        <v>264504.3878184334</v>
      </c>
      <c r="N84">
        <f t="shared" si="40"/>
        <v>268861.6379969212</v>
      </c>
      <c r="O84">
        <f t="shared" si="41"/>
        <v>759.98102998155821</v>
      </c>
      <c r="P84">
        <f t="shared" si="36"/>
        <v>-84478.167364017892</v>
      </c>
      <c r="Q84">
        <f t="shared" si="42"/>
        <v>-83718.186334036334</v>
      </c>
      <c r="R84">
        <f t="shared" si="43"/>
        <v>603.53960773526398</v>
      </c>
      <c r="S84">
        <f t="shared" si="50"/>
        <v>-81431.387876108813</v>
      </c>
      <c r="T84">
        <f t="shared" si="44"/>
        <v>-80827.848268373549</v>
      </c>
    </row>
    <row r="85" spans="1:20" x14ac:dyDescent="0.2">
      <c r="A85">
        <v>84</v>
      </c>
      <c r="B85" t="s">
        <v>22</v>
      </c>
      <c r="C85">
        <f t="shared" si="33"/>
        <v>2888.7201703252258</v>
      </c>
      <c r="D85">
        <f t="shared" si="34"/>
        <v>57980.296330805999</v>
      </c>
      <c r="E85">
        <f t="shared" si="45"/>
        <v>60869.016501131227</v>
      </c>
      <c r="F85">
        <f t="shared" si="46"/>
        <v>2510.2791689321334</v>
      </c>
      <c r="G85">
        <f t="shared" si="47"/>
        <v>92639.349368404815</v>
      </c>
      <c r="H85">
        <f t="shared" si="48"/>
        <v>95149.628537336946</v>
      </c>
      <c r="I85">
        <f t="shared" si="37"/>
        <v>5003.076775391457</v>
      </c>
      <c r="J85">
        <f t="shared" si="35"/>
        <v>201558.35106110183</v>
      </c>
      <c r="K85">
        <f t="shared" si="38"/>
        <v>206561.4278364933</v>
      </c>
      <c r="L85">
        <f t="shared" si="39"/>
        <v>4409.7471685900337</v>
      </c>
      <c r="M85">
        <f t="shared" si="49"/>
        <v>267691.18767166755</v>
      </c>
      <c r="N85">
        <f t="shared" si="40"/>
        <v>272100.93484025757</v>
      </c>
      <c r="O85">
        <f t="shared" si="41"/>
        <v>774.36356525900521</v>
      </c>
      <c r="P85">
        <f t="shared" si="36"/>
        <v>-85597.758399489336</v>
      </c>
      <c r="Q85">
        <f t="shared" si="42"/>
        <v>-84823.394834230334</v>
      </c>
      <c r="R85">
        <f t="shared" si="43"/>
        <v>610.81116927424307</v>
      </c>
      <c r="S85">
        <f t="shared" si="50"/>
        <v>-82412.488934857116</v>
      </c>
      <c r="T85">
        <f t="shared" si="44"/>
        <v>-81801.677765582877</v>
      </c>
    </row>
    <row r="86" spans="1:20" x14ac:dyDescent="0.2">
      <c r="A86">
        <v>85</v>
      </c>
      <c r="B86" t="s">
        <v>22</v>
      </c>
      <c r="C86">
        <f t="shared" si="33"/>
        <v>2935.0584027281548</v>
      </c>
      <c r="D86">
        <f t="shared" si="34"/>
        <v>57576.230378588094</v>
      </c>
      <c r="E86">
        <f t="shared" si="45"/>
        <v>60511.288781316252</v>
      </c>
      <c r="F86">
        <f t="shared" si="46"/>
        <v>2540.163444752754</v>
      </c>
      <c r="G86">
        <f t="shared" si="47"/>
        <v>93742.198765647729</v>
      </c>
      <c r="H86">
        <f t="shared" si="48"/>
        <v>96282.36221040049</v>
      </c>
      <c r="I86">
        <f t="shared" si="37"/>
        <v>5081.3707049198683</v>
      </c>
      <c r="J86">
        <f t="shared" si="35"/>
        <v>201869.81019213746</v>
      </c>
      <c r="K86">
        <f t="shared" si="38"/>
        <v>206951.18089705732</v>
      </c>
      <c r="L86">
        <f t="shared" si="39"/>
        <v>4462.244158692296</v>
      </c>
      <c r="M86">
        <f t="shared" si="49"/>
        <v>270877.98752490169</v>
      </c>
      <c r="N86">
        <f t="shared" si="40"/>
        <v>275340.231683594</v>
      </c>
      <c r="O86">
        <f t="shared" si="41"/>
        <v>788.74610053645222</v>
      </c>
      <c r="P86">
        <f t="shared" si="36"/>
        <v>-86717.349434960779</v>
      </c>
      <c r="Q86">
        <f t="shared" si="42"/>
        <v>-85928.603334424333</v>
      </c>
      <c r="R86">
        <f t="shared" si="43"/>
        <v>618.08273081322216</v>
      </c>
      <c r="S86">
        <f t="shared" si="50"/>
        <v>-83393.589993605419</v>
      </c>
      <c r="T86">
        <f t="shared" si="44"/>
        <v>-82775.507262792191</v>
      </c>
    </row>
    <row r="87" spans="1:20" x14ac:dyDescent="0.2">
      <c r="A87">
        <v>86</v>
      </c>
      <c r="B87" t="s">
        <v>22</v>
      </c>
      <c r="C87">
        <f t="shared" si="33"/>
        <v>2981.3966351310837</v>
      </c>
      <c r="D87">
        <f t="shared" si="34"/>
        <v>57172.164426370189</v>
      </c>
      <c r="E87">
        <f t="shared" si="45"/>
        <v>60153.56106150127</v>
      </c>
      <c r="F87">
        <f t="shared" si="46"/>
        <v>2570.0477205733746</v>
      </c>
      <c r="G87">
        <f t="shared" si="47"/>
        <v>94845.048162890642</v>
      </c>
      <c r="H87">
        <f t="shared" si="48"/>
        <v>97415.095883464019</v>
      </c>
      <c r="I87">
        <f t="shared" si="37"/>
        <v>5159.6646344482797</v>
      </c>
      <c r="J87">
        <f t="shared" si="35"/>
        <v>202181.2693231731</v>
      </c>
      <c r="K87">
        <f t="shared" si="38"/>
        <v>207340.93395762137</v>
      </c>
      <c r="L87">
        <f t="shared" si="39"/>
        <v>4514.7411487945583</v>
      </c>
      <c r="M87">
        <f t="shared" si="49"/>
        <v>274064.78737813584</v>
      </c>
      <c r="N87">
        <f t="shared" si="40"/>
        <v>278579.52852693037</v>
      </c>
      <c r="O87">
        <f t="shared" si="41"/>
        <v>803.12863581389922</v>
      </c>
      <c r="P87">
        <f t="shared" si="36"/>
        <v>-87836.940470432222</v>
      </c>
      <c r="Q87">
        <f t="shared" si="42"/>
        <v>-87033.811834618318</v>
      </c>
      <c r="R87">
        <f t="shared" si="43"/>
        <v>625.35429235220124</v>
      </c>
      <c r="S87">
        <f t="shared" si="50"/>
        <v>-84374.691052353723</v>
      </c>
      <c r="T87">
        <f t="shared" si="44"/>
        <v>-83749.336760001519</v>
      </c>
    </row>
    <row r="88" spans="1:20" x14ac:dyDescent="0.2">
      <c r="A88">
        <v>87</v>
      </c>
      <c r="B88" t="s">
        <v>22</v>
      </c>
      <c r="C88">
        <f t="shared" si="33"/>
        <v>3027.7348675340127</v>
      </c>
      <c r="D88">
        <f t="shared" si="34"/>
        <v>56768.098474152284</v>
      </c>
      <c r="E88">
        <f t="shared" si="45"/>
        <v>59795.833341686295</v>
      </c>
      <c r="F88">
        <f t="shared" si="46"/>
        <v>2599.9319963939952</v>
      </c>
      <c r="G88">
        <f t="shared" si="47"/>
        <v>95947.897560133555</v>
      </c>
      <c r="H88">
        <f t="shared" si="48"/>
        <v>98547.829556527548</v>
      </c>
      <c r="I88">
        <f t="shared" si="37"/>
        <v>5237.958563976691</v>
      </c>
      <c r="J88">
        <f t="shared" si="35"/>
        <v>202492.72845420873</v>
      </c>
      <c r="K88">
        <f t="shared" si="38"/>
        <v>207730.68701818542</v>
      </c>
      <c r="L88">
        <f t="shared" si="39"/>
        <v>4567.2381388968206</v>
      </c>
      <c r="M88">
        <f t="shared" si="49"/>
        <v>277251.58723136998</v>
      </c>
      <c r="N88">
        <f t="shared" si="40"/>
        <v>281818.8253702668</v>
      </c>
      <c r="O88">
        <f t="shared" si="41"/>
        <v>817.51117109134623</v>
      </c>
      <c r="P88">
        <f t="shared" si="36"/>
        <v>-88956.531505903666</v>
      </c>
      <c r="Q88">
        <f t="shared" si="42"/>
        <v>-88139.020334812318</v>
      </c>
      <c r="R88">
        <f t="shared" si="43"/>
        <v>632.62585389118033</v>
      </c>
      <c r="S88">
        <f t="shared" si="50"/>
        <v>-85355.792111102026</v>
      </c>
      <c r="T88">
        <f t="shared" si="44"/>
        <v>-84723.166257210847</v>
      </c>
    </row>
    <row r="89" spans="1:20" x14ac:dyDescent="0.2">
      <c r="A89">
        <v>88</v>
      </c>
      <c r="B89" t="s">
        <v>22</v>
      </c>
      <c r="C89">
        <f t="shared" si="33"/>
        <v>3074.0730999369416</v>
      </c>
      <c r="D89">
        <f t="shared" si="34"/>
        <v>56364.032521934379</v>
      </c>
      <c r="E89">
        <f t="shared" si="45"/>
        <v>59438.10562187132</v>
      </c>
      <c r="F89">
        <f t="shared" si="46"/>
        <v>2629.8162722146158</v>
      </c>
      <c r="G89">
        <f t="shared" si="47"/>
        <v>97050.746957376468</v>
      </c>
      <c r="H89">
        <f t="shared" si="48"/>
        <v>99680.563229591091</v>
      </c>
      <c r="I89">
        <f t="shared" si="37"/>
        <v>5316.2524935051024</v>
      </c>
      <c r="J89">
        <f t="shared" si="35"/>
        <v>202804.18758524436</v>
      </c>
      <c r="K89">
        <f t="shared" si="38"/>
        <v>208120.44007874947</v>
      </c>
      <c r="L89">
        <f t="shared" si="39"/>
        <v>4619.7351289990829</v>
      </c>
      <c r="M89">
        <f t="shared" si="49"/>
        <v>280438.38708460412</v>
      </c>
      <c r="N89">
        <f t="shared" si="40"/>
        <v>285058.12221360323</v>
      </c>
      <c r="O89">
        <f t="shared" si="41"/>
        <v>831.89370636879323</v>
      </c>
      <c r="P89">
        <f t="shared" si="36"/>
        <v>-90076.122541375109</v>
      </c>
      <c r="Q89">
        <f t="shared" si="42"/>
        <v>-89244.228835006317</v>
      </c>
      <c r="R89">
        <f t="shared" si="43"/>
        <v>639.89741543015941</v>
      </c>
      <c r="S89">
        <f t="shared" si="50"/>
        <v>-86336.893169850329</v>
      </c>
      <c r="T89">
        <f t="shared" si="44"/>
        <v>-85696.995754420175</v>
      </c>
    </row>
    <row r="90" spans="1:20" x14ac:dyDescent="0.2">
      <c r="A90">
        <v>89</v>
      </c>
      <c r="B90" t="s">
        <v>22</v>
      </c>
      <c r="C90">
        <f t="shared" si="33"/>
        <v>3120.4113323398706</v>
      </c>
      <c r="D90">
        <f t="shared" si="34"/>
        <v>55959.966569716475</v>
      </c>
      <c r="E90">
        <f t="shared" si="45"/>
        <v>59080.377902056345</v>
      </c>
      <c r="F90">
        <f t="shared" si="46"/>
        <v>2659.7005480352364</v>
      </c>
      <c r="G90">
        <f t="shared" si="47"/>
        <v>98153.596354619382</v>
      </c>
      <c r="H90">
        <f t="shared" si="48"/>
        <v>100813.29690265462</v>
      </c>
      <c r="I90">
        <f t="shared" si="37"/>
        <v>5394.5464230335137</v>
      </c>
      <c r="J90">
        <f t="shared" si="35"/>
        <v>203115.64671628</v>
      </c>
      <c r="K90">
        <f t="shared" si="38"/>
        <v>208510.19313931352</v>
      </c>
      <c r="L90">
        <f t="shared" si="39"/>
        <v>4672.2321191013452</v>
      </c>
      <c r="M90">
        <f t="shared" si="49"/>
        <v>283625.18693783827</v>
      </c>
      <c r="N90">
        <f t="shared" si="40"/>
        <v>288297.4190569396</v>
      </c>
      <c r="O90">
        <f t="shared" si="41"/>
        <v>846.27624164624024</v>
      </c>
      <c r="P90">
        <f t="shared" si="36"/>
        <v>-91195.713576846552</v>
      </c>
      <c r="Q90">
        <f t="shared" si="42"/>
        <v>-90349.437335200317</v>
      </c>
      <c r="R90">
        <f t="shared" si="43"/>
        <v>647.1689769691385</v>
      </c>
      <c r="S90">
        <f t="shared" si="50"/>
        <v>-87317.994228598633</v>
      </c>
      <c r="T90">
        <f t="shared" si="44"/>
        <v>-86670.825251629489</v>
      </c>
    </row>
    <row r="91" spans="1:20" x14ac:dyDescent="0.2">
      <c r="A91">
        <v>90</v>
      </c>
      <c r="B91" t="s">
        <v>22</v>
      </c>
      <c r="C91">
        <f t="shared" si="33"/>
        <v>3166.7495647427995</v>
      </c>
      <c r="D91">
        <f t="shared" si="34"/>
        <v>55555.90061749857</v>
      </c>
      <c r="E91">
        <f t="shared" si="45"/>
        <v>58722.65018224137</v>
      </c>
      <c r="F91">
        <f t="shared" si="46"/>
        <v>2689.5848238558569</v>
      </c>
      <c r="G91">
        <f t="shared" si="47"/>
        <v>99256.445751862295</v>
      </c>
      <c r="H91">
        <f t="shared" si="48"/>
        <v>101946.03057571815</v>
      </c>
      <c r="I91">
        <f t="shared" si="37"/>
        <v>5472.8403525619251</v>
      </c>
      <c r="J91">
        <f t="shared" si="35"/>
        <v>203427.10584731563</v>
      </c>
      <c r="K91">
        <f t="shared" si="38"/>
        <v>208899.94619987757</v>
      </c>
      <c r="L91">
        <f t="shared" si="39"/>
        <v>4724.7291092036075</v>
      </c>
      <c r="M91">
        <f t="shared" si="49"/>
        <v>286811.98679107241</v>
      </c>
      <c r="N91">
        <f t="shared" si="40"/>
        <v>291536.71590027603</v>
      </c>
      <c r="O91">
        <f t="shared" si="41"/>
        <v>860.65877692368724</v>
      </c>
      <c r="P91">
        <f t="shared" si="36"/>
        <v>-92315.304612317996</v>
      </c>
      <c r="Q91">
        <f t="shared" si="42"/>
        <v>-91454.645835394302</v>
      </c>
      <c r="R91">
        <f t="shared" si="43"/>
        <v>654.44053850811758</v>
      </c>
      <c r="S91">
        <f t="shared" si="50"/>
        <v>-88299.095287346936</v>
      </c>
      <c r="T91">
        <f t="shared" si="44"/>
        <v>-87644.654748838817</v>
      </c>
    </row>
    <row r="92" spans="1:20" x14ac:dyDescent="0.2">
      <c r="A92">
        <v>91</v>
      </c>
      <c r="B92" t="s">
        <v>22</v>
      </c>
      <c r="C92">
        <f t="shared" si="33"/>
        <v>3213.0877971457285</v>
      </c>
      <c r="D92">
        <f t="shared" si="34"/>
        <v>55151.834665280665</v>
      </c>
      <c r="E92">
        <f t="shared" si="45"/>
        <v>58364.922462426395</v>
      </c>
      <c r="F92">
        <f t="shared" si="46"/>
        <v>2719.4690996764775</v>
      </c>
      <c r="G92">
        <f t="shared" si="47"/>
        <v>100359.29514910521</v>
      </c>
      <c r="H92">
        <f t="shared" si="48"/>
        <v>103078.76424878169</v>
      </c>
      <c r="I92">
        <f t="shared" si="37"/>
        <v>5551.1342820903365</v>
      </c>
      <c r="J92">
        <f t="shared" si="35"/>
        <v>203738.56497835126</v>
      </c>
      <c r="K92">
        <f t="shared" si="38"/>
        <v>209289.69926044159</v>
      </c>
      <c r="L92">
        <f t="shared" si="39"/>
        <v>4777.2260993058699</v>
      </c>
      <c r="M92">
        <f t="shared" si="49"/>
        <v>289998.78664430656</v>
      </c>
      <c r="N92">
        <f t="shared" si="40"/>
        <v>294776.0127436124</v>
      </c>
      <c r="O92">
        <f t="shared" si="41"/>
        <v>875.04131220113425</v>
      </c>
      <c r="P92">
        <f t="shared" si="36"/>
        <v>-93434.895647789439</v>
      </c>
      <c r="Q92">
        <f t="shared" si="42"/>
        <v>-92559.854335588301</v>
      </c>
      <c r="R92">
        <f t="shared" si="43"/>
        <v>661.71210004709667</v>
      </c>
      <c r="S92">
        <f t="shared" si="50"/>
        <v>-89280.196346095239</v>
      </c>
      <c r="T92">
        <f t="shared" si="44"/>
        <v>-88618.484246048145</v>
      </c>
    </row>
    <row r="93" spans="1:20" x14ac:dyDescent="0.2">
      <c r="A93">
        <v>92</v>
      </c>
      <c r="B93" t="s">
        <v>22</v>
      </c>
      <c r="C93">
        <f t="shared" si="33"/>
        <v>3259.4260295486574</v>
      </c>
      <c r="D93">
        <f t="shared" si="34"/>
        <v>54747.76871306276</v>
      </c>
      <c r="E93">
        <f t="shared" si="45"/>
        <v>58007.19474261142</v>
      </c>
      <c r="F93">
        <f t="shared" si="46"/>
        <v>2749.3533754970981</v>
      </c>
      <c r="G93">
        <f t="shared" si="47"/>
        <v>101462.14454634812</v>
      </c>
      <c r="H93">
        <f t="shared" si="48"/>
        <v>104211.49792184522</v>
      </c>
      <c r="I93">
        <f t="shared" si="37"/>
        <v>5629.4282116187478</v>
      </c>
      <c r="J93">
        <f t="shared" si="35"/>
        <v>204050.0241093869</v>
      </c>
      <c r="K93">
        <f t="shared" si="38"/>
        <v>209679.45232100564</v>
      </c>
      <c r="L93">
        <f t="shared" si="39"/>
        <v>4829.7230894081322</v>
      </c>
      <c r="M93">
        <f t="shared" si="49"/>
        <v>293185.5864975407</v>
      </c>
      <c r="N93">
        <f t="shared" si="40"/>
        <v>298015.30958694883</v>
      </c>
      <c r="O93">
        <f t="shared" si="41"/>
        <v>889.42384747858125</v>
      </c>
      <c r="P93">
        <f t="shared" si="36"/>
        <v>-94554.486683260882</v>
      </c>
      <c r="Q93">
        <f t="shared" si="42"/>
        <v>-93665.062835782301</v>
      </c>
      <c r="R93">
        <f t="shared" si="43"/>
        <v>668.98366158607575</v>
      </c>
      <c r="S93">
        <f t="shared" si="50"/>
        <v>-90261.297404843543</v>
      </c>
      <c r="T93">
        <f t="shared" si="44"/>
        <v>-89592.313743257473</v>
      </c>
    </row>
    <row r="94" spans="1:20" x14ac:dyDescent="0.2">
      <c r="A94">
        <v>93</v>
      </c>
      <c r="B94" t="s">
        <v>22</v>
      </c>
      <c r="C94">
        <f t="shared" si="33"/>
        <v>3305.7642619515864</v>
      </c>
      <c r="D94">
        <f t="shared" si="34"/>
        <v>54343.702760844855</v>
      </c>
      <c r="E94">
        <f t="shared" si="45"/>
        <v>57649.467022796438</v>
      </c>
      <c r="F94">
        <f t="shared" si="46"/>
        <v>2779.2376513177187</v>
      </c>
      <c r="G94">
        <f t="shared" si="47"/>
        <v>102564.99394359103</v>
      </c>
      <c r="H94">
        <f t="shared" si="48"/>
        <v>105344.23159490875</v>
      </c>
      <c r="I94">
        <f t="shared" si="37"/>
        <v>5707.7221411471592</v>
      </c>
      <c r="J94">
        <f t="shared" si="35"/>
        <v>204361.48324042253</v>
      </c>
      <c r="K94">
        <f t="shared" si="38"/>
        <v>210069.20538156969</v>
      </c>
      <c r="L94">
        <f t="shared" si="39"/>
        <v>4882.2200795103945</v>
      </c>
      <c r="M94">
        <f t="shared" si="49"/>
        <v>296372.38635077485</v>
      </c>
      <c r="N94">
        <f t="shared" si="40"/>
        <v>301254.60643028526</v>
      </c>
      <c r="O94">
        <f t="shared" si="41"/>
        <v>903.80638275602826</v>
      </c>
      <c r="P94">
        <f t="shared" si="36"/>
        <v>-95674.077718732326</v>
      </c>
      <c r="Q94">
        <f t="shared" si="42"/>
        <v>-94770.2713359763</v>
      </c>
      <c r="R94">
        <f t="shared" si="43"/>
        <v>676.25522312505484</v>
      </c>
      <c r="S94">
        <f t="shared" si="50"/>
        <v>-91242.398463591846</v>
      </c>
      <c r="T94">
        <f t="shared" si="44"/>
        <v>-90566.143240466787</v>
      </c>
    </row>
    <row r="95" spans="1:20" x14ac:dyDescent="0.2">
      <c r="A95">
        <v>94</v>
      </c>
      <c r="B95" t="s">
        <v>22</v>
      </c>
      <c r="C95">
        <f t="shared" ref="C95:C126" si="51">C94+$Y$5</f>
        <v>3352.1024943545153</v>
      </c>
      <c r="D95">
        <f t="shared" ref="D95:D126" si="52">D94+$Y$12</f>
        <v>53939.63680862695</v>
      </c>
      <c r="E95">
        <f t="shared" si="45"/>
        <v>57291.739302981463</v>
      </c>
      <c r="F95">
        <f t="shared" si="46"/>
        <v>2809.1219271383393</v>
      </c>
      <c r="G95">
        <f t="shared" si="47"/>
        <v>103667.84334083395</v>
      </c>
      <c r="H95">
        <f t="shared" si="48"/>
        <v>106476.96526797229</v>
      </c>
      <c r="I95">
        <f t="shared" si="37"/>
        <v>5786.0160706755705</v>
      </c>
      <c r="J95">
        <f t="shared" ref="J95:J126" si="53">J94+$AB$12</f>
        <v>204672.94237145816</v>
      </c>
      <c r="K95">
        <f t="shared" si="38"/>
        <v>210458.95844213373</v>
      </c>
      <c r="L95">
        <f t="shared" si="39"/>
        <v>4934.7170696126568</v>
      </c>
      <c r="M95">
        <f t="shared" si="49"/>
        <v>299559.18620400899</v>
      </c>
      <c r="N95">
        <f t="shared" si="40"/>
        <v>304493.90327362163</v>
      </c>
      <c r="O95">
        <f t="shared" si="41"/>
        <v>918.18891803347526</v>
      </c>
      <c r="P95">
        <f t="shared" ref="P95:P126" si="54">P94+$AE$12</f>
        <v>-96793.668754203769</v>
      </c>
      <c r="Q95">
        <f t="shared" si="42"/>
        <v>-95875.4798361703</v>
      </c>
      <c r="R95">
        <f t="shared" si="43"/>
        <v>683.52678466403393</v>
      </c>
      <c r="S95">
        <f t="shared" si="50"/>
        <v>-92223.499522340149</v>
      </c>
      <c r="T95">
        <f t="shared" si="44"/>
        <v>-91539.972737676115</v>
      </c>
    </row>
    <row r="96" spans="1:20" x14ac:dyDescent="0.2">
      <c r="A96">
        <v>95</v>
      </c>
      <c r="B96" t="s">
        <v>22</v>
      </c>
      <c r="C96">
        <f t="shared" si="51"/>
        <v>3398.4407267574443</v>
      </c>
      <c r="D96">
        <f t="shared" si="52"/>
        <v>53535.570856409046</v>
      </c>
      <c r="E96">
        <f t="shared" si="45"/>
        <v>56934.011583166488</v>
      </c>
      <c r="F96">
        <f t="shared" si="46"/>
        <v>2839.0062029589599</v>
      </c>
      <c r="G96">
        <f t="shared" si="47"/>
        <v>104770.69273807686</v>
      </c>
      <c r="H96">
        <f t="shared" si="48"/>
        <v>107609.69894103582</v>
      </c>
      <c r="I96">
        <f t="shared" si="37"/>
        <v>5864.3100002039819</v>
      </c>
      <c r="J96">
        <f t="shared" si="53"/>
        <v>204984.4015024938</v>
      </c>
      <c r="K96">
        <f t="shared" si="38"/>
        <v>210848.71150269778</v>
      </c>
      <c r="L96">
        <f t="shared" si="39"/>
        <v>4987.2140597149191</v>
      </c>
      <c r="M96">
        <f t="shared" si="49"/>
        <v>302745.98605724314</v>
      </c>
      <c r="N96">
        <f t="shared" si="40"/>
        <v>307733.20011695806</v>
      </c>
      <c r="O96">
        <f t="shared" si="41"/>
        <v>932.57145331092227</v>
      </c>
      <c r="P96">
        <f t="shared" si="54"/>
        <v>-97913.259789675212</v>
      </c>
      <c r="Q96">
        <f t="shared" si="42"/>
        <v>-96980.688336364285</v>
      </c>
      <c r="R96">
        <f t="shared" si="43"/>
        <v>690.79834620301301</v>
      </c>
      <c r="S96">
        <f t="shared" si="50"/>
        <v>-93204.600581088453</v>
      </c>
      <c r="T96">
        <f t="shared" si="44"/>
        <v>-92513.802234885443</v>
      </c>
    </row>
    <row r="97" spans="1:20" x14ac:dyDescent="0.2">
      <c r="A97">
        <v>96</v>
      </c>
      <c r="B97" t="s">
        <v>22</v>
      </c>
      <c r="C97">
        <f t="shared" si="51"/>
        <v>3444.7789591603732</v>
      </c>
      <c r="D97">
        <f t="shared" si="52"/>
        <v>53131.504904191141</v>
      </c>
      <c r="E97">
        <f t="shared" si="45"/>
        <v>56576.283863351513</v>
      </c>
      <c r="F97">
        <f t="shared" si="46"/>
        <v>2868.8904787795805</v>
      </c>
      <c r="G97">
        <f t="shared" si="47"/>
        <v>105873.54213531977</v>
      </c>
      <c r="H97">
        <f t="shared" si="48"/>
        <v>108742.43261409935</v>
      </c>
      <c r="I97">
        <f t="shared" si="37"/>
        <v>5942.6039297323932</v>
      </c>
      <c r="J97">
        <f t="shared" si="53"/>
        <v>205295.86063352943</v>
      </c>
      <c r="K97">
        <f t="shared" si="38"/>
        <v>211238.46456326183</v>
      </c>
      <c r="L97">
        <f t="shared" si="39"/>
        <v>5039.7110498171814</v>
      </c>
      <c r="M97">
        <f t="shared" si="49"/>
        <v>305932.78591047728</v>
      </c>
      <c r="N97">
        <f t="shared" si="40"/>
        <v>310972.49696029443</v>
      </c>
      <c r="O97">
        <f t="shared" si="41"/>
        <v>946.95398858836927</v>
      </c>
      <c r="P97">
        <f t="shared" si="54"/>
        <v>-99032.850825146656</v>
      </c>
      <c r="Q97">
        <f t="shared" si="42"/>
        <v>-98085.896836558284</v>
      </c>
      <c r="R97">
        <f t="shared" si="43"/>
        <v>698.0699077419921</v>
      </c>
      <c r="S97">
        <f t="shared" si="50"/>
        <v>-94185.701639836756</v>
      </c>
      <c r="T97">
        <f t="shared" si="44"/>
        <v>-93487.631732094771</v>
      </c>
    </row>
    <row r="98" spans="1:20" x14ac:dyDescent="0.2">
      <c r="A98">
        <v>97</v>
      </c>
      <c r="B98" t="s">
        <v>22</v>
      </c>
      <c r="C98">
        <f t="shared" si="51"/>
        <v>3491.1171915633022</v>
      </c>
      <c r="D98">
        <f t="shared" si="52"/>
        <v>52727.438951973236</v>
      </c>
      <c r="E98">
        <f t="shared" si="45"/>
        <v>56218.556143536538</v>
      </c>
      <c r="F98">
        <f t="shared" si="46"/>
        <v>2898.774754600201</v>
      </c>
      <c r="G98">
        <f t="shared" si="47"/>
        <v>106976.39153256269</v>
      </c>
      <c r="H98">
        <f t="shared" si="48"/>
        <v>109875.16628716289</v>
      </c>
      <c r="I98">
        <f t="shared" si="37"/>
        <v>6020.8978592608046</v>
      </c>
      <c r="J98">
        <f t="shared" si="53"/>
        <v>205607.31976456507</v>
      </c>
      <c r="K98">
        <f t="shared" si="38"/>
        <v>211628.21762382588</v>
      </c>
      <c r="L98">
        <f t="shared" si="39"/>
        <v>5092.2080399194438</v>
      </c>
      <c r="M98">
        <f t="shared" si="49"/>
        <v>309119.58576371142</v>
      </c>
      <c r="N98">
        <f t="shared" si="40"/>
        <v>314211.79380363086</v>
      </c>
      <c r="O98">
        <f t="shared" si="41"/>
        <v>961.33652386581628</v>
      </c>
      <c r="P98">
        <f t="shared" si="54"/>
        <v>-100152.4418606181</v>
      </c>
      <c r="Q98">
        <f t="shared" si="42"/>
        <v>-99191.105336752284</v>
      </c>
      <c r="R98">
        <f t="shared" si="43"/>
        <v>705.34146928097118</v>
      </c>
      <c r="S98">
        <f t="shared" si="50"/>
        <v>-95166.802698585059</v>
      </c>
      <c r="T98">
        <f t="shared" si="44"/>
        <v>-94461.461229304085</v>
      </c>
    </row>
    <row r="99" spans="1:20" x14ac:dyDescent="0.2">
      <c r="A99">
        <v>98</v>
      </c>
      <c r="B99" t="s">
        <v>22</v>
      </c>
      <c r="C99">
        <f t="shared" si="51"/>
        <v>3537.4554239662311</v>
      </c>
      <c r="D99">
        <f t="shared" si="52"/>
        <v>52323.372999755331</v>
      </c>
      <c r="E99">
        <f t="shared" si="45"/>
        <v>55860.828423721563</v>
      </c>
      <c r="F99">
        <f t="shared" si="46"/>
        <v>2928.6590304208216</v>
      </c>
      <c r="G99">
        <f t="shared" si="47"/>
        <v>108079.2409298056</v>
      </c>
      <c r="H99">
        <f t="shared" si="48"/>
        <v>111007.89996022642</v>
      </c>
      <c r="I99">
        <f t="shared" si="37"/>
        <v>6099.1917887892159</v>
      </c>
      <c r="J99">
        <f t="shared" si="53"/>
        <v>205918.7788956007</v>
      </c>
      <c r="K99">
        <f t="shared" si="38"/>
        <v>212017.9706843899</v>
      </c>
      <c r="L99">
        <f t="shared" si="39"/>
        <v>5144.7050300217061</v>
      </c>
      <c r="M99">
        <f t="shared" si="49"/>
        <v>312306.38561694557</v>
      </c>
      <c r="N99">
        <f t="shared" si="40"/>
        <v>317451.09064696729</v>
      </c>
      <c r="O99">
        <f t="shared" si="41"/>
        <v>975.71905914326328</v>
      </c>
      <c r="P99">
        <f t="shared" si="54"/>
        <v>-101272.03289608954</v>
      </c>
      <c r="Q99">
        <f t="shared" si="42"/>
        <v>-100296.31383694628</v>
      </c>
      <c r="R99">
        <f t="shared" si="43"/>
        <v>712.61303081995027</v>
      </c>
      <c r="S99">
        <f t="shared" si="50"/>
        <v>-96147.903757333363</v>
      </c>
      <c r="T99">
        <f t="shared" si="44"/>
        <v>-95435.290726513413</v>
      </c>
    </row>
    <row r="100" spans="1:20" x14ac:dyDescent="0.2">
      <c r="A100">
        <v>99</v>
      </c>
      <c r="B100" t="s">
        <v>22</v>
      </c>
      <c r="C100">
        <f t="shared" si="51"/>
        <v>3583.7936563691601</v>
      </c>
      <c r="D100">
        <f t="shared" si="52"/>
        <v>51919.307047537426</v>
      </c>
      <c r="E100">
        <f t="shared" si="45"/>
        <v>55503.100703906588</v>
      </c>
      <c r="F100">
        <f t="shared" si="46"/>
        <v>2958.5433062414422</v>
      </c>
      <c r="G100">
        <f t="shared" si="47"/>
        <v>109182.09032704851</v>
      </c>
      <c r="H100">
        <f t="shared" si="48"/>
        <v>112140.63363328995</v>
      </c>
      <c r="I100">
        <f t="shared" si="37"/>
        <v>6177.4857183176273</v>
      </c>
      <c r="J100">
        <f t="shared" si="53"/>
        <v>206230.23802663633</v>
      </c>
      <c r="K100">
        <f t="shared" si="38"/>
        <v>212407.72374495395</v>
      </c>
      <c r="L100">
        <f t="shared" si="39"/>
        <v>5197.2020201239684</v>
      </c>
      <c r="M100">
        <f t="shared" si="49"/>
        <v>315493.18547017971</v>
      </c>
      <c r="N100">
        <f t="shared" si="40"/>
        <v>320690.38749030366</v>
      </c>
      <c r="O100">
        <f t="shared" si="41"/>
        <v>990.10159442071028</v>
      </c>
      <c r="P100">
        <f t="shared" si="54"/>
        <v>-102391.62393156099</v>
      </c>
      <c r="Q100">
        <f t="shared" si="42"/>
        <v>-101401.52233714027</v>
      </c>
      <c r="R100">
        <f t="shared" si="43"/>
        <v>719.88459235892935</v>
      </c>
      <c r="S100">
        <f t="shared" si="50"/>
        <v>-97129.004816081666</v>
      </c>
      <c r="T100">
        <f t="shared" si="44"/>
        <v>-96409.120223722741</v>
      </c>
    </row>
    <row r="101" spans="1:20" x14ac:dyDescent="0.2">
      <c r="A101">
        <v>100</v>
      </c>
      <c r="B101" t="s">
        <v>22</v>
      </c>
      <c r="C101">
        <f t="shared" si="51"/>
        <v>3630.131888772089</v>
      </c>
      <c r="D101">
        <f t="shared" si="52"/>
        <v>51515.241095319521</v>
      </c>
      <c r="E101">
        <f t="shared" si="45"/>
        <v>55145.372984091613</v>
      </c>
      <c r="F101">
        <f t="shared" si="46"/>
        <v>2988.4275820620628</v>
      </c>
      <c r="G101">
        <f t="shared" si="47"/>
        <v>110284.93972429143</v>
      </c>
      <c r="H101">
        <f t="shared" si="48"/>
        <v>113273.3673063535</v>
      </c>
      <c r="I101">
        <f t="shared" si="37"/>
        <v>6255.7796478460386</v>
      </c>
      <c r="J101">
        <f t="shared" si="53"/>
        <v>206541.69715767197</v>
      </c>
      <c r="K101">
        <f t="shared" si="38"/>
        <v>212797.476805518</v>
      </c>
      <c r="L101">
        <f t="shared" si="39"/>
        <v>5249.6990102262307</v>
      </c>
      <c r="M101">
        <f t="shared" si="49"/>
        <v>318679.98532341386</v>
      </c>
      <c r="N101">
        <f t="shared" si="40"/>
        <v>323929.68433364009</v>
      </c>
      <c r="O101">
        <f t="shared" si="41"/>
        <v>1004.4841296981573</v>
      </c>
      <c r="P101">
        <f t="shared" si="54"/>
        <v>-103511.21496703243</v>
      </c>
      <c r="Q101">
        <f t="shared" si="42"/>
        <v>-102506.73083733427</v>
      </c>
      <c r="R101">
        <f t="shared" si="43"/>
        <v>727.15615389790844</v>
      </c>
      <c r="S101">
        <f t="shared" si="50"/>
        <v>-98110.105874829969</v>
      </c>
      <c r="T101">
        <f t="shared" si="44"/>
        <v>-97382.949720932054</v>
      </c>
    </row>
    <row r="102" spans="1:20" x14ac:dyDescent="0.2">
      <c r="A102">
        <v>101</v>
      </c>
      <c r="B102" t="s">
        <v>22</v>
      </c>
      <c r="C102">
        <f t="shared" si="51"/>
        <v>3676.470121175018</v>
      </c>
      <c r="D102">
        <f t="shared" si="52"/>
        <v>51111.175143101616</v>
      </c>
      <c r="E102">
        <f t="shared" si="45"/>
        <v>54787.645264276638</v>
      </c>
      <c r="F102">
        <f t="shared" si="46"/>
        <v>3018.3118578826834</v>
      </c>
      <c r="G102">
        <f t="shared" si="47"/>
        <v>111387.78912153434</v>
      </c>
      <c r="H102">
        <f t="shared" si="48"/>
        <v>114406.10097941702</v>
      </c>
      <c r="I102">
        <f t="shared" si="37"/>
        <v>6334.07357737445</v>
      </c>
      <c r="J102">
        <f t="shared" si="53"/>
        <v>206853.1562887076</v>
      </c>
      <c r="K102">
        <f t="shared" si="38"/>
        <v>213187.22986608205</v>
      </c>
      <c r="L102">
        <f t="shared" si="39"/>
        <v>5302.196000328493</v>
      </c>
      <c r="M102">
        <f t="shared" si="49"/>
        <v>321866.785176648</v>
      </c>
      <c r="N102">
        <f t="shared" si="40"/>
        <v>327168.98117697652</v>
      </c>
      <c r="O102">
        <f t="shared" si="41"/>
        <v>1018.8666649756043</v>
      </c>
      <c r="P102">
        <f t="shared" si="54"/>
        <v>-104630.80600250387</v>
      </c>
      <c r="Q102">
        <f t="shared" si="42"/>
        <v>-103611.93933752827</v>
      </c>
      <c r="R102">
        <f t="shared" si="43"/>
        <v>734.42771543688752</v>
      </c>
      <c r="S102">
        <f t="shared" si="50"/>
        <v>-99091.206933578273</v>
      </c>
      <c r="T102">
        <f t="shared" si="44"/>
        <v>-98356.779218141382</v>
      </c>
    </row>
    <row r="103" spans="1:20" x14ac:dyDescent="0.2">
      <c r="A103">
        <v>102</v>
      </c>
      <c r="B103" t="s">
        <v>22</v>
      </c>
      <c r="C103">
        <f t="shared" si="51"/>
        <v>3722.8083535779469</v>
      </c>
      <c r="D103">
        <f t="shared" si="52"/>
        <v>50707.109190883712</v>
      </c>
      <c r="E103">
        <f t="shared" si="45"/>
        <v>54429.917544461656</v>
      </c>
      <c r="F103">
        <f t="shared" si="46"/>
        <v>3048.196133703304</v>
      </c>
      <c r="G103">
        <f t="shared" si="47"/>
        <v>112490.63851877725</v>
      </c>
      <c r="H103">
        <f t="shared" si="48"/>
        <v>115538.83465248055</v>
      </c>
      <c r="I103">
        <f t="shared" si="37"/>
        <v>6412.3675069028614</v>
      </c>
      <c r="J103">
        <f t="shared" si="53"/>
        <v>207164.61541974323</v>
      </c>
      <c r="K103">
        <f t="shared" si="38"/>
        <v>213576.9829266461</v>
      </c>
      <c r="L103">
        <f t="shared" si="39"/>
        <v>5354.6929904307553</v>
      </c>
      <c r="M103">
        <f t="shared" si="49"/>
        <v>325053.58502988215</v>
      </c>
      <c r="N103">
        <f t="shared" si="40"/>
        <v>330408.27802031289</v>
      </c>
      <c r="O103">
        <f t="shared" si="41"/>
        <v>1033.2492002530512</v>
      </c>
      <c r="P103">
        <f t="shared" si="54"/>
        <v>-105750.39703797532</v>
      </c>
      <c r="Q103">
        <f t="shared" si="42"/>
        <v>-104717.14783772227</v>
      </c>
      <c r="R103">
        <f t="shared" si="43"/>
        <v>741.69927697586661</v>
      </c>
      <c r="S103">
        <f t="shared" si="50"/>
        <v>-100072.30799232658</v>
      </c>
      <c r="T103">
        <f t="shared" si="44"/>
        <v>-99330.608715350711</v>
      </c>
    </row>
    <row r="104" spans="1:20" x14ac:dyDescent="0.2">
      <c r="A104">
        <v>103</v>
      </c>
      <c r="B104" t="s">
        <v>22</v>
      </c>
      <c r="C104">
        <f t="shared" si="51"/>
        <v>3769.1465859808759</v>
      </c>
      <c r="D104">
        <f t="shared" si="52"/>
        <v>50303.043238665807</v>
      </c>
      <c r="E104">
        <f t="shared" si="45"/>
        <v>54072.189824646681</v>
      </c>
      <c r="F104">
        <f t="shared" si="46"/>
        <v>3078.0804095239246</v>
      </c>
      <c r="G104">
        <f t="shared" si="47"/>
        <v>113593.48791602017</v>
      </c>
      <c r="H104">
        <f t="shared" si="48"/>
        <v>116671.5683255441</v>
      </c>
      <c r="I104">
        <f t="shared" si="37"/>
        <v>6490.6614364312727</v>
      </c>
      <c r="J104">
        <f t="shared" si="53"/>
        <v>207476.07455077887</v>
      </c>
      <c r="K104">
        <f t="shared" si="38"/>
        <v>213966.73598721015</v>
      </c>
      <c r="L104">
        <f t="shared" si="39"/>
        <v>5407.1899805330177</v>
      </c>
      <c r="M104">
        <f t="shared" si="49"/>
        <v>328240.38488311629</v>
      </c>
      <c r="N104">
        <f t="shared" si="40"/>
        <v>333647.57486364932</v>
      </c>
      <c r="O104">
        <f t="shared" si="41"/>
        <v>1047.6317355304982</v>
      </c>
      <c r="P104">
        <f t="shared" si="54"/>
        <v>-106869.98807344676</v>
      </c>
      <c r="Q104">
        <f t="shared" si="42"/>
        <v>-105822.35633791627</v>
      </c>
      <c r="R104">
        <f t="shared" si="43"/>
        <v>748.9708385148457</v>
      </c>
      <c r="S104">
        <f t="shared" si="50"/>
        <v>-101053.40905107488</v>
      </c>
      <c r="T104">
        <f t="shared" si="44"/>
        <v>-100304.43821256004</v>
      </c>
    </row>
    <row r="105" spans="1:20" x14ac:dyDescent="0.2">
      <c r="A105">
        <v>104</v>
      </c>
      <c r="B105" t="s">
        <v>22</v>
      </c>
      <c r="C105">
        <f t="shared" si="51"/>
        <v>3815.4848183838048</v>
      </c>
      <c r="D105">
        <f t="shared" si="52"/>
        <v>49898.977286447902</v>
      </c>
      <c r="E105">
        <f t="shared" si="45"/>
        <v>53714.462104831706</v>
      </c>
      <c r="F105">
        <f t="shared" si="46"/>
        <v>3107.9646853445452</v>
      </c>
      <c r="G105">
        <f t="shared" si="47"/>
        <v>114696.33731326308</v>
      </c>
      <c r="H105">
        <f t="shared" si="48"/>
        <v>117804.30199860763</v>
      </c>
      <c r="I105">
        <f t="shared" si="37"/>
        <v>6568.9553659596841</v>
      </c>
      <c r="J105">
        <f t="shared" si="53"/>
        <v>207787.5336818145</v>
      </c>
      <c r="K105">
        <f t="shared" si="38"/>
        <v>214356.48904777417</v>
      </c>
      <c r="L105">
        <f t="shared" si="39"/>
        <v>5459.68697063528</v>
      </c>
      <c r="M105">
        <f t="shared" si="49"/>
        <v>331427.18473635043</v>
      </c>
      <c r="N105">
        <f t="shared" si="40"/>
        <v>336886.87170698569</v>
      </c>
      <c r="O105">
        <f t="shared" si="41"/>
        <v>1062.0142708079452</v>
      </c>
      <c r="P105">
        <f t="shared" si="54"/>
        <v>-107989.5791089182</v>
      </c>
      <c r="Q105">
        <f t="shared" si="42"/>
        <v>-106927.56483811025</v>
      </c>
      <c r="R105">
        <f t="shared" si="43"/>
        <v>756.24240005382478</v>
      </c>
      <c r="S105">
        <f t="shared" si="50"/>
        <v>-102034.51010982318</v>
      </c>
      <c r="T105">
        <f t="shared" si="44"/>
        <v>-101278.26770976935</v>
      </c>
    </row>
    <row r="106" spans="1:20" x14ac:dyDescent="0.2">
      <c r="A106">
        <v>105</v>
      </c>
      <c r="B106" t="s">
        <v>22</v>
      </c>
      <c r="C106">
        <f t="shared" si="51"/>
        <v>3861.8230507867338</v>
      </c>
      <c r="D106">
        <f t="shared" si="52"/>
        <v>49494.911334229997</v>
      </c>
      <c r="E106">
        <f t="shared" si="45"/>
        <v>53356.734385016731</v>
      </c>
      <c r="F106">
        <f t="shared" si="46"/>
        <v>3137.8489611651657</v>
      </c>
      <c r="G106">
        <f t="shared" si="47"/>
        <v>115799.18671050599</v>
      </c>
      <c r="H106">
        <f t="shared" si="48"/>
        <v>118937.03567167115</v>
      </c>
      <c r="I106">
        <f t="shared" si="37"/>
        <v>6647.2492954880954</v>
      </c>
      <c r="J106">
        <f t="shared" si="53"/>
        <v>208098.99281285013</v>
      </c>
      <c r="K106">
        <f t="shared" si="38"/>
        <v>214746.24210833822</v>
      </c>
      <c r="L106">
        <f t="shared" si="39"/>
        <v>5512.1839607375423</v>
      </c>
      <c r="M106">
        <f t="shared" si="49"/>
        <v>334613.98458958458</v>
      </c>
      <c r="N106">
        <f t="shared" si="40"/>
        <v>340126.16855032212</v>
      </c>
      <c r="O106">
        <f t="shared" si="41"/>
        <v>1076.3968060853922</v>
      </c>
      <c r="P106">
        <f t="shared" si="54"/>
        <v>-109109.17014438965</v>
      </c>
      <c r="Q106">
        <f t="shared" si="42"/>
        <v>-108032.77333830425</v>
      </c>
      <c r="R106">
        <f t="shared" si="43"/>
        <v>763.51396159280387</v>
      </c>
      <c r="S106">
        <f t="shared" si="50"/>
        <v>-103015.61116857149</v>
      </c>
      <c r="T106">
        <f t="shared" si="44"/>
        <v>-102252.09720697868</v>
      </c>
    </row>
    <row r="107" spans="1:20" x14ac:dyDescent="0.2">
      <c r="A107">
        <v>106</v>
      </c>
      <c r="B107" t="s">
        <v>22</v>
      </c>
      <c r="C107">
        <f t="shared" si="51"/>
        <v>3908.1612831896628</v>
      </c>
      <c r="D107">
        <f t="shared" si="52"/>
        <v>49090.845382012092</v>
      </c>
      <c r="E107">
        <f t="shared" si="45"/>
        <v>52999.006665201756</v>
      </c>
      <c r="F107">
        <f t="shared" si="46"/>
        <v>3167.7332369857863</v>
      </c>
      <c r="G107">
        <f t="shared" si="47"/>
        <v>116902.03610774891</v>
      </c>
      <c r="H107">
        <f t="shared" si="48"/>
        <v>120069.7693447347</v>
      </c>
      <c r="I107">
        <f t="shared" si="37"/>
        <v>6725.5432250165068</v>
      </c>
      <c r="J107">
        <f t="shared" si="53"/>
        <v>208410.45194388577</v>
      </c>
      <c r="K107">
        <f t="shared" si="38"/>
        <v>215135.99516890227</v>
      </c>
      <c r="L107">
        <f t="shared" si="39"/>
        <v>5564.6809508398046</v>
      </c>
      <c r="M107">
        <f t="shared" si="49"/>
        <v>337800.78444281872</v>
      </c>
      <c r="N107">
        <f t="shared" si="40"/>
        <v>343365.46539365855</v>
      </c>
      <c r="O107">
        <f t="shared" si="41"/>
        <v>1090.7793413628392</v>
      </c>
      <c r="P107">
        <f t="shared" si="54"/>
        <v>-110228.76117986109</v>
      </c>
      <c r="Q107">
        <f t="shared" si="42"/>
        <v>-109137.98183849825</v>
      </c>
      <c r="R107">
        <f t="shared" si="43"/>
        <v>770.78552313178295</v>
      </c>
      <c r="S107">
        <f t="shared" si="50"/>
        <v>-103996.71222731979</v>
      </c>
      <c r="T107">
        <f t="shared" si="44"/>
        <v>-103225.92670418801</v>
      </c>
    </row>
    <row r="108" spans="1:20" x14ac:dyDescent="0.2">
      <c r="A108">
        <v>107</v>
      </c>
      <c r="B108" t="s">
        <v>22</v>
      </c>
      <c r="C108">
        <f t="shared" si="51"/>
        <v>3954.4995155925917</v>
      </c>
      <c r="D108">
        <f t="shared" si="52"/>
        <v>48686.779429794187</v>
      </c>
      <c r="E108">
        <f t="shared" si="45"/>
        <v>52641.278945386781</v>
      </c>
      <c r="F108">
        <f t="shared" si="46"/>
        <v>3197.6175128064069</v>
      </c>
      <c r="G108">
        <f t="shared" si="47"/>
        <v>118004.88550499182</v>
      </c>
      <c r="H108">
        <f t="shared" si="48"/>
        <v>121202.50301779823</v>
      </c>
      <c r="I108">
        <f t="shared" si="37"/>
        <v>6803.8371545449181</v>
      </c>
      <c r="J108">
        <f t="shared" si="53"/>
        <v>208721.9110749214</v>
      </c>
      <c r="K108">
        <f t="shared" si="38"/>
        <v>215525.74822946632</v>
      </c>
      <c r="L108">
        <f t="shared" si="39"/>
        <v>5617.1779409420669</v>
      </c>
      <c r="M108">
        <f t="shared" si="49"/>
        <v>340987.58429605287</v>
      </c>
      <c r="N108">
        <f t="shared" si="40"/>
        <v>346604.76223699492</v>
      </c>
      <c r="O108">
        <f t="shared" si="41"/>
        <v>1105.1618766402862</v>
      </c>
      <c r="P108">
        <f t="shared" si="54"/>
        <v>-111348.35221533253</v>
      </c>
      <c r="Q108">
        <f t="shared" si="42"/>
        <v>-110243.19033869225</v>
      </c>
      <c r="R108">
        <f t="shared" si="43"/>
        <v>778.05708467076204</v>
      </c>
      <c r="S108">
        <f t="shared" si="50"/>
        <v>-104977.81328606809</v>
      </c>
      <c r="T108">
        <f t="shared" si="44"/>
        <v>-104199.75620139734</v>
      </c>
    </row>
    <row r="109" spans="1:20" x14ac:dyDescent="0.2">
      <c r="A109">
        <v>108</v>
      </c>
      <c r="B109" t="s">
        <v>22</v>
      </c>
      <c r="C109">
        <f t="shared" si="51"/>
        <v>4000.8377479955207</v>
      </c>
      <c r="D109">
        <f t="shared" si="52"/>
        <v>48282.713477576282</v>
      </c>
      <c r="E109">
        <f t="shared" si="45"/>
        <v>52283.551225571806</v>
      </c>
      <c r="F109">
        <f t="shared" si="46"/>
        <v>3227.5017886270275</v>
      </c>
      <c r="G109">
        <f t="shared" si="47"/>
        <v>119107.73490223473</v>
      </c>
      <c r="H109">
        <f t="shared" si="48"/>
        <v>122335.23669086176</v>
      </c>
      <c r="I109">
        <f t="shared" si="37"/>
        <v>6882.1310840733295</v>
      </c>
      <c r="J109">
        <f t="shared" si="53"/>
        <v>209033.37020595704</v>
      </c>
      <c r="K109">
        <f t="shared" si="38"/>
        <v>215915.50129003037</v>
      </c>
      <c r="L109">
        <f t="shared" si="39"/>
        <v>5669.6749310443292</v>
      </c>
      <c r="M109">
        <f t="shared" si="49"/>
        <v>344174.38414928701</v>
      </c>
      <c r="N109">
        <f t="shared" si="40"/>
        <v>349844.05908033135</v>
      </c>
      <c r="O109">
        <f t="shared" si="41"/>
        <v>1119.5444119177332</v>
      </c>
      <c r="P109">
        <f t="shared" si="54"/>
        <v>-112467.94325080398</v>
      </c>
      <c r="Q109">
        <f t="shared" si="42"/>
        <v>-111348.39883888625</v>
      </c>
      <c r="R109">
        <f t="shared" si="43"/>
        <v>785.32864620974112</v>
      </c>
      <c r="S109">
        <f t="shared" si="50"/>
        <v>-105958.9143448164</v>
      </c>
      <c r="T109">
        <f t="shared" si="44"/>
        <v>-105173.58569860665</v>
      </c>
    </row>
    <row r="110" spans="1:20" x14ac:dyDescent="0.2">
      <c r="A110">
        <v>109</v>
      </c>
      <c r="B110" t="s">
        <v>22</v>
      </c>
      <c r="C110">
        <f t="shared" si="51"/>
        <v>4047.1759803984496</v>
      </c>
      <c r="D110">
        <f t="shared" si="52"/>
        <v>47878.647525358378</v>
      </c>
      <c r="E110">
        <f t="shared" si="45"/>
        <v>51925.823505756824</v>
      </c>
      <c r="F110">
        <f t="shared" si="46"/>
        <v>3257.3860644476481</v>
      </c>
      <c r="G110">
        <f t="shared" si="47"/>
        <v>120210.58429947765</v>
      </c>
      <c r="H110">
        <f t="shared" si="48"/>
        <v>123467.9703639253</v>
      </c>
      <c r="I110">
        <f t="shared" si="37"/>
        <v>6960.4250136017408</v>
      </c>
      <c r="J110">
        <f t="shared" si="53"/>
        <v>209344.82933699267</v>
      </c>
      <c r="K110">
        <f t="shared" si="38"/>
        <v>216305.25435059442</v>
      </c>
      <c r="L110">
        <f t="shared" si="39"/>
        <v>5722.1719211465916</v>
      </c>
      <c r="M110">
        <f t="shared" si="49"/>
        <v>347361.18400252116</v>
      </c>
      <c r="N110">
        <f t="shared" si="40"/>
        <v>353083.35592366772</v>
      </c>
      <c r="O110">
        <f t="shared" si="41"/>
        <v>1133.9269471951802</v>
      </c>
      <c r="P110">
        <f t="shared" si="54"/>
        <v>-113587.53428627542</v>
      </c>
      <c r="Q110">
        <f t="shared" si="42"/>
        <v>-112453.60733908023</v>
      </c>
      <c r="R110">
        <f t="shared" si="43"/>
        <v>792.60020774872021</v>
      </c>
      <c r="S110">
        <f t="shared" si="50"/>
        <v>-106940.0154035647</v>
      </c>
      <c r="T110">
        <f t="shared" si="44"/>
        <v>-106147.41519581598</v>
      </c>
    </row>
    <row r="111" spans="1:20" x14ac:dyDescent="0.2">
      <c r="A111">
        <v>110</v>
      </c>
      <c r="B111" t="s">
        <v>22</v>
      </c>
      <c r="C111">
        <f t="shared" si="51"/>
        <v>4093.5142128013786</v>
      </c>
      <c r="D111">
        <f t="shared" si="52"/>
        <v>47474.581573140473</v>
      </c>
      <c r="E111">
        <f t="shared" si="45"/>
        <v>51568.095785941849</v>
      </c>
      <c r="F111">
        <f t="shared" si="46"/>
        <v>3287.2703402682687</v>
      </c>
      <c r="G111">
        <f t="shared" si="47"/>
        <v>121313.43369672056</v>
      </c>
      <c r="H111">
        <f t="shared" si="48"/>
        <v>124600.70403698883</v>
      </c>
      <c r="I111">
        <f t="shared" si="37"/>
        <v>7038.7189431301522</v>
      </c>
      <c r="J111">
        <f t="shared" si="53"/>
        <v>209656.2884680283</v>
      </c>
      <c r="K111">
        <f t="shared" si="38"/>
        <v>216695.00741115847</v>
      </c>
      <c r="L111">
        <f t="shared" si="39"/>
        <v>5774.6689112488539</v>
      </c>
      <c r="M111">
        <f t="shared" si="49"/>
        <v>350547.9838557553</v>
      </c>
      <c r="N111">
        <f t="shared" si="40"/>
        <v>356322.65276700415</v>
      </c>
      <c r="O111">
        <f t="shared" si="41"/>
        <v>1148.3094824726272</v>
      </c>
      <c r="P111">
        <f t="shared" si="54"/>
        <v>-114707.12532174686</v>
      </c>
      <c r="Q111">
        <f t="shared" si="42"/>
        <v>-113558.81583927423</v>
      </c>
      <c r="R111">
        <f t="shared" si="43"/>
        <v>799.87176928769929</v>
      </c>
      <c r="S111">
        <f t="shared" si="50"/>
        <v>-107921.116462313</v>
      </c>
      <c r="T111">
        <f t="shared" si="44"/>
        <v>-107121.24469302531</v>
      </c>
    </row>
    <row r="112" spans="1:20" x14ac:dyDescent="0.2">
      <c r="A112">
        <v>111</v>
      </c>
      <c r="B112" t="s">
        <v>22</v>
      </c>
      <c r="C112">
        <f t="shared" si="51"/>
        <v>4139.8524452043075</v>
      </c>
      <c r="D112">
        <f t="shared" si="52"/>
        <v>47070.515620922568</v>
      </c>
      <c r="E112">
        <f t="shared" si="45"/>
        <v>51210.368066126874</v>
      </c>
      <c r="F112">
        <f t="shared" si="46"/>
        <v>3317.1546160888893</v>
      </c>
      <c r="G112">
        <f t="shared" si="47"/>
        <v>122416.28309396347</v>
      </c>
      <c r="H112">
        <f t="shared" si="48"/>
        <v>125733.43771005236</v>
      </c>
      <c r="I112">
        <f t="shared" si="37"/>
        <v>7117.0128726585635</v>
      </c>
      <c r="J112">
        <f t="shared" si="53"/>
        <v>209967.74759906394</v>
      </c>
      <c r="K112">
        <f t="shared" si="38"/>
        <v>217084.76047172249</v>
      </c>
      <c r="L112">
        <f t="shared" si="39"/>
        <v>5827.1659013511162</v>
      </c>
      <c r="M112">
        <f t="shared" si="49"/>
        <v>353734.78370898945</v>
      </c>
      <c r="N112">
        <f t="shared" si="40"/>
        <v>359561.94961034058</v>
      </c>
      <c r="O112">
        <f t="shared" si="41"/>
        <v>1162.6920177500742</v>
      </c>
      <c r="P112">
        <f t="shared" si="54"/>
        <v>-115826.71635721831</v>
      </c>
      <c r="Q112">
        <f t="shared" si="42"/>
        <v>-114664.02433946823</v>
      </c>
      <c r="R112">
        <f t="shared" si="43"/>
        <v>807.14333082667838</v>
      </c>
      <c r="S112">
        <f t="shared" si="50"/>
        <v>-108902.21752106131</v>
      </c>
      <c r="T112">
        <f t="shared" si="44"/>
        <v>-108095.07419023463</v>
      </c>
    </row>
    <row r="113" spans="1:20" x14ac:dyDescent="0.2">
      <c r="A113">
        <v>112</v>
      </c>
      <c r="B113" t="s">
        <v>22</v>
      </c>
      <c r="C113">
        <f t="shared" si="51"/>
        <v>4186.1906776072365</v>
      </c>
      <c r="D113">
        <f t="shared" si="52"/>
        <v>46666.449668704663</v>
      </c>
      <c r="E113">
        <f t="shared" si="45"/>
        <v>50852.640346311899</v>
      </c>
      <c r="F113">
        <f t="shared" si="46"/>
        <v>3347.0388919095099</v>
      </c>
      <c r="G113">
        <f t="shared" si="47"/>
        <v>123519.13249120639</v>
      </c>
      <c r="H113">
        <f t="shared" si="48"/>
        <v>126866.1713831159</v>
      </c>
      <c r="I113">
        <f t="shared" si="37"/>
        <v>7195.3068021869749</v>
      </c>
      <c r="J113">
        <f t="shared" si="53"/>
        <v>210279.20673009957</v>
      </c>
      <c r="K113">
        <f t="shared" si="38"/>
        <v>217474.51353228654</v>
      </c>
      <c r="L113">
        <f t="shared" si="39"/>
        <v>5879.6628914533785</v>
      </c>
      <c r="M113">
        <f t="shared" si="49"/>
        <v>356921.58356222359</v>
      </c>
      <c r="N113">
        <f t="shared" si="40"/>
        <v>362801.24645367695</v>
      </c>
      <c r="O113">
        <f t="shared" si="41"/>
        <v>1177.0745530275212</v>
      </c>
      <c r="P113">
        <f t="shared" si="54"/>
        <v>-116946.30739268975</v>
      </c>
      <c r="Q113">
        <f t="shared" si="42"/>
        <v>-115769.23283966223</v>
      </c>
      <c r="R113">
        <f t="shared" si="43"/>
        <v>814.41489236565747</v>
      </c>
      <c r="S113">
        <f t="shared" si="50"/>
        <v>-109883.31857980961</v>
      </c>
      <c r="T113">
        <f t="shared" si="44"/>
        <v>-109068.90368744395</v>
      </c>
    </row>
    <row r="114" spans="1:20" x14ac:dyDescent="0.2">
      <c r="A114">
        <v>113</v>
      </c>
      <c r="B114" t="s">
        <v>22</v>
      </c>
      <c r="C114">
        <f t="shared" si="51"/>
        <v>4232.5289100101654</v>
      </c>
      <c r="D114">
        <f t="shared" si="52"/>
        <v>46262.383716486758</v>
      </c>
      <c r="E114">
        <f t="shared" si="45"/>
        <v>50494.912626496924</v>
      </c>
      <c r="F114">
        <f t="shared" si="46"/>
        <v>3376.9231677301304</v>
      </c>
      <c r="G114">
        <f t="shared" si="47"/>
        <v>124621.9818884493</v>
      </c>
      <c r="H114">
        <f t="shared" si="48"/>
        <v>127998.90505617943</v>
      </c>
      <c r="I114">
        <f t="shared" si="37"/>
        <v>7273.6007317153862</v>
      </c>
      <c r="J114">
        <f t="shared" si="53"/>
        <v>210590.6658611352</v>
      </c>
      <c r="K114">
        <f t="shared" si="38"/>
        <v>217864.26659285059</v>
      </c>
      <c r="L114">
        <f t="shared" si="39"/>
        <v>5932.1598815556408</v>
      </c>
      <c r="M114">
        <f t="shared" si="49"/>
        <v>360108.38341545773</v>
      </c>
      <c r="N114">
        <f t="shared" si="40"/>
        <v>366040.54329701338</v>
      </c>
      <c r="O114">
        <f t="shared" si="41"/>
        <v>1191.4570883049682</v>
      </c>
      <c r="P114">
        <f t="shared" si="54"/>
        <v>-118065.89842816119</v>
      </c>
      <c r="Q114">
        <f t="shared" si="42"/>
        <v>-116874.44133985622</v>
      </c>
      <c r="R114">
        <f t="shared" si="43"/>
        <v>821.68645390463655</v>
      </c>
      <c r="S114">
        <f t="shared" si="50"/>
        <v>-110864.41963855791</v>
      </c>
      <c r="T114">
        <f t="shared" si="44"/>
        <v>-110042.73318465328</v>
      </c>
    </row>
    <row r="115" spans="1:20" x14ac:dyDescent="0.2">
      <c r="A115">
        <v>114</v>
      </c>
      <c r="B115" t="s">
        <v>22</v>
      </c>
      <c r="C115">
        <f t="shared" si="51"/>
        <v>4278.8671424130944</v>
      </c>
      <c r="D115">
        <f t="shared" si="52"/>
        <v>45858.317764268853</v>
      </c>
      <c r="E115">
        <f t="shared" si="45"/>
        <v>50137.184906681949</v>
      </c>
      <c r="F115">
        <f t="shared" si="46"/>
        <v>3406.807443550751</v>
      </c>
      <c r="G115">
        <f t="shared" si="47"/>
        <v>125724.83128569221</v>
      </c>
      <c r="H115">
        <f t="shared" si="48"/>
        <v>129131.63872924296</v>
      </c>
      <c r="I115">
        <f t="shared" si="37"/>
        <v>7351.8946612437976</v>
      </c>
      <c r="J115">
        <f t="shared" si="53"/>
        <v>210902.12499217084</v>
      </c>
      <c r="K115">
        <f t="shared" si="38"/>
        <v>218254.01965341464</v>
      </c>
      <c r="L115">
        <f t="shared" si="39"/>
        <v>5984.6568716579031</v>
      </c>
      <c r="M115">
        <f t="shared" si="49"/>
        <v>363295.18326869188</v>
      </c>
      <c r="N115">
        <f t="shared" si="40"/>
        <v>369279.84014034976</v>
      </c>
      <c r="O115">
        <f t="shared" si="41"/>
        <v>1205.8396235824152</v>
      </c>
      <c r="P115">
        <f t="shared" si="54"/>
        <v>-119185.48946363264</v>
      </c>
      <c r="Q115">
        <f t="shared" si="42"/>
        <v>-117979.64984005022</v>
      </c>
      <c r="R115">
        <f t="shared" si="43"/>
        <v>828.95801544361564</v>
      </c>
      <c r="S115">
        <f t="shared" si="50"/>
        <v>-111845.52069730622</v>
      </c>
      <c r="T115">
        <f t="shared" si="44"/>
        <v>-111016.5626818626</v>
      </c>
    </row>
    <row r="116" spans="1:20" x14ac:dyDescent="0.2">
      <c r="A116">
        <v>115</v>
      </c>
      <c r="B116" t="s">
        <v>22</v>
      </c>
      <c r="C116">
        <f t="shared" si="51"/>
        <v>4325.2053748160233</v>
      </c>
      <c r="D116">
        <f t="shared" si="52"/>
        <v>45454.251812050949</v>
      </c>
      <c r="E116">
        <f t="shared" si="45"/>
        <v>49779.457186866974</v>
      </c>
      <c r="F116">
        <f t="shared" si="46"/>
        <v>3436.6917193713716</v>
      </c>
      <c r="G116">
        <f t="shared" si="47"/>
        <v>126827.68068293513</v>
      </c>
      <c r="H116">
        <f t="shared" si="48"/>
        <v>130264.3724023065</v>
      </c>
      <c r="I116">
        <f t="shared" si="37"/>
        <v>7430.188590772209</v>
      </c>
      <c r="J116">
        <f t="shared" si="53"/>
        <v>211213.58412320647</v>
      </c>
      <c r="K116">
        <f t="shared" si="38"/>
        <v>218643.77271397869</v>
      </c>
      <c r="L116">
        <f t="shared" si="39"/>
        <v>6037.1538617601655</v>
      </c>
      <c r="M116">
        <f t="shared" si="49"/>
        <v>366481.98312192602</v>
      </c>
      <c r="N116">
        <f t="shared" si="40"/>
        <v>372519.13698368618</v>
      </c>
      <c r="O116">
        <f t="shared" si="41"/>
        <v>1220.2221588598622</v>
      </c>
      <c r="P116">
        <f t="shared" si="54"/>
        <v>-120305.08049910408</v>
      </c>
      <c r="Q116">
        <f t="shared" si="42"/>
        <v>-119084.85834024422</v>
      </c>
      <c r="R116">
        <f t="shared" si="43"/>
        <v>836.22957698259472</v>
      </c>
      <c r="S116">
        <f t="shared" si="50"/>
        <v>-112826.62175605452</v>
      </c>
      <c r="T116">
        <f t="shared" si="44"/>
        <v>-111990.39217907192</v>
      </c>
    </row>
    <row r="117" spans="1:20" x14ac:dyDescent="0.2">
      <c r="A117">
        <v>116</v>
      </c>
      <c r="B117" t="s">
        <v>22</v>
      </c>
      <c r="C117">
        <f t="shared" si="51"/>
        <v>4371.5436072189523</v>
      </c>
      <c r="D117">
        <f t="shared" si="52"/>
        <v>45050.185859833044</v>
      </c>
      <c r="E117">
        <f t="shared" si="45"/>
        <v>49421.729467051999</v>
      </c>
      <c r="F117">
        <f t="shared" si="46"/>
        <v>3466.5759951919922</v>
      </c>
      <c r="G117">
        <f t="shared" si="47"/>
        <v>127930.53008017804</v>
      </c>
      <c r="H117">
        <f t="shared" si="48"/>
        <v>131397.10607537004</v>
      </c>
      <c r="I117">
        <f t="shared" si="37"/>
        <v>7508.4825203006203</v>
      </c>
      <c r="J117">
        <f t="shared" si="53"/>
        <v>211525.0432542421</v>
      </c>
      <c r="K117">
        <f t="shared" si="38"/>
        <v>219033.52577454274</v>
      </c>
      <c r="L117">
        <f t="shared" si="39"/>
        <v>6089.6508518624278</v>
      </c>
      <c r="M117">
        <f t="shared" si="49"/>
        <v>369668.78297516017</v>
      </c>
      <c r="N117">
        <f t="shared" si="40"/>
        <v>375758.43382702261</v>
      </c>
      <c r="O117">
        <f t="shared" si="41"/>
        <v>1234.6046941373093</v>
      </c>
      <c r="P117">
        <f t="shared" si="54"/>
        <v>-121424.67153457552</v>
      </c>
      <c r="Q117">
        <f t="shared" si="42"/>
        <v>-120190.06684043822</v>
      </c>
      <c r="R117">
        <f t="shared" si="43"/>
        <v>843.50113852157381</v>
      </c>
      <c r="S117">
        <f t="shared" si="50"/>
        <v>-113807.72281480282</v>
      </c>
      <c r="T117">
        <f t="shared" si="44"/>
        <v>-112964.22167628125</v>
      </c>
    </row>
    <row r="118" spans="1:20" x14ac:dyDescent="0.2">
      <c r="A118">
        <v>117</v>
      </c>
      <c r="B118" t="s">
        <v>22</v>
      </c>
      <c r="C118">
        <f t="shared" si="51"/>
        <v>4417.8818396218812</v>
      </c>
      <c r="D118">
        <f t="shared" si="52"/>
        <v>44646.119907615139</v>
      </c>
      <c r="E118">
        <f t="shared" si="45"/>
        <v>49064.001747237024</v>
      </c>
      <c r="F118">
        <f t="shared" si="46"/>
        <v>3496.4602710126128</v>
      </c>
      <c r="G118">
        <f t="shared" si="47"/>
        <v>129033.37947742095</v>
      </c>
      <c r="H118">
        <f t="shared" si="48"/>
        <v>132529.83974843356</v>
      </c>
      <c r="I118">
        <f t="shared" si="37"/>
        <v>7586.7764498290317</v>
      </c>
      <c r="J118">
        <f t="shared" si="53"/>
        <v>211836.50238527774</v>
      </c>
      <c r="K118">
        <f t="shared" si="38"/>
        <v>219423.27883510676</v>
      </c>
      <c r="L118">
        <f t="shared" si="39"/>
        <v>6142.1478419646901</v>
      </c>
      <c r="M118">
        <f t="shared" si="49"/>
        <v>372855.58282839431</v>
      </c>
      <c r="N118">
        <f t="shared" si="40"/>
        <v>378997.73067035899</v>
      </c>
      <c r="O118">
        <f t="shared" si="41"/>
        <v>1248.9872294147563</v>
      </c>
      <c r="P118">
        <f t="shared" si="54"/>
        <v>-122544.26257004697</v>
      </c>
      <c r="Q118">
        <f t="shared" si="42"/>
        <v>-121295.27534063222</v>
      </c>
      <c r="R118">
        <f t="shared" si="43"/>
        <v>850.77270006055289</v>
      </c>
      <c r="S118">
        <f t="shared" si="50"/>
        <v>-114788.82387355113</v>
      </c>
      <c r="T118">
        <f t="shared" si="44"/>
        <v>-113938.05117349057</v>
      </c>
    </row>
    <row r="119" spans="1:20" x14ac:dyDescent="0.2">
      <c r="A119">
        <v>118</v>
      </c>
      <c r="B119" t="s">
        <v>22</v>
      </c>
      <c r="C119">
        <f t="shared" si="51"/>
        <v>4464.2200720248102</v>
      </c>
      <c r="D119">
        <f t="shared" si="52"/>
        <v>44242.053955397234</v>
      </c>
      <c r="E119">
        <f t="shared" si="45"/>
        <v>48706.274027422041</v>
      </c>
      <c r="F119">
        <f t="shared" si="46"/>
        <v>3526.3445468332334</v>
      </c>
      <c r="G119">
        <f t="shared" si="47"/>
        <v>130136.22887466387</v>
      </c>
      <c r="H119">
        <f t="shared" si="48"/>
        <v>133662.5734214971</v>
      </c>
      <c r="I119">
        <f t="shared" si="37"/>
        <v>7665.070379357443</v>
      </c>
      <c r="J119">
        <f t="shared" si="53"/>
        <v>212147.96151631337</v>
      </c>
      <c r="K119">
        <f t="shared" si="38"/>
        <v>219813.03189567081</v>
      </c>
      <c r="L119">
        <f t="shared" si="39"/>
        <v>6194.6448320669524</v>
      </c>
      <c r="M119">
        <f t="shared" si="49"/>
        <v>376042.38268162846</v>
      </c>
      <c r="N119">
        <f t="shared" si="40"/>
        <v>382237.02751369542</v>
      </c>
      <c r="O119">
        <f t="shared" si="41"/>
        <v>1263.3697646922033</v>
      </c>
      <c r="P119">
        <f t="shared" si="54"/>
        <v>-123663.85360551841</v>
      </c>
      <c r="Q119">
        <f t="shared" si="42"/>
        <v>-122400.4838408262</v>
      </c>
      <c r="R119">
        <f t="shared" si="43"/>
        <v>858.04426159953198</v>
      </c>
      <c r="S119">
        <f t="shared" si="50"/>
        <v>-115769.92493229943</v>
      </c>
      <c r="T119">
        <f t="shared" si="44"/>
        <v>-114911.8806706999</v>
      </c>
    </row>
    <row r="120" spans="1:20" x14ac:dyDescent="0.2">
      <c r="A120">
        <v>119</v>
      </c>
      <c r="B120" t="s">
        <v>22</v>
      </c>
      <c r="C120">
        <f t="shared" si="51"/>
        <v>4510.5583044277391</v>
      </c>
      <c r="D120">
        <f t="shared" si="52"/>
        <v>43837.988003179329</v>
      </c>
      <c r="E120">
        <f t="shared" si="45"/>
        <v>48348.546307607066</v>
      </c>
      <c r="F120">
        <f t="shared" si="46"/>
        <v>3556.228822653854</v>
      </c>
      <c r="G120">
        <f t="shared" si="47"/>
        <v>131239.07827190679</v>
      </c>
      <c r="H120">
        <f t="shared" si="48"/>
        <v>134795.30709456065</v>
      </c>
      <c r="I120">
        <f t="shared" si="37"/>
        <v>7743.3643088858544</v>
      </c>
      <c r="J120">
        <f t="shared" si="53"/>
        <v>212459.420647349</v>
      </c>
      <c r="K120">
        <f t="shared" si="38"/>
        <v>220202.78495623486</v>
      </c>
      <c r="L120">
        <f t="shared" si="39"/>
        <v>6247.1418221692147</v>
      </c>
      <c r="M120">
        <f t="shared" si="49"/>
        <v>379229.1825348626</v>
      </c>
      <c r="N120">
        <f t="shared" si="40"/>
        <v>385476.32435703184</v>
      </c>
      <c r="O120">
        <f t="shared" si="41"/>
        <v>1277.7522999696503</v>
      </c>
      <c r="P120">
        <f t="shared" si="54"/>
        <v>-124783.44464098985</v>
      </c>
      <c r="Q120">
        <f t="shared" si="42"/>
        <v>-123505.6923410202</v>
      </c>
      <c r="R120">
        <f t="shared" si="43"/>
        <v>865.31582313851106</v>
      </c>
      <c r="S120">
        <f t="shared" si="50"/>
        <v>-116751.02599104773</v>
      </c>
      <c r="T120">
        <f t="shared" si="44"/>
        <v>-115885.71016790922</v>
      </c>
    </row>
    <row r="121" spans="1:20" x14ac:dyDescent="0.2">
      <c r="A121">
        <v>120</v>
      </c>
      <c r="B121" t="s">
        <v>22</v>
      </c>
      <c r="C121">
        <f t="shared" si="51"/>
        <v>4556.8965368306681</v>
      </c>
      <c r="D121">
        <f t="shared" si="52"/>
        <v>43433.922050961424</v>
      </c>
      <c r="E121">
        <f t="shared" si="45"/>
        <v>47990.818587792091</v>
      </c>
      <c r="F121">
        <f t="shared" si="46"/>
        <v>3586.1130984744746</v>
      </c>
      <c r="G121">
        <f t="shared" si="47"/>
        <v>132341.92766914971</v>
      </c>
      <c r="H121">
        <f t="shared" si="48"/>
        <v>135928.04076762419</v>
      </c>
      <c r="I121">
        <f t="shared" si="37"/>
        <v>7821.6582384142657</v>
      </c>
      <c r="J121">
        <f t="shared" si="53"/>
        <v>212770.87977838464</v>
      </c>
      <c r="K121">
        <f t="shared" si="38"/>
        <v>220592.53801679891</v>
      </c>
      <c r="L121">
        <f t="shared" si="39"/>
        <v>6299.638812271477</v>
      </c>
      <c r="M121">
        <f t="shared" si="49"/>
        <v>382415.98238809675</v>
      </c>
      <c r="N121">
        <f t="shared" si="40"/>
        <v>388715.62120036822</v>
      </c>
      <c r="O121">
        <f t="shared" si="41"/>
        <v>1292.1348352470973</v>
      </c>
      <c r="P121">
        <f t="shared" si="54"/>
        <v>-125903.0356764613</v>
      </c>
      <c r="Q121">
        <f t="shared" si="42"/>
        <v>-124610.9008412142</v>
      </c>
      <c r="R121">
        <f t="shared" si="43"/>
        <v>872.58738467749015</v>
      </c>
      <c r="S121">
        <f t="shared" si="50"/>
        <v>-117732.12704979604</v>
      </c>
      <c r="T121">
        <f t="shared" si="44"/>
        <v>-116859.53966511854</v>
      </c>
    </row>
    <row r="122" spans="1:20" x14ac:dyDescent="0.2">
      <c r="A122">
        <v>121</v>
      </c>
      <c r="B122" t="s">
        <v>22</v>
      </c>
      <c r="C122">
        <f t="shared" si="51"/>
        <v>4603.234769233597</v>
      </c>
      <c r="D122">
        <f t="shared" si="52"/>
        <v>43029.856098743519</v>
      </c>
      <c r="E122">
        <f t="shared" si="45"/>
        <v>47633.090867977116</v>
      </c>
      <c r="F122">
        <f t="shared" si="46"/>
        <v>3615.9973742950951</v>
      </c>
      <c r="G122">
        <f t="shared" si="47"/>
        <v>133444.77706639262</v>
      </c>
      <c r="H122">
        <f t="shared" si="48"/>
        <v>137060.7744406877</v>
      </c>
      <c r="I122">
        <f t="shared" si="37"/>
        <v>7899.9521679426771</v>
      </c>
      <c r="J122">
        <f t="shared" si="53"/>
        <v>213082.33890942027</v>
      </c>
      <c r="K122">
        <f t="shared" si="38"/>
        <v>220982.29107736296</v>
      </c>
      <c r="L122">
        <f t="shared" si="39"/>
        <v>6352.1358023737394</v>
      </c>
      <c r="M122">
        <f t="shared" si="49"/>
        <v>385602.78224133089</v>
      </c>
      <c r="N122">
        <f t="shared" si="40"/>
        <v>391954.91804370465</v>
      </c>
      <c r="O122">
        <f t="shared" si="41"/>
        <v>1306.5173705245443</v>
      </c>
      <c r="P122">
        <f t="shared" si="54"/>
        <v>-127022.62671193274</v>
      </c>
      <c r="Q122">
        <f t="shared" si="42"/>
        <v>-125716.1093414082</v>
      </c>
      <c r="R122">
        <f t="shared" si="43"/>
        <v>879.85894621646923</v>
      </c>
      <c r="S122">
        <f t="shared" si="50"/>
        <v>-118713.22810854434</v>
      </c>
      <c r="T122">
        <f t="shared" si="44"/>
        <v>-117833.36916232787</v>
      </c>
    </row>
    <row r="123" spans="1:20" x14ac:dyDescent="0.2">
      <c r="A123">
        <v>122</v>
      </c>
      <c r="B123" t="s">
        <v>22</v>
      </c>
      <c r="C123">
        <f t="shared" si="51"/>
        <v>4649.573001636526</v>
      </c>
      <c r="D123">
        <f t="shared" si="52"/>
        <v>42625.790146525615</v>
      </c>
      <c r="E123">
        <f t="shared" si="45"/>
        <v>47275.363148162141</v>
      </c>
      <c r="F123">
        <f t="shared" si="46"/>
        <v>3645.8816501157157</v>
      </c>
      <c r="G123">
        <f t="shared" si="47"/>
        <v>134547.62646363553</v>
      </c>
      <c r="H123">
        <f t="shared" si="48"/>
        <v>138193.50811375125</v>
      </c>
      <c r="I123">
        <f t="shared" si="37"/>
        <v>7978.2460974710884</v>
      </c>
      <c r="J123">
        <f t="shared" si="53"/>
        <v>213393.79804045591</v>
      </c>
      <c r="K123">
        <f t="shared" si="38"/>
        <v>221372.04413792701</v>
      </c>
      <c r="L123">
        <f t="shared" si="39"/>
        <v>6404.6327924760017</v>
      </c>
      <c r="M123">
        <f t="shared" si="49"/>
        <v>388789.58209456503</v>
      </c>
      <c r="N123">
        <f t="shared" si="40"/>
        <v>395194.21488704102</v>
      </c>
      <c r="O123">
        <f t="shared" si="41"/>
        <v>1320.8999058019913</v>
      </c>
      <c r="P123">
        <f t="shared" si="54"/>
        <v>-128142.21774740418</v>
      </c>
      <c r="Q123">
        <f t="shared" si="42"/>
        <v>-126821.31784160218</v>
      </c>
      <c r="R123">
        <f t="shared" si="43"/>
        <v>887.13050775544832</v>
      </c>
      <c r="S123">
        <f t="shared" si="50"/>
        <v>-119694.32916729264</v>
      </c>
      <c r="T123">
        <f t="shared" si="44"/>
        <v>-118807.1986595372</v>
      </c>
    </row>
    <row r="124" spans="1:20" x14ac:dyDescent="0.2">
      <c r="A124">
        <v>123</v>
      </c>
      <c r="B124" t="s">
        <v>22</v>
      </c>
      <c r="C124">
        <f t="shared" si="51"/>
        <v>4695.9112340394549</v>
      </c>
      <c r="D124">
        <f t="shared" si="52"/>
        <v>42221.72419430771</v>
      </c>
      <c r="E124">
        <f t="shared" si="45"/>
        <v>46917.635428347166</v>
      </c>
      <c r="F124">
        <f t="shared" si="46"/>
        <v>3675.7659259363363</v>
      </c>
      <c r="G124">
        <f t="shared" si="47"/>
        <v>135650.47586087845</v>
      </c>
      <c r="H124">
        <f t="shared" si="48"/>
        <v>139326.24178681479</v>
      </c>
      <c r="I124">
        <f t="shared" si="37"/>
        <v>8056.5400269994998</v>
      </c>
      <c r="J124">
        <f t="shared" si="53"/>
        <v>213705.25717149154</v>
      </c>
      <c r="K124">
        <f t="shared" si="38"/>
        <v>221761.79719849103</v>
      </c>
      <c r="L124">
        <f t="shared" si="39"/>
        <v>6457.129782578264</v>
      </c>
      <c r="M124">
        <f t="shared" si="49"/>
        <v>391976.38194779918</v>
      </c>
      <c r="N124">
        <f t="shared" si="40"/>
        <v>398433.51173037745</v>
      </c>
      <c r="O124">
        <f t="shared" si="41"/>
        <v>1335.2824410794383</v>
      </c>
      <c r="P124">
        <f t="shared" si="54"/>
        <v>-129261.80878287563</v>
      </c>
      <c r="Q124">
        <f t="shared" si="42"/>
        <v>-127926.52634179618</v>
      </c>
      <c r="R124">
        <f t="shared" si="43"/>
        <v>894.40206929442741</v>
      </c>
      <c r="S124">
        <f t="shared" si="50"/>
        <v>-120675.43022604095</v>
      </c>
      <c r="T124">
        <f t="shared" si="44"/>
        <v>-119781.02815674651</v>
      </c>
    </row>
    <row r="125" spans="1:20" x14ac:dyDescent="0.2">
      <c r="A125">
        <v>124</v>
      </c>
      <c r="B125" t="s">
        <v>22</v>
      </c>
      <c r="C125">
        <f t="shared" si="51"/>
        <v>4742.2494664423839</v>
      </c>
      <c r="D125">
        <f t="shared" si="52"/>
        <v>41817.658242089805</v>
      </c>
      <c r="E125">
        <f t="shared" si="45"/>
        <v>46559.907708532191</v>
      </c>
      <c r="F125">
        <f t="shared" si="46"/>
        <v>3705.6502017569569</v>
      </c>
      <c r="G125">
        <f t="shared" si="47"/>
        <v>136753.32525812136</v>
      </c>
      <c r="H125">
        <f t="shared" si="48"/>
        <v>140458.9754598783</v>
      </c>
      <c r="I125">
        <f t="shared" si="37"/>
        <v>8134.8339565279111</v>
      </c>
      <c r="J125">
        <f t="shared" si="53"/>
        <v>214016.71630252717</v>
      </c>
      <c r="K125">
        <f t="shared" si="38"/>
        <v>222151.55025905508</v>
      </c>
      <c r="L125">
        <f t="shared" si="39"/>
        <v>6509.6267726805263</v>
      </c>
      <c r="M125">
        <f t="shared" si="49"/>
        <v>395163.18180103332</v>
      </c>
      <c r="N125">
        <f t="shared" si="40"/>
        <v>401672.80857371388</v>
      </c>
      <c r="O125">
        <f t="shared" si="41"/>
        <v>1349.6649763568853</v>
      </c>
      <c r="P125">
        <f t="shared" si="54"/>
        <v>-130381.39981834707</v>
      </c>
      <c r="Q125">
        <f t="shared" si="42"/>
        <v>-129031.73484199018</v>
      </c>
      <c r="R125">
        <f t="shared" si="43"/>
        <v>901.67363083340649</v>
      </c>
      <c r="S125">
        <f t="shared" si="50"/>
        <v>-121656.53128478925</v>
      </c>
      <c r="T125">
        <f t="shared" si="44"/>
        <v>-120754.85765395584</v>
      </c>
    </row>
    <row r="126" spans="1:20" x14ac:dyDescent="0.2">
      <c r="A126">
        <v>125</v>
      </c>
      <c r="B126" t="s">
        <v>22</v>
      </c>
      <c r="C126">
        <f t="shared" si="51"/>
        <v>4788.5876988453128</v>
      </c>
      <c r="D126">
        <f t="shared" si="52"/>
        <v>41413.5922898719</v>
      </c>
      <c r="E126">
        <f t="shared" si="45"/>
        <v>46202.179988717209</v>
      </c>
      <c r="F126">
        <f t="shared" si="46"/>
        <v>3735.5344775775775</v>
      </c>
      <c r="G126">
        <f t="shared" si="47"/>
        <v>137856.17465536427</v>
      </c>
      <c r="H126">
        <f t="shared" si="48"/>
        <v>141591.70913294185</v>
      </c>
      <c r="I126">
        <f t="shared" si="37"/>
        <v>8213.1278860563216</v>
      </c>
      <c r="J126">
        <f t="shared" si="53"/>
        <v>214328.17543356281</v>
      </c>
      <c r="K126">
        <f t="shared" si="38"/>
        <v>222541.30331961912</v>
      </c>
      <c r="L126">
        <f t="shared" si="39"/>
        <v>6562.1237627827886</v>
      </c>
      <c r="M126">
        <f t="shared" si="49"/>
        <v>398349.98165426747</v>
      </c>
      <c r="N126">
        <f t="shared" si="40"/>
        <v>404912.10541705025</v>
      </c>
      <c r="O126">
        <f t="shared" si="41"/>
        <v>1364.0475116343323</v>
      </c>
      <c r="P126">
        <f t="shared" si="54"/>
        <v>-131500.99085381851</v>
      </c>
      <c r="Q126">
        <f t="shared" si="42"/>
        <v>-130136.94334218418</v>
      </c>
      <c r="R126">
        <f t="shared" si="43"/>
        <v>908.94519237238558</v>
      </c>
      <c r="S126">
        <f t="shared" si="50"/>
        <v>-122637.63234353755</v>
      </c>
      <c r="T126">
        <f t="shared" si="44"/>
        <v>-121728.68715116517</v>
      </c>
    </row>
    <row r="127" spans="1:20" x14ac:dyDescent="0.2">
      <c r="A127">
        <v>126</v>
      </c>
      <c r="B127" t="s">
        <v>22</v>
      </c>
      <c r="C127">
        <f t="shared" ref="C127:C158" si="55">C126+$Y$5</f>
        <v>4834.9259312482418</v>
      </c>
      <c r="D127">
        <f t="shared" ref="D127:D158" si="56">D126+$Y$12</f>
        <v>41009.526337653995</v>
      </c>
      <c r="E127">
        <f t="shared" si="45"/>
        <v>45844.452268902234</v>
      </c>
      <c r="F127">
        <f t="shared" si="46"/>
        <v>3765.4187533981981</v>
      </c>
      <c r="G127">
        <f t="shared" si="47"/>
        <v>138959.02405260719</v>
      </c>
      <c r="H127">
        <f t="shared" si="48"/>
        <v>142724.44280600539</v>
      </c>
      <c r="I127">
        <f t="shared" si="37"/>
        <v>8291.421815584732</v>
      </c>
      <c r="J127">
        <f t="shared" ref="J127:J158" si="57">J126+$AB$12</f>
        <v>214639.63456459844</v>
      </c>
      <c r="K127">
        <f t="shared" si="38"/>
        <v>222931.05638018317</v>
      </c>
      <c r="L127">
        <f t="shared" si="39"/>
        <v>6614.6207528850509</v>
      </c>
      <c r="M127">
        <f t="shared" si="49"/>
        <v>401536.78150750161</v>
      </c>
      <c r="N127">
        <f t="shared" si="40"/>
        <v>408151.40226038668</v>
      </c>
      <c r="O127">
        <f t="shared" si="41"/>
        <v>1378.4300469117793</v>
      </c>
      <c r="P127">
        <f t="shared" ref="P127:P158" si="58">P126+$AE$12</f>
        <v>-132620.58188928996</v>
      </c>
      <c r="Q127">
        <f t="shared" si="42"/>
        <v>-131242.15184237817</v>
      </c>
      <c r="R127">
        <f t="shared" si="43"/>
        <v>916.21675391136466</v>
      </c>
      <c r="S127">
        <f t="shared" si="50"/>
        <v>-123618.73340228586</v>
      </c>
      <c r="T127">
        <f t="shared" si="44"/>
        <v>-122702.5166483745</v>
      </c>
    </row>
    <row r="128" spans="1:20" x14ac:dyDescent="0.2">
      <c r="A128">
        <v>127</v>
      </c>
      <c r="B128" t="s">
        <v>22</v>
      </c>
      <c r="C128">
        <f t="shared" si="55"/>
        <v>4881.2641636511707</v>
      </c>
      <c r="D128">
        <f t="shared" si="56"/>
        <v>40605.46038543609</v>
      </c>
      <c r="E128">
        <f t="shared" si="45"/>
        <v>45486.724549087259</v>
      </c>
      <c r="F128">
        <f t="shared" si="46"/>
        <v>3795.3030292188187</v>
      </c>
      <c r="G128">
        <f t="shared" si="47"/>
        <v>140061.8734498501</v>
      </c>
      <c r="H128">
        <f t="shared" si="48"/>
        <v>143857.1764790689</v>
      </c>
      <c r="I128">
        <f t="shared" ref="I128:I183" si="59">I127+$AA$5</f>
        <v>8369.7157451131425</v>
      </c>
      <c r="J128">
        <f t="shared" si="57"/>
        <v>214951.09369563407</v>
      </c>
      <c r="K128">
        <f t="shared" ref="K128:K184" si="60">SUM(I128:J128)</f>
        <v>223320.80944074722</v>
      </c>
      <c r="L128">
        <f t="shared" ref="L128:L184" si="61">L127+$AA$4</f>
        <v>6667.1177429873132</v>
      </c>
      <c r="M128">
        <f t="shared" si="49"/>
        <v>404723.58136073576</v>
      </c>
      <c r="N128">
        <f t="shared" ref="N128:N184" si="62">SUM(L128:M128)</f>
        <v>411390.69910372305</v>
      </c>
      <c r="O128">
        <f t="shared" ref="O128:O183" si="63">O127+$AD$5</f>
        <v>1392.8125821892263</v>
      </c>
      <c r="P128">
        <f t="shared" si="58"/>
        <v>-133740.1729247614</v>
      </c>
      <c r="Q128">
        <f t="shared" ref="Q128:Q184" si="64">SUM(O128:P128)</f>
        <v>-132347.36034257218</v>
      </c>
      <c r="R128">
        <f t="shared" ref="R128:R184" si="65">R127+$AD$4</f>
        <v>923.48831545034375</v>
      </c>
      <c r="S128">
        <f t="shared" si="50"/>
        <v>-124599.83446103416</v>
      </c>
      <c r="T128">
        <f t="shared" ref="T128:T184" si="66">SUM(R128:S128)</f>
        <v>-123676.34614558381</v>
      </c>
    </row>
    <row r="129" spans="1:20" x14ac:dyDescent="0.2">
      <c r="A129">
        <v>128</v>
      </c>
      <c r="B129" t="s">
        <v>22</v>
      </c>
      <c r="C129">
        <f t="shared" si="55"/>
        <v>4927.6023960540997</v>
      </c>
      <c r="D129">
        <f t="shared" si="56"/>
        <v>40201.394433218185</v>
      </c>
      <c r="E129">
        <f t="shared" si="45"/>
        <v>45128.996829272284</v>
      </c>
      <c r="F129">
        <f t="shared" si="46"/>
        <v>3825.1873050394393</v>
      </c>
      <c r="G129">
        <f t="shared" si="47"/>
        <v>141164.72284709301</v>
      </c>
      <c r="H129">
        <f t="shared" si="48"/>
        <v>144989.91015213245</v>
      </c>
      <c r="I129">
        <f t="shared" si="59"/>
        <v>8448.0096746415529</v>
      </c>
      <c r="J129">
        <f t="shared" si="57"/>
        <v>215262.55282666971</v>
      </c>
      <c r="K129">
        <f t="shared" si="60"/>
        <v>223710.56250131127</v>
      </c>
      <c r="L129">
        <f t="shared" si="61"/>
        <v>6719.6147330895756</v>
      </c>
      <c r="M129">
        <f t="shared" si="49"/>
        <v>407910.3812139699</v>
      </c>
      <c r="N129">
        <f t="shared" si="62"/>
        <v>414629.99594705948</v>
      </c>
      <c r="O129">
        <f t="shared" si="63"/>
        <v>1407.1951174666733</v>
      </c>
      <c r="P129">
        <f t="shared" si="58"/>
        <v>-134859.76396023284</v>
      </c>
      <c r="Q129">
        <f t="shared" si="64"/>
        <v>-133452.56884276617</v>
      </c>
      <c r="R129">
        <f t="shared" si="65"/>
        <v>930.75987698932283</v>
      </c>
      <c r="S129">
        <f t="shared" si="50"/>
        <v>-125580.93551978246</v>
      </c>
      <c r="T129">
        <f t="shared" si="66"/>
        <v>-124650.17564279314</v>
      </c>
    </row>
    <row r="130" spans="1:20" x14ac:dyDescent="0.2">
      <c r="A130">
        <v>129</v>
      </c>
      <c r="B130" t="s">
        <v>22</v>
      </c>
      <c r="C130">
        <f t="shared" si="55"/>
        <v>4973.9406284570287</v>
      </c>
      <c r="D130">
        <f t="shared" si="56"/>
        <v>39797.328481000281</v>
      </c>
      <c r="E130">
        <f t="shared" si="45"/>
        <v>44771.269109457309</v>
      </c>
      <c r="F130">
        <f t="shared" si="46"/>
        <v>3855.0715808600598</v>
      </c>
      <c r="G130">
        <f t="shared" si="47"/>
        <v>142267.57224433593</v>
      </c>
      <c r="H130">
        <f t="shared" si="48"/>
        <v>146122.64382519599</v>
      </c>
      <c r="I130">
        <f t="shared" si="59"/>
        <v>8526.3036041699634</v>
      </c>
      <c r="J130">
        <f t="shared" si="57"/>
        <v>215574.01195770534</v>
      </c>
      <c r="K130">
        <f t="shared" si="60"/>
        <v>224100.31556187529</v>
      </c>
      <c r="L130">
        <f t="shared" si="61"/>
        <v>6772.1117231918379</v>
      </c>
      <c r="M130">
        <f t="shared" si="49"/>
        <v>411097.18106720404</v>
      </c>
      <c r="N130">
        <f t="shared" si="62"/>
        <v>417869.29279039591</v>
      </c>
      <c r="O130">
        <f t="shared" si="63"/>
        <v>1421.5776527441203</v>
      </c>
      <c r="P130">
        <f t="shared" si="58"/>
        <v>-135979.35499570429</v>
      </c>
      <c r="Q130">
        <f t="shared" si="64"/>
        <v>-134557.77734296015</v>
      </c>
      <c r="R130">
        <f t="shared" si="65"/>
        <v>938.03143852830192</v>
      </c>
      <c r="S130">
        <f t="shared" si="50"/>
        <v>-126562.03657853077</v>
      </c>
      <c r="T130">
        <f t="shared" si="66"/>
        <v>-125624.00514000247</v>
      </c>
    </row>
    <row r="131" spans="1:20" x14ac:dyDescent="0.2">
      <c r="A131">
        <v>130</v>
      </c>
      <c r="B131" t="s">
        <v>22</v>
      </c>
      <c r="C131">
        <f t="shared" si="55"/>
        <v>5020.2788608599576</v>
      </c>
      <c r="D131">
        <f t="shared" si="56"/>
        <v>39393.262528782376</v>
      </c>
      <c r="E131">
        <f t="shared" ref="E131:E194" si="67">C131+D131</f>
        <v>44413.541389642334</v>
      </c>
      <c r="F131">
        <f t="shared" ref="F131:F194" si="68">F130+$Y$4</f>
        <v>3884.9558566806804</v>
      </c>
      <c r="G131">
        <f t="shared" ref="G131:G194" si="69">G130+$Y$11</f>
        <v>143370.42164157884</v>
      </c>
      <c r="H131">
        <f t="shared" ref="H131:H194" si="70">SUM(F131:G131)</f>
        <v>147255.37749825951</v>
      </c>
      <c r="I131">
        <f t="shared" si="59"/>
        <v>8604.5975336983738</v>
      </c>
      <c r="J131">
        <f t="shared" si="57"/>
        <v>215885.47108874097</v>
      </c>
      <c r="K131">
        <f t="shared" si="60"/>
        <v>224490.06862243934</v>
      </c>
      <c r="L131">
        <f t="shared" si="61"/>
        <v>6824.6087132941002</v>
      </c>
      <c r="M131">
        <f t="shared" ref="M131:M194" si="71">M130+$AB$11</f>
        <v>414283.98092043819</v>
      </c>
      <c r="N131">
        <f t="shared" si="62"/>
        <v>421108.58963373228</v>
      </c>
      <c r="O131">
        <f t="shared" si="63"/>
        <v>1435.9601880215673</v>
      </c>
      <c r="P131">
        <f t="shared" si="58"/>
        <v>-137098.94603117573</v>
      </c>
      <c r="Q131">
        <f t="shared" si="64"/>
        <v>-135662.98584315417</v>
      </c>
      <c r="R131">
        <f t="shared" si="65"/>
        <v>945.303000067281</v>
      </c>
      <c r="S131">
        <f t="shared" ref="S131:S194" si="72">S130+$AE$11</f>
        <v>-127543.13763727907</v>
      </c>
      <c r="T131">
        <f t="shared" si="66"/>
        <v>-126597.83463721178</v>
      </c>
    </row>
    <row r="132" spans="1:20" x14ac:dyDescent="0.2">
      <c r="A132">
        <v>131</v>
      </c>
      <c r="B132" t="s">
        <v>22</v>
      </c>
      <c r="C132">
        <f t="shared" si="55"/>
        <v>5066.6170932628866</v>
      </c>
      <c r="D132">
        <f t="shared" si="56"/>
        <v>38989.196576564471</v>
      </c>
      <c r="E132">
        <f t="shared" si="67"/>
        <v>44055.813669827359</v>
      </c>
      <c r="F132">
        <f t="shared" si="68"/>
        <v>3914.840132501301</v>
      </c>
      <c r="G132">
        <f t="shared" si="69"/>
        <v>144473.27103882175</v>
      </c>
      <c r="H132">
        <f t="shared" si="70"/>
        <v>148388.11117132305</v>
      </c>
      <c r="I132">
        <f t="shared" si="59"/>
        <v>8682.8914632267843</v>
      </c>
      <c r="J132">
        <f t="shared" si="57"/>
        <v>216196.93021977661</v>
      </c>
      <c r="K132">
        <f t="shared" si="60"/>
        <v>224879.82168300339</v>
      </c>
      <c r="L132">
        <f t="shared" si="61"/>
        <v>6877.1057033963625</v>
      </c>
      <c r="M132">
        <f t="shared" si="71"/>
        <v>417470.78077367233</v>
      </c>
      <c r="N132">
        <f t="shared" si="62"/>
        <v>424347.88647706871</v>
      </c>
      <c r="O132">
        <f t="shared" si="63"/>
        <v>1450.3427232990143</v>
      </c>
      <c r="P132">
        <f t="shared" si="58"/>
        <v>-138218.53706664717</v>
      </c>
      <c r="Q132">
        <f t="shared" si="64"/>
        <v>-136768.19434334815</v>
      </c>
      <c r="R132">
        <f t="shared" si="65"/>
        <v>952.57456160626009</v>
      </c>
      <c r="S132">
        <f t="shared" si="72"/>
        <v>-128524.23869602737</v>
      </c>
      <c r="T132">
        <f t="shared" si="66"/>
        <v>-127571.66413442111</v>
      </c>
    </row>
    <row r="133" spans="1:20" x14ac:dyDescent="0.2">
      <c r="A133">
        <v>132</v>
      </c>
      <c r="B133" t="s">
        <v>22</v>
      </c>
      <c r="C133">
        <f t="shared" si="55"/>
        <v>5112.9553256658155</v>
      </c>
      <c r="D133">
        <f t="shared" si="56"/>
        <v>38585.130624346566</v>
      </c>
      <c r="E133">
        <f t="shared" si="67"/>
        <v>43698.085950012384</v>
      </c>
      <c r="F133">
        <f t="shared" si="68"/>
        <v>3944.7244083219216</v>
      </c>
      <c r="G133">
        <f t="shared" si="69"/>
        <v>145576.12043606467</v>
      </c>
      <c r="H133">
        <f t="shared" si="70"/>
        <v>149520.84484438659</v>
      </c>
      <c r="I133">
        <f t="shared" si="59"/>
        <v>8761.1853927551947</v>
      </c>
      <c r="J133">
        <f t="shared" si="57"/>
        <v>216508.38935081224</v>
      </c>
      <c r="K133">
        <f t="shared" si="60"/>
        <v>225269.57474356744</v>
      </c>
      <c r="L133">
        <f t="shared" si="61"/>
        <v>6929.6026934986248</v>
      </c>
      <c r="M133">
        <f t="shared" si="71"/>
        <v>420657.58062690648</v>
      </c>
      <c r="N133">
        <f t="shared" si="62"/>
        <v>427587.18332040508</v>
      </c>
      <c r="O133">
        <f t="shared" si="63"/>
        <v>1464.7252585764613</v>
      </c>
      <c r="P133">
        <f t="shared" si="58"/>
        <v>-139338.12810211862</v>
      </c>
      <c r="Q133">
        <f t="shared" si="64"/>
        <v>-137873.40284354216</v>
      </c>
      <c r="R133">
        <f t="shared" si="65"/>
        <v>959.84612314523918</v>
      </c>
      <c r="S133">
        <f t="shared" si="72"/>
        <v>-129505.33975477568</v>
      </c>
      <c r="T133">
        <f t="shared" si="66"/>
        <v>-128545.49363163044</v>
      </c>
    </row>
    <row r="134" spans="1:20" x14ac:dyDescent="0.2">
      <c r="A134">
        <v>133</v>
      </c>
      <c r="B134" t="s">
        <v>22</v>
      </c>
      <c r="C134">
        <f t="shared" si="55"/>
        <v>5159.2935580687445</v>
      </c>
      <c r="D134">
        <f t="shared" si="56"/>
        <v>38181.064672128661</v>
      </c>
      <c r="E134">
        <f t="shared" si="67"/>
        <v>43340.358230197409</v>
      </c>
      <c r="F134">
        <f t="shared" si="68"/>
        <v>3974.6086841425422</v>
      </c>
      <c r="G134">
        <f t="shared" si="69"/>
        <v>146678.96983330758</v>
      </c>
      <c r="H134">
        <f t="shared" si="70"/>
        <v>150653.57851745014</v>
      </c>
      <c r="I134">
        <f t="shared" si="59"/>
        <v>8839.4793222836051</v>
      </c>
      <c r="J134">
        <f t="shared" si="57"/>
        <v>216819.84848184788</v>
      </c>
      <c r="K134">
        <f t="shared" si="60"/>
        <v>225659.32780413149</v>
      </c>
      <c r="L134">
        <f t="shared" si="61"/>
        <v>6982.0996836008871</v>
      </c>
      <c r="M134">
        <f t="shared" si="71"/>
        <v>423844.38048014062</v>
      </c>
      <c r="N134">
        <f t="shared" si="62"/>
        <v>430826.48016374151</v>
      </c>
      <c r="O134">
        <f t="shared" si="63"/>
        <v>1479.1077938539083</v>
      </c>
      <c r="P134">
        <f t="shared" si="58"/>
        <v>-140457.71913759006</v>
      </c>
      <c r="Q134">
        <f t="shared" si="64"/>
        <v>-138978.61134373615</v>
      </c>
      <c r="R134">
        <f t="shared" si="65"/>
        <v>967.11768468421826</v>
      </c>
      <c r="S134">
        <f t="shared" si="72"/>
        <v>-130486.44081352398</v>
      </c>
      <c r="T134">
        <f t="shared" si="66"/>
        <v>-129519.32312883977</v>
      </c>
    </row>
    <row r="135" spans="1:20" x14ac:dyDescent="0.2">
      <c r="A135">
        <v>134</v>
      </c>
      <c r="B135" t="s">
        <v>22</v>
      </c>
      <c r="C135">
        <f t="shared" si="55"/>
        <v>5205.6317904716734</v>
      </c>
      <c r="D135">
        <f t="shared" si="56"/>
        <v>37776.998719910756</v>
      </c>
      <c r="E135">
        <f t="shared" si="67"/>
        <v>42982.630510382427</v>
      </c>
      <c r="F135">
        <f t="shared" si="68"/>
        <v>4004.4929599631628</v>
      </c>
      <c r="G135">
        <f t="shared" si="69"/>
        <v>147781.81923055049</v>
      </c>
      <c r="H135">
        <f t="shared" si="70"/>
        <v>151786.31219051365</v>
      </c>
      <c r="I135">
        <f t="shared" si="59"/>
        <v>8917.7732518120156</v>
      </c>
      <c r="J135">
        <f t="shared" si="57"/>
        <v>217131.30761288351</v>
      </c>
      <c r="K135">
        <f t="shared" si="60"/>
        <v>226049.08086469551</v>
      </c>
      <c r="L135">
        <f t="shared" si="61"/>
        <v>7034.5966737031495</v>
      </c>
      <c r="M135">
        <f t="shared" si="71"/>
        <v>427031.18033337477</v>
      </c>
      <c r="N135">
        <f t="shared" si="62"/>
        <v>434065.77700707794</v>
      </c>
      <c r="O135">
        <f t="shared" si="63"/>
        <v>1493.4903291313553</v>
      </c>
      <c r="P135">
        <f t="shared" si="58"/>
        <v>-141577.3101730615</v>
      </c>
      <c r="Q135">
        <f t="shared" si="64"/>
        <v>-140083.81984393013</v>
      </c>
      <c r="R135">
        <f t="shared" si="65"/>
        <v>974.38924622319735</v>
      </c>
      <c r="S135">
        <f t="shared" si="72"/>
        <v>-131467.54187227227</v>
      </c>
      <c r="T135">
        <f t="shared" si="66"/>
        <v>-130493.15262604906</v>
      </c>
    </row>
    <row r="136" spans="1:20" x14ac:dyDescent="0.2">
      <c r="A136">
        <v>135</v>
      </c>
      <c r="B136" t="s">
        <v>22</v>
      </c>
      <c r="C136">
        <f t="shared" si="55"/>
        <v>5251.9700228746024</v>
      </c>
      <c r="D136">
        <f t="shared" si="56"/>
        <v>37372.932767692851</v>
      </c>
      <c r="E136">
        <f t="shared" si="67"/>
        <v>42624.902790567452</v>
      </c>
      <c r="F136">
        <f t="shared" si="68"/>
        <v>4034.3772357837834</v>
      </c>
      <c r="G136">
        <f t="shared" si="69"/>
        <v>148884.66862779341</v>
      </c>
      <c r="H136">
        <f t="shared" si="70"/>
        <v>152919.04586357719</v>
      </c>
      <c r="I136">
        <f t="shared" si="59"/>
        <v>8996.067181340426</v>
      </c>
      <c r="J136">
        <f t="shared" si="57"/>
        <v>217442.76674391914</v>
      </c>
      <c r="K136">
        <f t="shared" si="60"/>
        <v>226438.83392525956</v>
      </c>
      <c r="L136">
        <f t="shared" si="61"/>
        <v>7087.0936638054118</v>
      </c>
      <c r="M136">
        <f t="shared" si="71"/>
        <v>430217.98018660891</v>
      </c>
      <c r="N136">
        <f t="shared" si="62"/>
        <v>437305.07385041431</v>
      </c>
      <c r="O136">
        <f t="shared" si="63"/>
        <v>1507.8728644088023</v>
      </c>
      <c r="P136">
        <f t="shared" si="58"/>
        <v>-142696.90120853295</v>
      </c>
      <c r="Q136">
        <f t="shared" si="64"/>
        <v>-141189.02834412415</v>
      </c>
      <c r="R136">
        <f t="shared" si="65"/>
        <v>981.66080776217643</v>
      </c>
      <c r="S136">
        <f t="shared" si="72"/>
        <v>-132448.64293102056</v>
      </c>
      <c r="T136">
        <f t="shared" si="66"/>
        <v>-131466.98212325838</v>
      </c>
    </row>
    <row r="137" spans="1:20" x14ac:dyDescent="0.2">
      <c r="A137">
        <v>136</v>
      </c>
      <c r="B137" t="s">
        <v>22</v>
      </c>
      <c r="C137">
        <f t="shared" si="55"/>
        <v>5298.3082552775313</v>
      </c>
      <c r="D137">
        <f t="shared" si="56"/>
        <v>36968.866815474947</v>
      </c>
      <c r="E137">
        <f t="shared" si="67"/>
        <v>42267.175070752477</v>
      </c>
      <c r="F137">
        <f t="shared" si="68"/>
        <v>4064.2615116044039</v>
      </c>
      <c r="G137">
        <f t="shared" si="69"/>
        <v>149987.51802503632</v>
      </c>
      <c r="H137">
        <f t="shared" si="70"/>
        <v>154051.77953664074</v>
      </c>
      <c r="I137">
        <f t="shared" si="59"/>
        <v>9074.3611108688365</v>
      </c>
      <c r="J137">
        <f t="shared" si="57"/>
        <v>217754.22587495478</v>
      </c>
      <c r="K137">
        <f t="shared" si="60"/>
        <v>226828.58698582361</v>
      </c>
      <c r="L137">
        <f t="shared" si="61"/>
        <v>7139.5906539076741</v>
      </c>
      <c r="M137">
        <f t="shared" si="71"/>
        <v>433404.78003984306</v>
      </c>
      <c r="N137">
        <f t="shared" si="62"/>
        <v>440544.37069375074</v>
      </c>
      <c r="O137">
        <f t="shared" si="63"/>
        <v>1522.2553996862493</v>
      </c>
      <c r="P137">
        <f t="shared" si="58"/>
        <v>-143816.49224400439</v>
      </c>
      <c r="Q137">
        <f t="shared" si="64"/>
        <v>-142294.23684431813</v>
      </c>
      <c r="R137">
        <f t="shared" si="65"/>
        <v>988.93236930115552</v>
      </c>
      <c r="S137">
        <f t="shared" si="72"/>
        <v>-133429.74398976885</v>
      </c>
      <c r="T137">
        <f t="shared" si="66"/>
        <v>-132440.81162046769</v>
      </c>
    </row>
    <row r="138" spans="1:20" x14ac:dyDescent="0.2">
      <c r="A138">
        <v>137</v>
      </c>
      <c r="B138" t="s">
        <v>22</v>
      </c>
      <c r="C138">
        <f t="shared" si="55"/>
        <v>5344.6464876804603</v>
      </c>
      <c r="D138">
        <f t="shared" si="56"/>
        <v>36564.800863257042</v>
      </c>
      <c r="E138">
        <f t="shared" si="67"/>
        <v>41909.447350937502</v>
      </c>
      <c r="F138">
        <f t="shared" si="68"/>
        <v>4094.1457874250245</v>
      </c>
      <c r="G138">
        <f t="shared" si="69"/>
        <v>151090.36742227923</v>
      </c>
      <c r="H138">
        <f t="shared" si="70"/>
        <v>155184.51320970425</v>
      </c>
      <c r="I138">
        <f t="shared" si="59"/>
        <v>9152.6550403972469</v>
      </c>
      <c r="J138">
        <f t="shared" si="57"/>
        <v>218065.68500599041</v>
      </c>
      <c r="K138">
        <f t="shared" si="60"/>
        <v>227218.34004638766</v>
      </c>
      <c r="L138">
        <f t="shared" si="61"/>
        <v>7192.0876440099364</v>
      </c>
      <c r="M138">
        <f t="shared" si="71"/>
        <v>436591.5798930772</v>
      </c>
      <c r="N138">
        <f t="shared" si="62"/>
        <v>443783.66753708711</v>
      </c>
      <c r="O138">
        <f t="shared" si="63"/>
        <v>1536.6379349636964</v>
      </c>
      <c r="P138">
        <f t="shared" si="58"/>
        <v>-144936.08327947583</v>
      </c>
      <c r="Q138">
        <f t="shared" si="64"/>
        <v>-143399.44534451215</v>
      </c>
      <c r="R138">
        <f t="shared" si="65"/>
        <v>996.2039308401346</v>
      </c>
      <c r="S138">
        <f t="shared" si="72"/>
        <v>-134410.84504851713</v>
      </c>
      <c r="T138">
        <f t="shared" si="66"/>
        <v>-133414.64111767701</v>
      </c>
    </row>
    <row r="139" spans="1:20" x14ac:dyDescent="0.2">
      <c r="A139">
        <v>138</v>
      </c>
      <c r="B139" t="s">
        <v>22</v>
      </c>
      <c r="C139">
        <f t="shared" si="55"/>
        <v>5390.9847200833892</v>
      </c>
      <c r="D139">
        <f t="shared" si="56"/>
        <v>36160.734911039137</v>
      </c>
      <c r="E139">
        <f t="shared" si="67"/>
        <v>41551.719631122527</v>
      </c>
      <c r="F139">
        <f t="shared" si="68"/>
        <v>4124.0300632456456</v>
      </c>
      <c r="G139">
        <f t="shared" si="69"/>
        <v>152193.21681952215</v>
      </c>
      <c r="H139">
        <f t="shared" si="70"/>
        <v>156317.24688276779</v>
      </c>
      <c r="I139">
        <f t="shared" si="59"/>
        <v>9230.9489699256574</v>
      </c>
      <c r="J139">
        <f t="shared" si="57"/>
        <v>218377.14413702604</v>
      </c>
      <c r="K139">
        <f t="shared" si="60"/>
        <v>227608.09310695171</v>
      </c>
      <c r="L139">
        <f t="shared" si="61"/>
        <v>7244.5846341121987</v>
      </c>
      <c r="M139">
        <f t="shared" si="71"/>
        <v>439778.37974631134</v>
      </c>
      <c r="N139">
        <f t="shared" si="62"/>
        <v>447022.96438042354</v>
      </c>
      <c r="O139">
        <f t="shared" si="63"/>
        <v>1551.0204702411434</v>
      </c>
      <c r="P139">
        <f t="shared" si="58"/>
        <v>-146055.67431494727</v>
      </c>
      <c r="Q139">
        <f t="shared" si="64"/>
        <v>-144504.65384470613</v>
      </c>
      <c r="R139">
        <f t="shared" si="65"/>
        <v>1003.4754923791137</v>
      </c>
      <c r="S139">
        <f t="shared" si="72"/>
        <v>-135391.94610726542</v>
      </c>
      <c r="T139">
        <f t="shared" si="66"/>
        <v>-134388.47061488632</v>
      </c>
    </row>
    <row r="140" spans="1:20" x14ac:dyDescent="0.2">
      <c r="A140">
        <v>139</v>
      </c>
      <c r="B140" t="s">
        <v>22</v>
      </c>
      <c r="C140">
        <f t="shared" si="55"/>
        <v>5437.3229524863182</v>
      </c>
      <c r="D140">
        <f t="shared" si="56"/>
        <v>35756.668958821232</v>
      </c>
      <c r="E140">
        <f t="shared" si="67"/>
        <v>41193.991911307552</v>
      </c>
      <c r="F140">
        <f t="shared" si="68"/>
        <v>4153.9143390662666</v>
      </c>
      <c r="G140">
        <f t="shared" si="69"/>
        <v>153296.06621676506</v>
      </c>
      <c r="H140">
        <f t="shared" si="70"/>
        <v>157449.98055583134</v>
      </c>
      <c r="I140">
        <f t="shared" si="59"/>
        <v>9309.2428994540678</v>
      </c>
      <c r="J140">
        <f t="shared" si="57"/>
        <v>218688.60326806168</v>
      </c>
      <c r="K140">
        <f t="shared" si="60"/>
        <v>227997.84616751573</v>
      </c>
      <c r="L140">
        <f t="shared" si="61"/>
        <v>7297.081624214461</v>
      </c>
      <c r="M140">
        <f t="shared" si="71"/>
        <v>442965.17959954549</v>
      </c>
      <c r="N140">
        <f t="shared" si="62"/>
        <v>450262.26122375997</v>
      </c>
      <c r="O140">
        <f t="shared" si="63"/>
        <v>1565.4030055185904</v>
      </c>
      <c r="P140">
        <f t="shared" si="58"/>
        <v>-147175.26535041872</v>
      </c>
      <c r="Q140">
        <f t="shared" si="64"/>
        <v>-145609.86234490012</v>
      </c>
      <c r="R140">
        <f t="shared" si="65"/>
        <v>1010.7470539180928</v>
      </c>
      <c r="S140">
        <f t="shared" si="72"/>
        <v>-136373.04716601371</v>
      </c>
      <c r="T140">
        <f t="shared" si="66"/>
        <v>-135362.30011209563</v>
      </c>
    </row>
    <row r="141" spans="1:20" x14ac:dyDescent="0.2">
      <c r="A141">
        <v>140</v>
      </c>
      <c r="B141" t="s">
        <v>22</v>
      </c>
      <c r="C141">
        <f t="shared" si="55"/>
        <v>5483.6611848892471</v>
      </c>
      <c r="D141">
        <f t="shared" si="56"/>
        <v>35352.603006603327</v>
      </c>
      <c r="E141">
        <f t="shared" si="67"/>
        <v>40836.264191492577</v>
      </c>
      <c r="F141">
        <f t="shared" si="68"/>
        <v>4183.7986148868877</v>
      </c>
      <c r="G141">
        <f t="shared" si="69"/>
        <v>154398.91561400797</v>
      </c>
      <c r="H141">
        <f t="shared" si="70"/>
        <v>158582.71422889485</v>
      </c>
      <c r="I141">
        <f t="shared" si="59"/>
        <v>9387.5368289824783</v>
      </c>
      <c r="J141">
        <f t="shared" si="57"/>
        <v>219000.06239909731</v>
      </c>
      <c r="K141">
        <f t="shared" si="60"/>
        <v>228387.59922807978</v>
      </c>
      <c r="L141">
        <f t="shared" si="61"/>
        <v>7349.5786143167234</v>
      </c>
      <c r="M141">
        <f t="shared" si="71"/>
        <v>446151.97945277963</v>
      </c>
      <c r="N141">
        <f t="shared" si="62"/>
        <v>453501.55806709634</v>
      </c>
      <c r="O141">
        <f t="shared" si="63"/>
        <v>1579.7855407960374</v>
      </c>
      <c r="P141">
        <f t="shared" si="58"/>
        <v>-148294.85638589016</v>
      </c>
      <c r="Q141">
        <f t="shared" si="64"/>
        <v>-146715.07084509413</v>
      </c>
      <c r="R141">
        <f t="shared" si="65"/>
        <v>1018.0186154570719</v>
      </c>
      <c r="S141">
        <f t="shared" si="72"/>
        <v>-137354.148224762</v>
      </c>
      <c r="T141">
        <f t="shared" si="66"/>
        <v>-136336.12960930492</v>
      </c>
    </row>
    <row r="142" spans="1:20" x14ac:dyDescent="0.2">
      <c r="A142">
        <v>141</v>
      </c>
      <c r="B142" t="s">
        <v>22</v>
      </c>
      <c r="C142">
        <f t="shared" si="55"/>
        <v>5529.9994172921761</v>
      </c>
      <c r="D142">
        <f t="shared" si="56"/>
        <v>34948.537054385422</v>
      </c>
      <c r="E142">
        <f t="shared" si="67"/>
        <v>40478.536471677595</v>
      </c>
      <c r="F142">
        <f t="shared" si="68"/>
        <v>4213.6828907075087</v>
      </c>
      <c r="G142">
        <f t="shared" si="69"/>
        <v>155501.76501125089</v>
      </c>
      <c r="H142">
        <f t="shared" si="70"/>
        <v>159715.4479019584</v>
      </c>
      <c r="I142">
        <f t="shared" si="59"/>
        <v>9465.8307585108887</v>
      </c>
      <c r="J142">
        <f t="shared" si="57"/>
        <v>219311.52153013294</v>
      </c>
      <c r="K142">
        <f t="shared" si="60"/>
        <v>228777.35228864383</v>
      </c>
      <c r="L142">
        <f t="shared" si="61"/>
        <v>7402.0756044189857</v>
      </c>
      <c r="M142">
        <f t="shared" si="71"/>
        <v>449338.77930601378</v>
      </c>
      <c r="N142">
        <f t="shared" si="62"/>
        <v>456740.85491043277</v>
      </c>
      <c r="O142">
        <f t="shared" si="63"/>
        <v>1594.1680760734844</v>
      </c>
      <c r="P142">
        <f t="shared" si="58"/>
        <v>-149414.4474213616</v>
      </c>
      <c r="Q142">
        <f t="shared" si="64"/>
        <v>-147820.27934528812</v>
      </c>
      <c r="R142">
        <f t="shared" si="65"/>
        <v>1025.2901769960508</v>
      </c>
      <c r="S142">
        <f t="shared" si="72"/>
        <v>-138335.24928351029</v>
      </c>
      <c r="T142">
        <f t="shared" si="66"/>
        <v>-137309.95910651423</v>
      </c>
    </row>
    <row r="143" spans="1:20" x14ac:dyDescent="0.2">
      <c r="A143">
        <v>142</v>
      </c>
      <c r="B143" t="s">
        <v>22</v>
      </c>
      <c r="C143">
        <f t="shared" si="55"/>
        <v>5576.337649695105</v>
      </c>
      <c r="D143">
        <f t="shared" si="56"/>
        <v>34544.471102167518</v>
      </c>
      <c r="E143">
        <f t="shared" si="67"/>
        <v>40120.80875186262</v>
      </c>
      <c r="F143">
        <f t="shared" si="68"/>
        <v>4243.5671665281297</v>
      </c>
      <c r="G143">
        <f t="shared" si="69"/>
        <v>156604.6144084938</v>
      </c>
      <c r="H143">
        <f t="shared" si="70"/>
        <v>160848.18157502194</v>
      </c>
      <c r="I143">
        <f t="shared" si="59"/>
        <v>9544.1246880392991</v>
      </c>
      <c r="J143">
        <f t="shared" si="57"/>
        <v>219622.98066116858</v>
      </c>
      <c r="K143">
        <f t="shared" si="60"/>
        <v>229167.10534920788</v>
      </c>
      <c r="L143">
        <f t="shared" si="61"/>
        <v>7454.572594521248</v>
      </c>
      <c r="M143">
        <f t="shared" si="71"/>
        <v>452525.57915924792</v>
      </c>
      <c r="N143">
        <f t="shared" si="62"/>
        <v>459980.1517537692</v>
      </c>
      <c r="O143">
        <f t="shared" si="63"/>
        <v>1608.5506113509314</v>
      </c>
      <c r="P143">
        <f t="shared" si="58"/>
        <v>-150534.03845683305</v>
      </c>
      <c r="Q143">
        <f t="shared" si="64"/>
        <v>-148925.48784548213</v>
      </c>
      <c r="R143">
        <f t="shared" si="65"/>
        <v>1032.5617385350299</v>
      </c>
      <c r="S143">
        <f t="shared" si="72"/>
        <v>-139316.35034225858</v>
      </c>
      <c r="T143">
        <f t="shared" si="66"/>
        <v>-138283.78860372354</v>
      </c>
    </row>
    <row r="144" spans="1:20" x14ac:dyDescent="0.2">
      <c r="A144">
        <v>143</v>
      </c>
      <c r="B144" t="s">
        <v>22</v>
      </c>
      <c r="C144">
        <f t="shared" si="55"/>
        <v>5622.675882098034</v>
      </c>
      <c r="D144">
        <f t="shared" si="56"/>
        <v>34140.405149949613</v>
      </c>
      <c r="E144">
        <f t="shared" si="67"/>
        <v>39763.081032047645</v>
      </c>
      <c r="F144">
        <f t="shared" si="68"/>
        <v>4273.4514423487508</v>
      </c>
      <c r="G144">
        <f t="shared" si="69"/>
        <v>157707.46380573671</v>
      </c>
      <c r="H144">
        <f t="shared" si="70"/>
        <v>161980.91524808545</v>
      </c>
      <c r="I144">
        <f t="shared" si="59"/>
        <v>9622.4186175677096</v>
      </c>
      <c r="J144">
        <f t="shared" si="57"/>
        <v>219934.43979220421</v>
      </c>
      <c r="K144">
        <f t="shared" si="60"/>
        <v>229556.85840977193</v>
      </c>
      <c r="L144">
        <f t="shared" si="61"/>
        <v>7507.0695846235103</v>
      </c>
      <c r="M144">
        <f t="shared" si="71"/>
        <v>455712.37901248207</v>
      </c>
      <c r="N144">
        <f t="shared" si="62"/>
        <v>463219.44859710557</v>
      </c>
      <c r="O144">
        <f t="shared" si="63"/>
        <v>1622.9331466283784</v>
      </c>
      <c r="P144">
        <f t="shared" si="58"/>
        <v>-151653.62949230449</v>
      </c>
      <c r="Q144">
        <f t="shared" si="64"/>
        <v>-150030.69634567612</v>
      </c>
      <c r="R144">
        <f t="shared" si="65"/>
        <v>1039.833300074009</v>
      </c>
      <c r="S144">
        <f t="shared" si="72"/>
        <v>-140297.45140100687</v>
      </c>
      <c r="T144">
        <f t="shared" si="66"/>
        <v>-139257.61810093286</v>
      </c>
    </row>
    <row r="145" spans="1:20" x14ac:dyDescent="0.2">
      <c r="A145">
        <v>144</v>
      </c>
      <c r="B145" t="s">
        <v>22</v>
      </c>
      <c r="C145">
        <f t="shared" si="55"/>
        <v>5669.0141145009629</v>
      </c>
      <c r="D145">
        <f t="shared" si="56"/>
        <v>33736.339197731708</v>
      </c>
      <c r="E145">
        <f t="shared" si="67"/>
        <v>39405.35331223267</v>
      </c>
      <c r="F145">
        <f t="shared" si="68"/>
        <v>4303.3357181693718</v>
      </c>
      <c r="G145">
        <f t="shared" si="69"/>
        <v>158810.31320297963</v>
      </c>
      <c r="H145">
        <f t="shared" si="70"/>
        <v>163113.648921149</v>
      </c>
      <c r="I145">
        <f t="shared" si="59"/>
        <v>9700.71254709612</v>
      </c>
      <c r="J145">
        <f t="shared" si="57"/>
        <v>220245.89892323985</v>
      </c>
      <c r="K145">
        <f t="shared" si="60"/>
        <v>229946.61147033598</v>
      </c>
      <c r="L145">
        <f t="shared" si="61"/>
        <v>7559.5665747257726</v>
      </c>
      <c r="M145">
        <f t="shared" si="71"/>
        <v>458899.17886571621</v>
      </c>
      <c r="N145">
        <f t="shared" si="62"/>
        <v>466458.745440442</v>
      </c>
      <c r="O145">
        <f t="shared" si="63"/>
        <v>1637.3156819058254</v>
      </c>
      <c r="P145">
        <f t="shared" si="58"/>
        <v>-152773.22052777593</v>
      </c>
      <c r="Q145">
        <f t="shared" si="64"/>
        <v>-151135.9048458701</v>
      </c>
      <c r="R145">
        <f t="shared" si="65"/>
        <v>1047.1048616129881</v>
      </c>
      <c r="S145">
        <f t="shared" si="72"/>
        <v>-141278.55245975516</v>
      </c>
      <c r="T145">
        <f t="shared" si="66"/>
        <v>-140231.44759814217</v>
      </c>
    </row>
    <row r="146" spans="1:20" x14ac:dyDescent="0.2">
      <c r="A146">
        <v>145</v>
      </c>
      <c r="B146" t="s">
        <v>22</v>
      </c>
      <c r="C146">
        <f t="shared" si="55"/>
        <v>5715.3523469038919</v>
      </c>
      <c r="D146">
        <f t="shared" si="56"/>
        <v>33332.273245513803</v>
      </c>
      <c r="E146">
        <f t="shared" si="67"/>
        <v>39047.625592417695</v>
      </c>
      <c r="F146">
        <f t="shared" si="68"/>
        <v>4333.2199939899929</v>
      </c>
      <c r="G146">
        <f t="shared" si="69"/>
        <v>159913.16260022254</v>
      </c>
      <c r="H146">
        <f t="shared" si="70"/>
        <v>164246.38259421254</v>
      </c>
      <c r="I146">
        <f t="shared" si="59"/>
        <v>9779.0064766245305</v>
      </c>
      <c r="J146">
        <f t="shared" si="57"/>
        <v>220557.35805427548</v>
      </c>
      <c r="K146">
        <f t="shared" si="60"/>
        <v>230336.3645309</v>
      </c>
      <c r="L146">
        <f t="shared" si="61"/>
        <v>7612.0635648280349</v>
      </c>
      <c r="M146">
        <f t="shared" si="71"/>
        <v>462085.97871895035</v>
      </c>
      <c r="N146">
        <f t="shared" si="62"/>
        <v>469698.04228377837</v>
      </c>
      <c r="O146">
        <f t="shared" si="63"/>
        <v>1651.6982171832724</v>
      </c>
      <c r="P146">
        <f t="shared" si="58"/>
        <v>-153892.81156324738</v>
      </c>
      <c r="Q146">
        <f t="shared" si="64"/>
        <v>-152241.11334606411</v>
      </c>
      <c r="R146">
        <f t="shared" si="65"/>
        <v>1054.3764231519672</v>
      </c>
      <c r="S146">
        <f t="shared" si="72"/>
        <v>-142259.65351850344</v>
      </c>
      <c r="T146">
        <f t="shared" si="66"/>
        <v>-141205.27709535148</v>
      </c>
    </row>
    <row r="147" spans="1:20" x14ac:dyDescent="0.2">
      <c r="A147">
        <v>146</v>
      </c>
      <c r="B147" t="s">
        <v>22</v>
      </c>
      <c r="C147">
        <f t="shared" si="55"/>
        <v>5761.6905793068208</v>
      </c>
      <c r="D147">
        <f t="shared" si="56"/>
        <v>32928.207293295898</v>
      </c>
      <c r="E147">
        <f t="shared" si="67"/>
        <v>38689.89787260272</v>
      </c>
      <c r="F147">
        <f t="shared" si="68"/>
        <v>4363.1042698106139</v>
      </c>
      <c r="G147">
        <f t="shared" si="69"/>
        <v>161016.01199746545</v>
      </c>
      <c r="H147">
        <f t="shared" si="70"/>
        <v>165379.11626727605</v>
      </c>
      <c r="I147">
        <f t="shared" si="59"/>
        <v>9857.3004061529409</v>
      </c>
      <c r="J147">
        <f t="shared" si="57"/>
        <v>220868.81718531111</v>
      </c>
      <c r="K147">
        <f t="shared" si="60"/>
        <v>230726.11759146405</v>
      </c>
      <c r="L147">
        <f t="shared" si="61"/>
        <v>7664.5605549302973</v>
      </c>
      <c r="M147">
        <f t="shared" si="71"/>
        <v>465272.7785721845</v>
      </c>
      <c r="N147">
        <f t="shared" si="62"/>
        <v>472937.3391271148</v>
      </c>
      <c r="O147">
        <f t="shared" si="63"/>
        <v>1666.0807524607194</v>
      </c>
      <c r="P147">
        <f t="shared" si="58"/>
        <v>-155012.40259871882</v>
      </c>
      <c r="Q147">
        <f t="shared" si="64"/>
        <v>-153346.3218462581</v>
      </c>
      <c r="R147">
        <f t="shared" si="65"/>
        <v>1061.6479846909463</v>
      </c>
      <c r="S147">
        <f t="shared" si="72"/>
        <v>-143240.75457725173</v>
      </c>
      <c r="T147">
        <f t="shared" si="66"/>
        <v>-142179.1065925608</v>
      </c>
    </row>
    <row r="148" spans="1:20" x14ac:dyDescent="0.2">
      <c r="A148">
        <v>147</v>
      </c>
      <c r="B148" t="s">
        <v>22</v>
      </c>
      <c r="C148">
        <f t="shared" si="55"/>
        <v>5808.0288117097498</v>
      </c>
      <c r="D148">
        <f t="shared" si="56"/>
        <v>32524.141341077997</v>
      </c>
      <c r="E148">
        <f t="shared" si="67"/>
        <v>38332.170152787745</v>
      </c>
      <c r="F148">
        <f t="shared" si="68"/>
        <v>4392.988545631235</v>
      </c>
      <c r="G148">
        <f t="shared" si="69"/>
        <v>162118.86139470836</v>
      </c>
      <c r="H148">
        <f t="shared" si="70"/>
        <v>166511.8499403396</v>
      </c>
      <c r="I148">
        <f t="shared" si="59"/>
        <v>9935.5943356813514</v>
      </c>
      <c r="J148">
        <f t="shared" si="57"/>
        <v>221180.27631634675</v>
      </c>
      <c r="K148">
        <f t="shared" si="60"/>
        <v>231115.8706520281</v>
      </c>
      <c r="L148">
        <f t="shared" si="61"/>
        <v>7717.0575450325596</v>
      </c>
      <c r="M148">
        <f t="shared" si="71"/>
        <v>468459.57842541864</v>
      </c>
      <c r="N148">
        <f t="shared" si="62"/>
        <v>476176.63597045123</v>
      </c>
      <c r="O148">
        <f t="shared" si="63"/>
        <v>1680.4632877381664</v>
      </c>
      <c r="P148">
        <f t="shared" si="58"/>
        <v>-156131.99363419026</v>
      </c>
      <c r="Q148">
        <f t="shared" si="64"/>
        <v>-154451.53034645208</v>
      </c>
      <c r="R148">
        <f t="shared" si="65"/>
        <v>1068.9195462299253</v>
      </c>
      <c r="S148">
        <f t="shared" si="72"/>
        <v>-144221.85563600002</v>
      </c>
      <c r="T148">
        <f t="shared" si="66"/>
        <v>-143152.93608977008</v>
      </c>
    </row>
    <row r="149" spans="1:20" x14ac:dyDescent="0.2">
      <c r="A149">
        <v>148</v>
      </c>
      <c r="B149" t="s">
        <v>22</v>
      </c>
      <c r="C149">
        <f t="shared" si="55"/>
        <v>5854.3670441126787</v>
      </c>
      <c r="D149">
        <f t="shared" si="56"/>
        <v>32120.075388860096</v>
      </c>
      <c r="E149">
        <f t="shared" si="67"/>
        <v>37974.442432972777</v>
      </c>
      <c r="F149">
        <f t="shared" si="68"/>
        <v>4422.872821451856</v>
      </c>
      <c r="G149">
        <f t="shared" si="69"/>
        <v>163221.71079195128</v>
      </c>
      <c r="H149">
        <f t="shared" si="70"/>
        <v>167644.58361340314</v>
      </c>
      <c r="I149">
        <f t="shared" si="59"/>
        <v>10013.888265209762</v>
      </c>
      <c r="J149">
        <f t="shared" si="57"/>
        <v>221491.73544738238</v>
      </c>
      <c r="K149">
        <f t="shared" si="60"/>
        <v>231505.62371259215</v>
      </c>
      <c r="L149">
        <f t="shared" si="61"/>
        <v>7769.5545351348219</v>
      </c>
      <c r="M149">
        <f t="shared" si="71"/>
        <v>471646.37827865279</v>
      </c>
      <c r="N149">
        <f t="shared" si="62"/>
        <v>479415.9328137876</v>
      </c>
      <c r="O149">
        <f t="shared" si="63"/>
        <v>1694.8458230156134</v>
      </c>
      <c r="P149">
        <f t="shared" si="58"/>
        <v>-157251.58466966171</v>
      </c>
      <c r="Q149">
        <f t="shared" si="64"/>
        <v>-155556.7388466461</v>
      </c>
      <c r="R149">
        <f t="shared" si="65"/>
        <v>1076.1911077689044</v>
      </c>
      <c r="S149">
        <f t="shared" si="72"/>
        <v>-145202.95669474831</v>
      </c>
      <c r="T149">
        <f t="shared" si="66"/>
        <v>-144126.7655869794</v>
      </c>
    </row>
    <row r="150" spans="1:20" x14ac:dyDescent="0.2">
      <c r="A150">
        <v>149</v>
      </c>
      <c r="B150" t="s">
        <v>22</v>
      </c>
      <c r="C150">
        <f t="shared" si="55"/>
        <v>5900.7052765156077</v>
      </c>
      <c r="D150">
        <f t="shared" si="56"/>
        <v>31716.009436642194</v>
      </c>
      <c r="E150">
        <f t="shared" si="67"/>
        <v>37616.714713157802</v>
      </c>
      <c r="F150">
        <f t="shared" si="68"/>
        <v>4452.757097272477</v>
      </c>
      <c r="G150">
        <f t="shared" si="69"/>
        <v>164324.56018919419</v>
      </c>
      <c r="H150">
        <f t="shared" si="70"/>
        <v>168777.31728646666</v>
      </c>
      <c r="I150">
        <f t="shared" si="59"/>
        <v>10092.182194738172</v>
      </c>
      <c r="J150">
        <f t="shared" si="57"/>
        <v>221803.19457841801</v>
      </c>
      <c r="K150">
        <f t="shared" si="60"/>
        <v>231895.3767731562</v>
      </c>
      <c r="L150">
        <f t="shared" si="61"/>
        <v>7822.0515252370842</v>
      </c>
      <c r="M150">
        <f t="shared" si="71"/>
        <v>474833.17813188693</v>
      </c>
      <c r="N150">
        <f t="shared" si="62"/>
        <v>482655.22965712403</v>
      </c>
      <c r="O150">
        <f t="shared" si="63"/>
        <v>1709.2283582930604</v>
      </c>
      <c r="P150">
        <f t="shared" si="58"/>
        <v>-158371.17570513315</v>
      </c>
      <c r="Q150">
        <f t="shared" si="64"/>
        <v>-156661.94734684008</v>
      </c>
      <c r="R150">
        <f t="shared" si="65"/>
        <v>1083.4626693078835</v>
      </c>
      <c r="S150">
        <f t="shared" si="72"/>
        <v>-146184.0577534966</v>
      </c>
      <c r="T150">
        <f t="shared" si="66"/>
        <v>-145100.59508418871</v>
      </c>
    </row>
    <row r="151" spans="1:20" x14ac:dyDescent="0.2">
      <c r="A151">
        <v>150</v>
      </c>
      <c r="B151" t="s">
        <v>22</v>
      </c>
      <c r="C151">
        <f t="shared" si="55"/>
        <v>5947.0435089185366</v>
      </c>
      <c r="D151">
        <f t="shared" si="56"/>
        <v>31311.943484424293</v>
      </c>
      <c r="E151">
        <f t="shared" si="67"/>
        <v>37258.986993342827</v>
      </c>
      <c r="F151">
        <f t="shared" si="68"/>
        <v>4482.6413730930981</v>
      </c>
      <c r="G151">
        <f t="shared" si="69"/>
        <v>165427.4095864371</v>
      </c>
      <c r="H151">
        <f t="shared" si="70"/>
        <v>169910.0509595302</v>
      </c>
      <c r="I151">
        <f t="shared" si="59"/>
        <v>10170.476124266583</v>
      </c>
      <c r="J151">
        <f t="shared" si="57"/>
        <v>222114.65370945365</v>
      </c>
      <c r="K151">
        <f t="shared" si="60"/>
        <v>232285.12983372022</v>
      </c>
      <c r="L151">
        <f t="shared" si="61"/>
        <v>7874.5485153393465</v>
      </c>
      <c r="M151">
        <f t="shared" si="71"/>
        <v>478019.97798512108</v>
      </c>
      <c r="N151">
        <f t="shared" si="62"/>
        <v>485894.5265004604</v>
      </c>
      <c r="O151">
        <f t="shared" si="63"/>
        <v>1723.6108935705074</v>
      </c>
      <c r="P151">
        <f t="shared" si="58"/>
        <v>-159490.76674060459</v>
      </c>
      <c r="Q151">
        <f t="shared" si="64"/>
        <v>-157767.1558470341</v>
      </c>
      <c r="R151">
        <f t="shared" si="65"/>
        <v>1090.7342308468626</v>
      </c>
      <c r="S151">
        <f t="shared" si="72"/>
        <v>-147165.15881224489</v>
      </c>
      <c r="T151">
        <f t="shared" si="66"/>
        <v>-146074.42458139802</v>
      </c>
    </row>
    <row r="152" spans="1:20" x14ac:dyDescent="0.2">
      <c r="A152">
        <v>151</v>
      </c>
      <c r="B152" t="s">
        <v>22</v>
      </c>
      <c r="C152">
        <f t="shared" si="55"/>
        <v>5993.3817413214656</v>
      </c>
      <c r="D152">
        <f t="shared" si="56"/>
        <v>30907.877532206392</v>
      </c>
      <c r="E152">
        <f t="shared" si="67"/>
        <v>36901.259273527859</v>
      </c>
      <c r="F152">
        <f t="shared" si="68"/>
        <v>4512.5256489137191</v>
      </c>
      <c r="G152">
        <f t="shared" si="69"/>
        <v>166530.25898368002</v>
      </c>
      <c r="H152">
        <f t="shared" si="70"/>
        <v>171042.78463259374</v>
      </c>
      <c r="I152">
        <f t="shared" si="59"/>
        <v>10248.770053794993</v>
      </c>
      <c r="J152">
        <f t="shared" si="57"/>
        <v>222426.11284048928</v>
      </c>
      <c r="K152">
        <f t="shared" si="60"/>
        <v>232674.88289428427</v>
      </c>
      <c r="L152">
        <f t="shared" si="61"/>
        <v>7927.0455054416088</v>
      </c>
      <c r="M152">
        <f t="shared" si="71"/>
        <v>481206.77783835522</v>
      </c>
      <c r="N152">
        <f t="shared" si="62"/>
        <v>489133.82334379683</v>
      </c>
      <c r="O152">
        <f t="shared" si="63"/>
        <v>1737.9934288479544</v>
      </c>
      <c r="P152">
        <f t="shared" si="58"/>
        <v>-160610.35777607604</v>
      </c>
      <c r="Q152">
        <f t="shared" si="64"/>
        <v>-158872.36434722808</v>
      </c>
      <c r="R152">
        <f t="shared" si="65"/>
        <v>1098.0057923858417</v>
      </c>
      <c r="S152">
        <f t="shared" si="72"/>
        <v>-148146.25987099318</v>
      </c>
      <c r="T152">
        <f t="shared" si="66"/>
        <v>-147048.25407860734</v>
      </c>
    </row>
    <row r="153" spans="1:20" x14ac:dyDescent="0.2">
      <c r="A153">
        <v>152</v>
      </c>
      <c r="B153" t="s">
        <v>22</v>
      </c>
      <c r="C153">
        <f t="shared" si="55"/>
        <v>6039.7199737243945</v>
      </c>
      <c r="D153">
        <f t="shared" si="56"/>
        <v>30503.811579988491</v>
      </c>
      <c r="E153">
        <f t="shared" si="67"/>
        <v>36543.531553712884</v>
      </c>
      <c r="F153">
        <f t="shared" si="68"/>
        <v>4542.4099247343402</v>
      </c>
      <c r="G153">
        <f t="shared" si="69"/>
        <v>167633.10838092293</v>
      </c>
      <c r="H153">
        <f t="shared" si="70"/>
        <v>172175.51830565726</v>
      </c>
      <c r="I153">
        <f t="shared" si="59"/>
        <v>10327.063983323404</v>
      </c>
      <c r="J153">
        <f t="shared" si="57"/>
        <v>222737.57197152491</v>
      </c>
      <c r="K153">
        <f t="shared" si="60"/>
        <v>233064.63595484832</v>
      </c>
      <c r="L153">
        <f t="shared" si="61"/>
        <v>7979.5424955438712</v>
      </c>
      <c r="M153">
        <f t="shared" si="71"/>
        <v>484393.57769158937</v>
      </c>
      <c r="N153">
        <f t="shared" si="62"/>
        <v>492373.12018713326</v>
      </c>
      <c r="O153">
        <f t="shared" si="63"/>
        <v>1752.3759641254014</v>
      </c>
      <c r="P153">
        <f t="shared" si="58"/>
        <v>-161729.94881154748</v>
      </c>
      <c r="Q153">
        <f t="shared" si="64"/>
        <v>-159977.57284742207</v>
      </c>
      <c r="R153">
        <f t="shared" si="65"/>
        <v>1105.2773539248208</v>
      </c>
      <c r="S153">
        <f t="shared" si="72"/>
        <v>-149127.36092974147</v>
      </c>
      <c r="T153">
        <f t="shared" si="66"/>
        <v>-148022.08357581665</v>
      </c>
    </row>
    <row r="154" spans="1:20" x14ac:dyDescent="0.2">
      <c r="A154">
        <v>153</v>
      </c>
      <c r="B154" t="s">
        <v>22</v>
      </c>
      <c r="C154">
        <f t="shared" si="55"/>
        <v>6086.0582061273235</v>
      </c>
      <c r="D154">
        <f t="shared" si="56"/>
        <v>30099.74562777059</v>
      </c>
      <c r="E154">
        <f t="shared" si="67"/>
        <v>36185.803833897909</v>
      </c>
      <c r="F154">
        <f t="shared" si="68"/>
        <v>4572.2942005549612</v>
      </c>
      <c r="G154">
        <f t="shared" si="69"/>
        <v>168735.95777816584</v>
      </c>
      <c r="H154">
        <f t="shared" si="70"/>
        <v>173308.2519787208</v>
      </c>
      <c r="I154">
        <f t="shared" si="59"/>
        <v>10405.357912851814</v>
      </c>
      <c r="J154">
        <f t="shared" si="57"/>
        <v>223049.03110256055</v>
      </c>
      <c r="K154">
        <f t="shared" si="60"/>
        <v>233454.38901541237</v>
      </c>
      <c r="L154">
        <f t="shared" si="61"/>
        <v>8032.0394856461335</v>
      </c>
      <c r="M154">
        <f t="shared" si="71"/>
        <v>487580.37754482351</v>
      </c>
      <c r="N154">
        <f t="shared" si="62"/>
        <v>495612.41703046963</v>
      </c>
      <c r="O154">
        <f t="shared" si="63"/>
        <v>1766.7584994028484</v>
      </c>
      <c r="P154">
        <f t="shared" si="58"/>
        <v>-162849.53984701892</v>
      </c>
      <c r="Q154">
        <f t="shared" si="64"/>
        <v>-161082.78134761608</v>
      </c>
      <c r="R154">
        <f t="shared" si="65"/>
        <v>1112.5489154637999</v>
      </c>
      <c r="S154">
        <f t="shared" si="72"/>
        <v>-150108.46198848975</v>
      </c>
      <c r="T154">
        <f t="shared" si="66"/>
        <v>-148995.91307302596</v>
      </c>
    </row>
    <row r="155" spans="1:20" x14ac:dyDescent="0.2">
      <c r="A155">
        <v>154</v>
      </c>
      <c r="B155" t="s">
        <v>22</v>
      </c>
      <c r="C155">
        <f t="shared" si="55"/>
        <v>6132.3964385302525</v>
      </c>
      <c r="D155">
        <f t="shared" si="56"/>
        <v>29695.679675552688</v>
      </c>
      <c r="E155">
        <f t="shared" si="67"/>
        <v>35828.076114082942</v>
      </c>
      <c r="F155">
        <f t="shared" si="68"/>
        <v>4602.1784763755822</v>
      </c>
      <c r="G155">
        <f t="shared" si="69"/>
        <v>169838.80717540876</v>
      </c>
      <c r="H155">
        <f t="shared" si="70"/>
        <v>174440.98565178434</v>
      </c>
      <c r="I155">
        <f t="shared" si="59"/>
        <v>10483.651842380224</v>
      </c>
      <c r="J155">
        <f t="shared" si="57"/>
        <v>223360.49023359618</v>
      </c>
      <c r="K155">
        <f t="shared" si="60"/>
        <v>233844.14207597642</v>
      </c>
      <c r="L155">
        <f t="shared" si="61"/>
        <v>8084.5364757483958</v>
      </c>
      <c r="M155">
        <f t="shared" si="71"/>
        <v>490767.17739805765</v>
      </c>
      <c r="N155">
        <f t="shared" si="62"/>
        <v>498851.71387380606</v>
      </c>
      <c r="O155">
        <f t="shared" si="63"/>
        <v>1781.1410346802954</v>
      </c>
      <c r="P155">
        <f t="shared" si="58"/>
        <v>-163969.13088249037</v>
      </c>
      <c r="Q155">
        <f t="shared" si="64"/>
        <v>-162187.98984781007</v>
      </c>
      <c r="R155">
        <f t="shared" si="65"/>
        <v>1119.8204770027789</v>
      </c>
      <c r="S155">
        <f t="shared" si="72"/>
        <v>-151089.56304723804</v>
      </c>
      <c r="T155">
        <f t="shared" si="66"/>
        <v>-149969.74257023528</v>
      </c>
    </row>
    <row r="156" spans="1:20" x14ac:dyDescent="0.2">
      <c r="A156">
        <v>155</v>
      </c>
      <c r="B156" t="s">
        <v>22</v>
      </c>
      <c r="C156">
        <f t="shared" si="55"/>
        <v>6178.7346709331814</v>
      </c>
      <c r="D156">
        <f t="shared" si="56"/>
        <v>29291.613723334787</v>
      </c>
      <c r="E156">
        <f t="shared" si="67"/>
        <v>35470.348394267967</v>
      </c>
      <c r="F156">
        <f t="shared" si="68"/>
        <v>4632.0627521962033</v>
      </c>
      <c r="G156">
        <f t="shared" si="69"/>
        <v>170941.65657265167</v>
      </c>
      <c r="H156">
        <f t="shared" si="70"/>
        <v>175573.71932484789</v>
      </c>
      <c r="I156">
        <f t="shared" si="59"/>
        <v>10561.945771908635</v>
      </c>
      <c r="J156">
        <f t="shared" si="57"/>
        <v>223671.94936463182</v>
      </c>
      <c r="K156">
        <f t="shared" si="60"/>
        <v>234233.89513654046</v>
      </c>
      <c r="L156">
        <f t="shared" si="61"/>
        <v>8137.0334658506581</v>
      </c>
      <c r="M156">
        <f t="shared" si="71"/>
        <v>493953.9772512918</v>
      </c>
      <c r="N156">
        <f t="shared" si="62"/>
        <v>502091.01071714243</v>
      </c>
      <c r="O156">
        <f t="shared" si="63"/>
        <v>1795.5235699577424</v>
      </c>
      <c r="P156">
        <f t="shared" si="58"/>
        <v>-165088.72191796181</v>
      </c>
      <c r="Q156">
        <f t="shared" si="64"/>
        <v>-163293.19834800408</v>
      </c>
      <c r="R156">
        <f t="shared" si="65"/>
        <v>1127.092038541758</v>
      </c>
      <c r="S156">
        <f t="shared" si="72"/>
        <v>-152070.66410598633</v>
      </c>
      <c r="T156">
        <f t="shared" si="66"/>
        <v>-150943.57206744456</v>
      </c>
    </row>
    <row r="157" spans="1:20" x14ac:dyDescent="0.2">
      <c r="A157">
        <v>156</v>
      </c>
      <c r="B157" t="s">
        <v>22</v>
      </c>
      <c r="C157">
        <f t="shared" si="55"/>
        <v>6225.0729033361104</v>
      </c>
      <c r="D157">
        <f t="shared" si="56"/>
        <v>28887.547771116886</v>
      </c>
      <c r="E157">
        <f t="shared" si="67"/>
        <v>35112.620674452999</v>
      </c>
      <c r="F157">
        <f t="shared" si="68"/>
        <v>4661.9470280168243</v>
      </c>
      <c r="G157">
        <f t="shared" si="69"/>
        <v>172044.50596989458</v>
      </c>
      <c r="H157">
        <f t="shared" si="70"/>
        <v>176706.4529979114</v>
      </c>
      <c r="I157">
        <f t="shared" si="59"/>
        <v>10640.239701437045</v>
      </c>
      <c r="J157">
        <f t="shared" si="57"/>
        <v>223983.40849566745</v>
      </c>
      <c r="K157">
        <f t="shared" si="60"/>
        <v>234623.64819710449</v>
      </c>
      <c r="L157">
        <f t="shared" si="61"/>
        <v>8189.5304559529204</v>
      </c>
      <c r="M157">
        <f t="shared" si="71"/>
        <v>497140.77710452594</v>
      </c>
      <c r="N157">
        <f t="shared" si="62"/>
        <v>505330.30756047886</v>
      </c>
      <c r="O157">
        <f t="shared" si="63"/>
        <v>1809.9061052351894</v>
      </c>
      <c r="P157">
        <f t="shared" si="58"/>
        <v>-166208.31295343325</v>
      </c>
      <c r="Q157">
        <f t="shared" si="64"/>
        <v>-164398.40684819806</v>
      </c>
      <c r="R157">
        <f t="shared" si="65"/>
        <v>1134.3636000807371</v>
      </c>
      <c r="S157">
        <f t="shared" si="72"/>
        <v>-153051.76516473462</v>
      </c>
      <c r="T157">
        <f t="shared" si="66"/>
        <v>-151917.40156465388</v>
      </c>
    </row>
    <row r="158" spans="1:20" x14ac:dyDescent="0.2">
      <c r="A158">
        <v>157</v>
      </c>
      <c r="B158" t="s">
        <v>22</v>
      </c>
      <c r="C158">
        <f t="shared" si="55"/>
        <v>6271.4111357390393</v>
      </c>
      <c r="D158">
        <f t="shared" si="56"/>
        <v>28483.481818898985</v>
      </c>
      <c r="E158">
        <f t="shared" si="67"/>
        <v>34754.892954638024</v>
      </c>
      <c r="F158">
        <f t="shared" si="68"/>
        <v>4691.8313038374454</v>
      </c>
      <c r="G158">
        <f t="shared" si="69"/>
        <v>173147.3553671375</v>
      </c>
      <c r="H158">
        <f t="shared" si="70"/>
        <v>177839.18667097494</v>
      </c>
      <c r="I158">
        <f t="shared" si="59"/>
        <v>10718.533630965456</v>
      </c>
      <c r="J158">
        <f t="shared" si="57"/>
        <v>224294.86762670308</v>
      </c>
      <c r="K158">
        <f t="shared" si="60"/>
        <v>235013.40125766853</v>
      </c>
      <c r="L158">
        <f t="shared" si="61"/>
        <v>8242.0274460551827</v>
      </c>
      <c r="M158">
        <f t="shared" si="71"/>
        <v>500327.57695776009</v>
      </c>
      <c r="N158">
        <f t="shared" si="62"/>
        <v>508569.60440381529</v>
      </c>
      <c r="O158">
        <f t="shared" si="63"/>
        <v>1824.2886405126364</v>
      </c>
      <c r="P158">
        <f t="shared" si="58"/>
        <v>-167327.9039889047</v>
      </c>
      <c r="Q158">
        <f t="shared" si="64"/>
        <v>-165503.61534839205</v>
      </c>
      <c r="R158">
        <f t="shared" si="65"/>
        <v>1141.6351616197162</v>
      </c>
      <c r="S158">
        <f t="shared" si="72"/>
        <v>-154032.86622348291</v>
      </c>
      <c r="T158">
        <f t="shared" si="66"/>
        <v>-152891.23106186319</v>
      </c>
    </row>
    <row r="159" spans="1:20" x14ac:dyDescent="0.2">
      <c r="A159">
        <v>158</v>
      </c>
      <c r="B159" t="s">
        <v>22</v>
      </c>
      <c r="C159">
        <f t="shared" ref="C159:C183" si="73">C158+$Y$5</f>
        <v>6317.7493681419683</v>
      </c>
      <c r="D159">
        <f t="shared" ref="D159:D183" si="74">D158+$Y$12</f>
        <v>28079.415866681084</v>
      </c>
      <c r="E159">
        <f t="shared" si="67"/>
        <v>34397.165234823049</v>
      </c>
      <c r="F159">
        <f t="shared" si="68"/>
        <v>4721.7155796580664</v>
      </c>
      <c r="G159">
        <f t="shared" si="69"/>
        <v>174250.20476438041</v>
      </c>
      <c r="H159">
        <f t="shared" si="70"/>
        <v>178971.92034403849</v>
      </c>
      <c r="I159">
        <f t="shared" si="59"/>
        <v>10796.827560493866</v>
      </c>
      <c r="J159">
        <f t="shared" ref="J159:J183" si="75">J158+$AB$12</f>
        <v>224606.32675773872</v>
      </c>
      <c r="K159">
        <f t="shared" si="60"/>
        <v>235403.15431823258</v>
      </c>
      <c r="L159">
        <f t="shared" si="61"/>
        <v>8294.5244361574441</v>
      </c>
      <c r="M159">
        <f t="shared" si="71"/>
        <v>503514.37681099423</v>
      </c>
      <c r="N159">
        <f t="shared" si="62"/>
        <v>511808.90124715166</v>
      </c>
      <c r="O159">
        <f t="shared" si="63"/>
        <v>1838.6711757900835</v>
      </c>
      <c r="P159">
        <f t="shared" ref="P159:P183" si="76">P158+$AE$12</f>
        <v>-168447.49502437614</v>
      </c>
      <c r="Q159">
        <f t="shared" si="64"/>
        <v>-166608.82384858606</v>
      </c>
      <c r="R159">
        <f t="shared" si="65"/>
        <v>1148.9067231586953</v>
      </c>
      <c r="S159">
        <f t="shared" si="72"/>
        <v>-155013.9672822312</v>
      </c>
      <c r="T159">
        <f t="shared" si="66"/>
        <v>-153865.0605590725</v>
      </c>
    </row>
    <row r="160" spans="1:20" x14ac:dyDescent="0.2">
      <c r="A160">
        <v>159</v>
      </c>
      <c r="B160" t="s">
        <v>22</v>
      </c>
      <c r="C160">
        <f t="shared" si="73"/>
        <v>6364.0876005448972</v>
      </c>
      <c r="D160">
        <f t="shared" si="74"/>
        <v>27675.349914463182</v>
      </c>
      <c r="E160">
        <f t="shared" si="67"/>
        <v>34039.437515008081</v>
      </c>
      <c r="F160">
        <f t="shared" si="68"/>
        <v>4751.5998554786875</v>
      </c>
      <c r="G160">
        <f t="shared" si="69"/>
        <v>175353.05416162332</v>
      </c>
      <c r="H160">
        <f t="shared" si="70"/>
        <v>180104.654017102</v>
      </c>
      <c r="I160">
        <f t="shared" si="59"/>
        <v>10875.121490022277</v>
      </c>
      <c r="J160">
        <f t="shared" si="75"/>
        <v>224917.78588877435</v>
      </c>
      <c r="K160">
        <f t="shared" si="60"/>
        <v>235792.90737879663</v>
      </c>
      <c r="L160">
        <f t="shared" si="61"/>
        <v>8347.0214262597055</v>
      </c>
      <c r="M160">
        <f t="shared" si="71"/>
        <v>506701.17666422838</v>
      </c>
      <c r="N160">
        <f t="shared" si="62"/>
        <v>515048.19809048809</v>
      </c>
      <c r="O160">
        <f t="shared" si="63"/>
        <v>1853.0537110675305</v>
      </c>
      <c r="P160">
        <f t="shared" si="76"/>
        <v>-169567.08605984758</v>
      </c>
      <c r="Q160">
        <f t="shared" si="64"/>
        <v>-167714.03234878005</v>
      </c>
      <c r="R160">
        <f t="shared" si="65"/>
        <v>1156.1782846976744</v>
      </c>
      <c r="S160">
        <f t="shared" si="72"/>
        <v>-155995.06834097949</v>
      </c>
      <c r="T160">
        <f t="shared" si="66"/>
        <v>-154838.89005628182</v>
      </c>
    </row>
    <row r="161" spans="1:20" x14ac:dyDescent="0.2">
      <c r="A161">
        <v>160</v>
      </c>
      <c r="B161" t="s">
        <v>22</v>
      </c>
      <c r="C161">
        <f t="shared" si="73"/>
        <v>6410.4258329478262</v>
      </c>
      <c r="D161">
        <f t="shared" si="74"/>
        <v>27271.283962245281</v>
      </c>
      <c r="E161">
        <f t="shared" si="67"/>
        <v>33681.709795193106</v>
      </c>
      <c r="F161">
        <f t="shared" si="68"/>
        <v>4781.4841312993085</v>
      </c>
      <c r="G161">
        <f t="shared" si="69"/>
        <v>176455.90355886624</v>
      </c>
      <c r="H161">
        <f t="shared" si="70"/>
        <v>181237.38769016555</v>
      </c>
      <c r="I161">
        <f t="shared" si="59"/>
        <v>10953.415419550687</v>
      </c>
      <c r="J161">
        <f t="shared" si="75"/>
        <v>225229.24501980998</v>
      </c>
      <c r="K161">
        <f t="shared" si="60"/>
        <v>236182.66043936068</v>
      </c>
      <c r="L161">
        <f t="shared" si="61"/>
        <v>8399.518416361967</v>
      </c>
      <c r="M161">
        <f t="shared" si="71"/>
        <v>509887.97651746252</v>
      </c>
      <c r="N161">
        <f t="shared" si="62"/>
        <v>518287.49493382446</v>
      </c>
      <c r="O161">
        <f t="shared" si="63"/>
        <v>1867.4362463449775</v>
      </c>
      <c r="P161">
        <f t="shared" si="76"/>
        <v>-170686.67709531903</v>
      </c>
      <c r="Q161">
        <f t="shared" si="64"/>
        <v>-168819.24084897406</v>
      </c>
      <c r="R161">
        <f t="shared" si="65"/>
        <v>1163.4498462366535</v>
      </c>
      <c r="S161">
        <f t="shared" si="72"/>
        <v>-156976.16939972778</v>
      </c>
      <c r="T161">
        <f t="shared" si="66"/>
        <v>-155812.71955349113</v>
      </c>
    </row>
    <row r="162" spans="1:20" x14ac:dyDescent="0.2">
      <c r="A162">
        <v>161</v>
      </c>
      <c r="B162" t="s">
        <v>22</v>
      </c>
      <c r="C162">
        <f t="shared" si="73"/>
        <v>6456.7640653507551</v>
      </c>
      <c r="D162">
        <f t="shared" si="74"/>
        <v>26867.21801002738</v>
      </c>
      <c r="E162">
        <f t="shared" si="67"/>
        <v>33323.982075378139</v>
      </c>
      <c r="F162">
        <f t="shared" si="68"/>
        <v>4811.3684071199295</v>
      </c>
      <c r="G162">
        <f t="shared" si="69"/>
        <v>177558.75295610915</v>
      </c>
      <c r="H162">
        <f t="shared" si="70"/>
        <v>182370.12136322909</v>
      </c>
      <c r="I162">
        <f t="shared" si="59"/>
        <v>11031.709349079098</v>
      </c>
      <c r="J162">
        <f t="shared" si="75"/>
        <v>225540.70415084562</v>
      </c>
      <c r="K162">
        <f t="shared" si="60"/>
        <v>236572.4134999247</v>
      </c>
      <c r="L162">
        <f t="shared" si="61"/>
        <v>8452.0154064642284</v>
      </c>
      <c r="M162">
        <f t="shared" si="71"/>
        <v>513074.77637069667</v>
      </c>
      <c r="N162">
        <f t="shared" si="62"/>
        <v>521526.79177716089</v>
      </c>
      <c r="O162">
        <f t="shared" si="63"/>
        <v>1881.8187816224245</v>
      </c>
      <c r="P162">
        <f t="shared" si="76"/>
        <v>-171806.26813079047</v>
      </c>
      <c r="Q162">
        <f t="shared" si="64"/>
        <v>-169924.44934916805</v>
      </c>
      <c r="R162">
        <f t="shared" si="65"/>
        <v>1170.7214077756325</v>
      </c>
      <c r="S162">
        <f t="shared" si="72"/>
        <v>-157957.27045847606</v>
      </c>
      <c r="T162">
        <f t="shared" si="66"/>
        <v>-156786.54905070044</v>
      </c>
    </row>
    <row r="163" spans="1:20" x14ac:dyDescent="0.2">
      <c r="A163">
        <v>162</v>
      </c>
      <c r="B163" t="s">
        <v>22</v>
      </c>
      <c r="C163">
        <f t="shared" si="73"/>
        <v>6503.1022977536841</v>
      </c>
      <c r="D163">
        <f t="shared" si="74"/>
        <v>26463.152057809479</v>
      </c>
      <c r="E163">
        <f t="shared" si="67"/>
        <v>32966.254355563164</v>
      </c>
      <c r="F163">
        <f t="shared" si="68"/>
        <v>4841.2526829405506</v>
      </c>
      <c r="G163">
        <f t="shared" si="69"/>
        <v>178661.60235335206</v>
      </c>
      <c r="H163">
        <f t="shared" si="70"/>
        <v>183502.8550362926</v>
      </c>
      <c r="I163">
        <f t="shared" si="59"/>
        <v>11110.003278607508</v>
      </c>
      <c r="J163">
        <f t="shared" si="75"/>
        <v>225852.16328188125</v>
      </c>
      <c r="K163">
        <f t="shared" si="60"/>
        <v>236962.16656048875</v>
      </c>
      <c r="L163">
        <f t="shared" si="61"/>
        <v>8504.5123965664898</v>
      </c>
      <c r="M163">
        <f t="shared" si="71"/>
        <v>516261.57622393081</v>
      </c>
      <c r="N163">
        <f t="shared" si="62"/>
        <v>524766.08862049726</v>
      </c>
      <c r="O163">
        <f t="shared" si="63"/>
        <v>1896.2013168998715</v>
      </c>
      <c r="P163">
        <f t="shared" si="76"/>
        <v>-172925.85916626191</v>
      </c>
      <c r="Q163">
        <f t="shared" si="64"/>
        <v>-171029.65784936203</v>
      </c>
      <c r="R163">
        <f t="shared" si="65"/>
        <v>1177.9929693146116</v>
      </c>
      <c r="S163">
        <f t="shared" si="72"/>
        <v>-158938.37151722435</v>
      </c>
      <c r="T163">
        <f t="shared" si="66"/>
        <v>-157760.37854790973</v>
      </c>
    </row>
    <row r="164" spans="1:20" x14ac:dyDescent="0.2">
      <c r="A164">
        <v>163</v>
      </c>
      <c r="B164" t="s">
        <v>22</v>
      </c>
      <c r="C164">
        <f t="shared" si="73"/>
        <v>6549.440530156613</v>
      </c>
      <c r="D164">
        <f t="shared" si="74"/>
        <v>26059.086105591578</v>
      </c>
      <c r="E164">
        <f t="shared" si="67"/>
        <v>32608.526635748189</v>
      </c>
      <c r="F164">
        <f t="shared" si="68"/>
        <v>4871.1369587611716</v>
      </c>
      <c r="G164">
        <f t="shared" si="69"/>
        <v>179764.45175059498</v>
      </c>
      <c r="H164">
        <f t="shared" si="70"/>
        <v>184635.58870935615</v>
      </c>
      <c r="I164">
        <f t="shared" si="59"/>
        <v>11188.297208135918</v>
      </c>
      <c r="J164">
        <f t="shared" si="75"/>
        <v>226163.62241291688</v>
      </c>
      <c r="K164">
        <f t="shared" si="60"/>
        <v>237351.9196210528</v>
      </c>
      <c r="L164">
        <f t="shared" si="61"/>
        <v>8557.0093866687512</v>
      </c>
      <c r="M164">
        <f t="shared" si="71"/>
        <v>519448.37607716495</v>
      </c>
      <c r="N164">
        <f t="shared" si="62"/>
        <v>528005.38546383369</v>
      </c>
      <c r="O164">
        <f t="shared" si="63"/>
        <v>1910.5838521773185</v>
      </c>
      <c r="P164">
        <f t="shared" si="76"/>
        <v>-174045.45020173336</v>
      </c>
      <c r="Q164">
        <f t="shared" si="64"/>
        <v>-172134.86634955605</v>
      </c>
      <c r="R164">
        <f t="shared" si="65"/>
        <v>1185.2645308535907</v>
      </c>
      <c r="S164">
        <f t="shared" si="72"/>
        <v>-159919.47257597264</v>
      </c>
      <c r="T164">
        <f t="shared" si="66"/>
        <v>-158734.20804511904</v>
      </c>
    </row>
    <row r="165" spans="1:20" x14ac:dyDescent="0.2">
      <c r="A165">
        <v>164</v>
      </c>
      <c r="B165" t="s">
        <v>22</v>
      </c>
      <c r="C165">
        <f t="shared" si="73"/>
        <v>6595.778762559542</v>
      </c>
      <c r="D165">
        <f t="shared" si="74"/>
        <v>25655.020153373676</v>
      </c>
      <c r="E165">
        <f t="shared" si="67"/>
        <v>32250.798915933217</v>
      </c>
      <c r="F165">
        <f t="shared" si="68"/>
        <v>4901.0212345817927</v>
      </c>
      <c r="G165">
        <f t="shared" si="69"/>
        <v>180867.30114783789</v>
      </c>
      <c r="H165">
        <f t="shared" si="70"/>
        <v>185768.32238241969</v>
      </c>
      <c r="I165">
        <f t="shared" si="59"/>
        <v>11266.591137664329</v>
      </c>
      <c r="J165">
        <f t="shared" si="75"/>
        <v>226475.08154395252</v>
      </c>
      <c r="K165">
        <f t="shared" si="60"/>
        <v>237741.67268161685</v>
      </c>
      <c r="L165">
        <f t="shared" si="61"/>
        <v>8609.5063767710126</v>
      </c>
      <c r="M165">
        <f t="shared" si="71"/>
        <v>522635.1759303991</v>
      </c>
      <c r="N165">
        <f t="shared" si="62"/>
        <v>531244.68230717012</v>
      </c>
      <c r="O165">
        <f t="shared" si="63"/>
        <v>1924.9663874547655</v>
      </c>
      <c r="P165">
        <f t="shared" si="76"/>
        <v>-175165.0412372048</v>
      </c>
      <c r="Q165">
        <f t="shared" si="64"/>
        <v>-173240.07484975003</v>
      </c>
      <c r="R165">
        <f t="shared" si="65"/>
        <v>1192.5360923925698</v>
      </c>
      <c r="S165">
        <f t="shared" si="72"/>
        <v>-160900.57363472093</v>
      </c>
      <c r="T165">
        <f t="shared" si="66"/>
        <v>-159708.03754232835</v>
      </c>
    </row>
    <row r="166" spans="1:20" x14ac:dyDescent="0.2">
      <c r="A166">
        <v>165</v>
      </c>
      <c r="B166" t="s">
        <v>22</v>
      </c>
      <c r="C166">
        <f t="shared" si="73"/>
        <v>6642.1169949624709</v>
      </c>
      <c r="D166">
        <f t="shared" si="74"/>
        <v>25250.954201155775</v>
      </c>
      <c r="E166">
        <f t="shared" si="67"/>
        <v>31893.071196118246</v>
      </c>
      <c r="F166">
        <f t="shared" si="68"/>
        <v>4930.9055104024137</v>
      </c>
      <c r="G166">
        <f t="shared" si="69"/>
        <v>181970.1505450808</v>
      </c>
      <c r="H166">
        <f t="shared" si="70"/>
        <v>186901.0560554832</v>
      </c>
      <c r="I166">
        <f t="shared" si="59"/>
        <v>11344.885067192739</v>
      </c>
      <c r="J166">
        <f t="shared" si="75"/>
        <v>226786.54067498815</v>
      </c>
      <c r="K166">
        <f t="shared" si="60"/>
        <v>238131.4257421809</v>
      </c>
      <c r="L166">
        <f t="shared" si="61"/>
        <v>8662.003366873274</v>
      </c>
      <c r="M166">
        <f t="shared" si="71"/>
        <v>525821.97578363318</v>
      </c>
      <c r="N166">
        <f t="shared" si="62"/>
        <v>534483.97915050643</v>
      </c>
      <c r="O166">
        <f t="shared" si="63"/>
        <v>1939.3489227322125</v>
      </c>
      <c r="P166">
        <f t="shared" si="76"/>
        <v>-176284.63227267624</v>
      </c>
      <c r="Q166">
        <f t="shared" si="64"/>
        <v>-174345.28334994405</v>
      </c>
      <c r="R166">
        <f t="shared" si="65"/>
        <v>1199.8076539315489</v>
      </c>
      <c r="S166">
        <f t="shared" si="72"/>
        <v>-161881.67469346922</v>
      </c>
      <c r="T166">
        <f t="shared" si="66"/>
        <v>-160681.86703953767</v>
      </c>
    </row>
    <row r="167" spans="1:20" x14ac:dyDescent="0.2">
      <c r="A167">
        <v>166</v>
      </c>
      <c r="B167" t="s">
        <v>22</v>
      </c>
      <c r="C167">
        <f t="shared" si="73"/>
        <v>6688.4552273653999</v>
      </c>
      <c r="D167">
        <f t="shared" si="74"/>
        <v>24846.888248937874</v>
      </c>
      <c r="E167">
        <f t="shared" si="67"/>
        <v>31535.343476303275</v>
      </c>
      <c r="F167">
        <f t="shared" si="68"/>
        <v>4960.7897862230348</v>
      </c>
      <c r="G167">
        <f t="shared" si="69"/>
        <v>183072.99994232372</v>
      </c>
      <c r="H167">
        <f t="shared" si="70"/>
        <v>188033.78972854675</v>
      </c>
      <c r="I167">
        <f t="shared" si="59"/>
        <v>11423.17899672115</v>
      </c>
      <c r="J167">
        <f t="shared" si="75"/>
        <v>227097.99980602378</v>
      </c>
      <c r="K167">
        <f t="shared" si="60"/>
        <v>238521.17880274492</v>
      </c>
      <c r="L167">
        <f t="shared" si="61"/>
        <v>8714.5003569755354</v>
      </c>
      <c r="M167">
        <f t="shared" si="71"/>
        <v>529008.77563686727</v>
      </c>
      <c r="N167">
        <f t="shared" si="62"/>
        <v>537723.27599384286</v>
      </c>
      <c r="O167">
        <f t="shared" si="63"/>
        <v>1953.7314580096595</v>
      </c>
      <c r="P167">
        <f t="shared" si="76"/>
        <v>-177404.22330814769</v>
      </c>
      <c r="Q167">
        <f t="shared" si="64"/>
        <v>-175450.49185013803</v>
      </c>
      <c r="R167">
        <f t="shared" si="65"/>
        <v>1207.079215470528</v>
      </c>
      <c r="S167">
        <f t="shared" si="72"/>
        <v>-162862.77575221751</v>
      </c>
      <c r="T167">
        <f t="shared" si="66"/>
        <v>-161655.69653674698</v>
      </c>
    </row>
    <row r="168" spans="1:20" x14ac:dyDescent="0.2">
      <c r="A168">
        <v>167</v>
      </c>
      <c r="B168" t="s">
        <v>22</v>
      </c>
      <c r="C168">
        <f t="shared" si="73"/>
        <v>6734.7934597683288</v>
      </c>
      <c r="D168">
        <f t="shared" si="74"/>
        <v>24442.822296719973</v>
      </c>
      <c r="E168">
        <f t="shared" si="67"/>
        <v>31177.615756488303</v>
      </c>
      <c r="F168">
        <f t="shared" si="68"/>
        <v>4990.6740620436558</v>
      </c>
      <c r="G168">
        <f t="shared" si="69"/>
        <v>184175.84933956663</v>
      </c>
      <c r="H168">
        <f t="shared" si="70"/>
        <v>189166.52340161029</v>
      </c>
      <c r="I168">
        <f t="shared" si="59"/>
        <v>11501.47292624956</v>
      </c>
      <c r="J168">
        <f t="shared" si="75"/>
        <v>227409.45893705942</v>
      </c>
      <c r="K168">
        <f t="shared" si="60"/>
        <v>238910.93186330897</v>
      </c>
      <c r="L168">
        <f t="shared" si="61"/>
        <v>8766.9973470777968</v>
      </c>
      <c r="M168">
        <f t="shared" si="71"/>
        <v>532195.57549010136</v>
      </c>
      <c r="N168">
        <f t="shared" si="62"/>
        <v>540962.57283717918</v>
      </c>
      <c r="O168">
        <f t="shared" si="63"/>
        <v>1968.1139932871065</v>
      </c>
      <c r="P168">
        <f t="shared" si="76"/>
        <v>-178523.81434361913</v>
      </c>
      <c r="Q168">
        <f t="shared" si="64"/>
        <v>-176555.70035033202</v>
      </c>
      <c r="R168">
        <f t="shared" si="65"/>
        <v>1214.3507770095071</v>
      </c>
      <c r="S168">
        <f t="shared" si="72"/>
        <v>-163843.8768109658</v>
      </c>
      <c r="T168">
        <f t="shared" si="66"/>
        <v>-162629.5260339563</v>
      </c>
    </row>
    <row r="169" spans="1:20" x14ac:dyDescent="0.2">
      <c r="A169">
        <v>168</v>
      </c>
      <c r="B169" t="s">
        <v>22</v>
      </c>
      <c r="C169">
        <f t="shared" si="73"/>
        <v>6781.1316921712578</v>
      </c>
      <c r="D169">
        <f t="shared" si="74"/>
        <v>24038.756344502071</v>
      </c>
      <c r="E169">
        <f t="shared" si="67"/>
        <v>30819.888036673328</v>
      </c>
      <c r="F169">
        <f t="shared" si="68"/>
        <v>5020.5583378642768</v>
      </c>
      <c r="G169">
        <f t="shared" si="69"/>
        <v>185278.69873680954</v>
      </c>
      <c r="H169">
        <f t="shared" si="70"/>
        <v>190299.25707467383</v>
      </c>
      <c r="I169">
        <f t="shared" si="59"/>
        <v>11579.766855777971</v>
      </c>
      <c r="J169">
        <f t="shared" si="75"/>
        <v>227720.91806809505</v>
      </c>
      <c r="K169">
        <f t="shared" si="60"/>
        <v>239300.68492387302</v>
      </c>
      <c r="L169">
        <f t="shared" si="61"/>
        <v>8819.4943371800582</v>
      </c>
      <c r="M169">
        <f t="shared" si="71"/>
        <v>535382.37534333544</v>
      </c>
      <c r="N169">
        <f t="shared" si="62"/>
        <v>544201.86968051549</v>
      </c>
      <c r="O169">
        <f t="shared" si="63"/>
        <v>1982.4965285645535</v>
      </c>
      <c r="P169">
        <f t="shared" si="76"/>
        <v>-179643.40537909057</v>
      </c>
      <c r="Q169">
        <f t="shared" si="64"/>
        <v>-177660.90885052603</v>
      </c>
      <c r="R169">
        <f t="shared" si="65"/>
        <v>1221.6223385484861</v>
      </c>
      <c r="S169">
        <f t="shared" si="72"/>
        <v>-164824.97786971409</v>
      </c>
      <c r="T169">
        <f t="shared" si="66"/>
        <v>-163603.35553116561</v>
      </c>
    </row>
    <row r="170" spans="1:20" x14ac:dyDescent="0.2">
      <c r="A170">
        <v>169</v>
      </c>
      <c r="B170" t="s">
        <v>22</v>
      </c>
      <c r="C170">
        <f t="shared" si="73"/>
        <v>6827.4699245741867</v>
      </c>
      <c r="D170">
        <f t="shared" si="74"/>
        <v>23634.69039228417</v>
      </c>
      <c r="E170">
        <f t="shared" si="67"/>
        <v>30462.160316858357</v>
      </c>
      <c r="F170">
        <f t="shared" si="68"/>
        <v>5050.4426136848979</v>
      </c>
      <c r="G170">
        <f t="shared" si="69"/>
        <v>186381.54813405246</v>
      </c>
      <c r="H170">
        <f t="shared" si="70"/>
        <v>191431.99074773735</v>
      </c>
      <c r="I170">
        <f t="shared" si="59"/>
        <v>11658.060785306381</v>
      </c>
      <c r="J170">
        <f t="shared" si="75"/>
        <v>228032.37719913069</v>
      </c>
      <c r="K170">
        <f t="shared" si="60"/>
        <v>239690.43798443707</v>
      </c>
      <c r="L170">
        <f t="shared" si="61"/>
        <v>8871.9913272823196</v>
      </c>
      <c r="M170">
        <f t="shared" si="71"/>
        <v>538569.17519656953</v>
      </c>
      <c r="N170">
        <f t="shared" si="62"/>
        <v>547441.1665238518</v>
      </c>
      <c r="O170">
        <f t="shared" si="63"/>
        <v>1996.8790638420005</v>
      </c>
      <c r="P170">
        <f t="shared" si="76"/>
        <v>-180762.99641456202</v>
      </c>
      <c r="Q170">
        <f t="shared" si="64"/>
        <v>-178766.11735072001</v>
      </c>
      <c r="R170">
        <f t="shared" si="65"/>
        <v>1228.8939000874652</v>
      </c>
      <c r="S170">
        <f t="shared" si="72"/>
        <v>-165806.07892846238</v>
      </c>
      <c r="T170">
        <f t="shared" si="66"/>
        <v>-164577.18502837492</v>
      </c>
    </row>
    <row r="171" spans="1:20" x14ac:dyDescent="0.2">
      <c r="A171">
        <v>170</v>
      </c>
      <c r="B171" t="s">
        <v>22</v>
      </c>
      <c r="C171">
        <f t="shared" si="73"/>
        <v>6873.8081569771157</v>
      </c>
      <c r="D171">
        <f t="shared" si="74"/>
        <v>23230.624440066269</v>
      </c>
      <c r="E171">
        <f t="shared" si="67"/>
        <v>30104.432597043386</v>
      </c>
      <c r="F171">
        <f t="shared" si="68"/>
        <v>5080.3268895055189</v>
      </c>
      <c r="G171">
        <f t="shared" si="69"/>
        <v>187484.39753129537</v>
      </c>
      <c r="H171">
        <f t="shared" si="70"/>
        <v>192564.72442080089</v>
      </c>
      <c r="I171">
        <f t="shared" si="59"/>
        <v>11736.354714834792</v>
      </c>
      <c r="J171">
        <f t="shared" si="75"/>
        <v>228343.83633016632</v>
      </c>
      <c r="K171">
        <f t="shared" si="60"/>
        <v>240080.19104500112</v>
      </c>
      <c r="L171">
        <f t="shared" si="61"/>
        <v>8924.488317384581</v>
      </c>
      <c r="M171">
        <f t="shared" si="71"/>
        <v>541755.97504980362</v>
      </c>
      <c r="N171">
        <f t="shared" si="62"/>
        <v>550680.46336718823</v>
      </c>
      <c r="O171">
        <f t="shared" si="63"/>
        <v>2011.2615991194475</v>
      </c>
      <c r="P171">
        <f t="shared" si="76"/>
        <v>-181882.58745003346</v>
      </c>
      <c r="Q171">
        <f t="shared" si="64"/>
        <v>-179871.325850914</v>
      </c>
      <c r="R171">
        <f t="shared" si="65"/>
        <v>1236.1654616264443</v>
      </c>
      <c r="S171">
        <f t="shared" si="72"/>
        <v>-166787.17998721066</v>
      </c>
      <c r="T171">
        <f t="shared" si="66"/>
        <v>-165551.01452558421</v>
      </c>
    </row>
    <row r="172" spans="1:20" x14ac:dyDescent="0.2">
      <c r="A172">
        <v>171</v>
      </c>
      <c r="B172" t="s">
        <v>22</v>
      </c>
      <c r="C172">
        <f t="shared" si="73"/>
        <v>6920.1463893800446</v>
      </c>
      <c r="D172">
        <f t="shared" si="74"/>
        <v>22826.558487848368</v>
      </c>
      <c r="E172">
        <f t="shared" si="67"/>
        <v>29746.704877228411</v>
      </c>
      <c r="F172">
        <f t="shared" si="68"/>
        <v>5110.21116532614</v>
      </c>
      <c r="G172">
        <f t="shared" si="69"/>
        <v>188587.24692853828</v>
      </c>
      <c r="H172">
        <f t="shared" si="70"/>
        <v>193697.45809386444</v>
      </c>
      <c r="I172">
        <f t="shared" si="59"/>
        <v>11814.648644363202</v>
      </c>
      <c r="J172">
        <f t="shared" si="75"/>
        <v>228655.29546120195</v>
      </c>
      <c r="K172">
        <f t="shared" si="60"/>
        <v>240469.94410556514</v>
      </c>
      <c r="L172">
        <f t="shared" si="61"/>
        <v>8976.9853074868424</v>
      </c>
      <c r="M172">
        <f t="shared" si="71"/>
        <v>544942.7749030377</v>
      </c>
      <c r="N172">
        <f t="shared" si="62"/>
        <v>553919.76021052455</v>
      </c>
      <c r="O172">
        <f t="shared" si="63"/>
        <v>2025.6441343968945</v>
      </c>
      <c r="P172">
        <f t="shared" si="76"/>
        <v>-183002.1784855049</v>
      </c>
      <c r="Q172">
        <f t="shared" si="64"/>
        <v>-180976.53435110801</v>
      </c>
      <c r="R172">
        <f t="shared" si="65"/>
        <v>1243.4370231654234</v>
      </c>
      <c r="S172">
        <f t="shared" si="72"/>
        <v>-167768.28104595895</v>
      </c>
      <c r="T172">
        <f t="shared" si="66"/>
        <v>-166524.84402279352</v>
      </c>
    </row>
    <row r="173" spans="1:20" x14ac:dyDescent="0.2">
      <c r="A173">
        <v>172</v>
      </c>
      <c r="B173" t="s">
        <v>22</v>
      </c>
      <c r="C173">
        <f t="shared" si="73"/>
        <v>6966.4846217829736</v>
      </c>
      <c r="D173">
        <f t="shared" si="74"/>
        <v>22422.492535630467</v>
      </c>
      <c r="E173">
        <f t="shared" si="67"/>
        <v>29388.977157413439</v>
      </c>
      <c r="F173">
        <f t="shared" si="68"/>
        <v>5140.095441146761</v>
      </c>
      <c r="G173">
        <f t="shared" si="69"/>
        <v>189690.0963257812</v>
      </c>
      <c r="H173">
        <f t="shared" si="70"/>
        <v>194830.19176692795</v>
      </c>
      <c r="I173">
        <f t="shared" si="59"/>
        <v>11892.942573891612</v>
      </c>
      <c r="J173">
        <f t="shared" si="75"/>
        <v>228966.75459223759</v>
      </c>
      <c r="K173">
        <f t="shared" si="60"/>
        <v>240859.69716612919</v>
      </c>
      <c r="L173">
        <f t="shared" si="61"/>
        <v>9029.4822975891038</v>
      </c>
      <c r="M173">
        <f t="shared" si="71"/>
        <v>548129.57475627179</v>
      </c>
      <c r="N173">
        <f t="shared" si="62"/>
        <v>557159.05705386086</v>
      </c>
      <c r="O173">
        <f t="shared" si="63"/>
        <v>2040.0266696743415</v>
      </c>
      <c r="P173">
        <f t="shared" si="76"/>
        <v>-184121.76952097635</v>
      </c>
      <c r="Q173">
        <f t="shared" si="64"/>
        <v>-182081.742851302</v>
      </c>
      <c r="R173">
        <f t="shared" si="65"/>
        <v>1250.7085847044025</v>
      </c>
      <c r="S173">
        <f t="shared" si="72"/>
        <v>-168749.38210470724</v>
      </c>
      <c r="T173">
        <f t="shared" si="66"/>
        <v>-167498.67352000283</v>
      </c>
    </row>
    <row r="174" spans="1:20" x14ac:dyDescent="0.2">
      <c r="A174">
        <v>173</v>
      </c>
      <c r="B174" t="s">
        <v>22</v>
      </c>
      <c r="C174">
        <f t="shared" si="73"/>
        <v>7012.8228541859025</v>
      </c>
      <c r="D174">
        <f t="shared" si="74"/>
        <v>22018.426583412565</v>
      </c>
      <c r="E174">
        <f t="shared" si="67"/>
        <v>29031.249437598468</v>
      </c>
      <c r="F174">
        <f t="shared" si="68"/>
        <v>5169.979716967382</v>
      </c>
      <c r="G174">
        <f t="shared" si="69"/>
        <v>190792.94572302411</v>
      </c>
      <c r="H174">
        <f t="shared" si="70"/>
        <v>195962.92543999149</v>
      </c>
      <c r="I174">
        <f t="shared" si="59"/>
        <v>11971.236503420023</v>
      </c>
      <c r="J174">
        <f t="shared" si="75"/>
        <v>229278.21372327322</v>
      </c>
      <c r="K174">
        <f t="shared" si="60"/>
        <v>241249.45022669324</v>
      </c>
      <c r="L174">
        <f t="shared" si="61"/>
        <v>9081.9792876913652</v>
      </c>
      <c r="M174">
        <f t="shared" si="71"/>
        <v>551316.37460950587</v>
      </c>
      <c r="N174">
        <f t="shared" si="62"/>
        <v>560398.35389719729</v>
      </c>
      <c r="O174">
        <f t="shared" si="63"/>
        <v>2054.4092049517885</v>
      </c>
      <c r="P174">
        <f t="shared" si="76"/>
        <v>-185241.36055644779</v>
      </c>
      <c r="Q174">
        <f t="shared" si="64"/>
        <v>-183186.95135149601</v>
      </c>
      <c r="R174">
        <f t="shared" si="65"/>
        <v>1257.9801462433816</v>
      </c>
      <c r="S174">
        <f t="shared" si="72"/>
        <v>-169730.48316345553</v>
      </c>
      <c r="T174">
        <f t="shared" si="66"/>
        <v>-168472.50301721215</v>
      </c>
    </row>
    <row r="175" spans="1:20" x14ac:dyDescent="0.2">
      <c r="A175">
        <v>174</v>
      </c>
      <c r="B175" t="s">
        <v>22</v>
      </c>
      <c r="C175">
        <f t="shared" si="73"/>
        <v>7059.1610865888315</v>
      </c>
      <c r="D175">
        <f t="shared" si="74"/>
        <v>21614.360631194664</v>
      </c>
      <c r="E175">
        <f t="shared" si="67"/>
        <v>28673.521717783497</v>
      </c>
      <c r="F175">
        <f t="shared" si="68"/>
        <v>5199.8639927880031</v>
      </c>
      <c r="G175">
        <f t="shared" si="69"/>
        <v>191895.79512026702</v>
      </c>
      <c r="H175">
        <f t="shared" si="70"/>
        <v>197095.65911305504</v>
      </c>
      <c r="I175">
        <f t="shared" si="59"/>
        <v>12049.530432948433</v>
      </c>
      <c r="J175">
        <f t="shared" si="75"/>
        <v>229589.67285430885</v>
      </c>
      <c r="K175">
        <f t="shared" si="60"/>
        <v>241639.20328725729</v>
      </c>
      <c r="L175">
        <f t="shared" si="61"/>
        <v>9134.4762777936267</v>
      </c>
      <c r="M175">
        <f t="shared" si="71"/>
        <v>554503.17446273996</v>
      </c>
      <c r="N175">
        <f t="shared" si="62"/>
        <v>563637.6507405336</v>
      </c>
      <c r="O175">
        <f t="shared" si="63"/>
        <v>2068.7917402292355</v>
      </c>
      <c r="P175">
        <f t="shared" si="76"/>
        <v>-186360.95159191923</v>
      </c>
      <c r="Q175">
        <f t="shared" si="64"/>
        <v>-184292.15985169</v>
      </c>
      <c r="R175">
        <f t="shared" si="65"/>
        <v>1265.2517077823607</v>
      </c>
      <c r="S175">
        <f t="shared" si="72"/>
        <v>-170711.58422220382</v>
      </c>
      <c r="T175">
        <f t="shared" si="66"/>
        <v>-169446.33251442146</v>
      </c>
    </row>
    <row r="176" spans="1:20" x14ac:dyDescent="0.2">
      <c r="A176">
        <v>175</v>
      </c>
      <c r="B176" t="s">
        <v>22</v>
      </c>
      <c r="C176">
        <f t="shared" si="73"/>
        <v>7105.4993189917604</v>
      </c>
      <c r="D176">
        <f t="shared" si="74"/>
        <v>21210.294678976763</v>
      </c>
      <c r="E176">
        <f t="shared" si="67"/>
        <v>28315.793997968525</v>
      </c>
      <c r="F176">
        <f t="shared" si="68"/>
        <v>5229.7482686086241</v>
      </c>
      <c r="G176">
        <f t="shared" si="69"/>
        <v>192998.64451750994</v>
      </c>
      <c r="H176">
        <f t="shared" si="70"/>
        <v>198228.39278611855</v>
      </c>
      <c r="I176">
        <f t="shared" si="59"/>
        <v>12127.824362476844</v>
      </c>
      <c r="J176">
        <f t="shared" si="75"/>
        <v>229901.13198534449</v>
      </c>
      <c r="K176">
        <f t="shared" si="60"/>
        <v>242028.95634782134</v>
      </c>
      <c r="L176">
        <f t="shared" si="61"/>
        <v>9186.9732678958881</v>
      </c>
      <c r="M176">
        <f t="shared" si="71"/>
        <v>557689.97431597405</v>
      </c>
      <c r="N176">
        <f t="shared" si="62"/>
        <v>566876.94758386991</v>
      </c>
      <c r="O176">
        <f t="shared" si="63"/>
        <v>2083.1742755066825</v>
      </c>
      <c r="P176">
        <f t="shared" si="76"/>
        <v>-187480.54262739068</v>
      </c>
      <c r="Q176">
        <f t="shared" si="64"/>
        <v>-185397.36835188398</v>
      </c>
      <c r="R176">
        <f t="shared" si="65"/>
        <v>1272.5232693213397</v>
      </c>
      <c r="S176">
        <f t="shared" si="72"/>
        <v>-171692.68528095211</v>
      </c>
      <c r="T176">
        <f t="shared" si="66"/>
        <v>-170420.16201163077</v>
      </c>
    </row>
    <row r="177" spans="1:20" x14ac:dyDescent="0.2">
      <c r="A177">
        <v>176</v>
      </c>
      <c r="B177" t="s">
        <v>22</v>
      </c>
      <c r="C177">
        <f t="shared" si="73"/>
        <v>7151.8375513946894</v>
      </c>
      <c r="D177">
        <f t="shared" si="74"/>
        <v>20806.228726758862</v>
      </c>
      <c r="E177">
        <f t="shared" si="67"/>
        <v>27958.06627815355</v>
      </c>
      <c r="F177">
        <f t="shared" si="68"/>
        <v>5259.6325444292452</v>
      </c>
      <c r="G177">
        <f t="shared" si="69"/>
        <v>194101.49391475285</v>
      </c>
      <c r="H177">
        <f t="shared" si="70"/>
        <v>199361.12645918209</v>
      </c>
      <c r="I177">
        <f t="shared" si="59"/>
        <v>12206.118292005254</v>
      </c>
      <c r="J177">
        <f t="shared" si="75"/>
        <v>230212.59111638012</v>
      </c>
      <c r="K177">
        <f t="shared" si="60"/>
        <v>242418.70940838539</v>
      </c>
      <c r="L177">
        <f t="shared" si="61"/>
        <v>9239.4702579981495</v>
      </c>
      <c r="M177">
        <f t="shared" si="71"/>
        <v>560876.77416920813</v>
      </c>
      <c r="N177">
        <f t="shared" si="62"/>
        <v>570116.24442720623</v>
      </c>
      <c r="O177">
        <f t="shared" si="63"/>
        <v>2097.5568107841295</v>
      </c>
      <c r="P177">
        <f t="shared" si="76"/>
        <v>-188600.13366286212</v>
      </c>
      <c r="Q177">
        <f t="shared" si="64"/>
        <v>-186502.576852078</v>
      </c>
      <c r="R177">
        <f t="shared" si="65"/>
        <v>1279.7948308603188</v>
      </c>
      <c r="S177">
        <f t="shared" si="72"/>
        <v>-172673.7863397004</v>
      </c>
      <c r="T177">
        <f t="shared" si="66"/>
        <v>-171393.99150884009</v>
      </c>
    </row>
    <row r="178" spans="1:20" x14ac:dyDescent="0.2">
      <c r="A178">
        <v>177</v>
      </c>
      <c r="B178" t="s">
        <v>22</v>
      </c>
      <c r="C178">
        <f t="shared" si="73"/>
        <v>7198.1757837976184</v>
      </c>
      <c r="D178">
        <f t="shared" si="74"/>
        <v>20402.162774540961</v>
      </c>
      <c r="E178">
        <f t="shared" si="67"/>
        <v>27600.338558338579</v>
      </c>
      <c r="F178">
        <f t="shared" si="68"/>
        <v>5289.5168202498662</v>
      </c>
      <c r="G178">
        <f t="shared" si="69"/>
        <v>195204.34331199576</v>
      </c>
      <c r="H178">
        <f t="shared" si="70"/>
        <v>200493.86013224564</v>
      </c>
      <c r="I178">
        <f t="shared" si="59"/>
        <v>12284.412221533665</v>
      </c>
      <c r="J178">
        <f t="shared" si="75"/>
        <v>230524.05024741575</v>
      </c>
      <c r="K178">
        <f t="shared" si="60"/>
        <v>242808.46246894941</v>
      </c>
      <c r="L178">
        <f t="shared" si="61"/>
        <v>9291.9672481004109</v>
      </c>
      <c r="M178">
        <f t="shared" si="71"/>
        <v>564063.57402244222</v>
      </c>
      <c r="N178">
        <f t="shared" si="62"/>
        <v>573355.54127054266</v>
      </c>
      <c r="O178">
        <f t="shared" si="63"/>
        <v>2111.9393460615765</v>
      </c>
      <c r="P178">
        <f t="shared" si="76"/>
        <v>-189719.72469833356</v>
      </c>
      <c r="Q178">
        <f t="shared" si="64"/>
        <v>-187607.78535227198</v>
      </c>
      <c r="R178">
        <f t="shared" si="65"/>
        <v>1287.0663923992979</v>
      </c>
      <c r="S178">
        <f t="shared" si="72"/>
        <v>-173654.88739844869</v>
      </c>
      <c r="T178">
        <f t="shared" si="66"/>
        <v>-172367.8210060494</v>
      </c>
    </row>
    <row r="179" spans="1:20" x14ac:dyDescent="0.2">
      <c r="A179">
        <v>178</v>
      </c>
      <c r="B179" t="s">
        <v>22</v>
      </c>
      <c r="C179">
        <f t="shared" si="73"/>
        <v>7244.5140162005473</v>
      </c>
      <c r="D179">
        <f t="shared" si="74"/>
        <v>19998.096822323059</v>
      </c>
      <c r="E179">
        <f t="shared" si="67"/>
        <v>27242.610838523608</v>
      </c>
      <c r="F179">
        <f t="shared" si="68"/>
        <v>5319.4010960704873</v>
      </c>
      <c r="G179">
        <f t="shared" si="69"/>
        <v>196307.19270923868</v>
      </c>
      <c r="H179">
        <f t="shared" si="70"/>
        <v>201626.59380530915</v>
      </c>
      <c r="I179">
        <f t="shared" si="59"/>
        <v>12362.706151062075</v>
      </c>
      <c r="J179">
        <f t="shared" si="75"/>
        <v>230835.50937845139</v>
      </c>
      <c r="K179">
        <f t="shared" si="60"/>
        <v>243198.21552951346</v>
      </c>
      <c r="L179">
        <f t="shared" si="61"/>
        <v>9344.4642382026723</v>
      </c>
      <c r="M179">
        <f t="shared" si="71"/>
        <v>567250.37387567631</v>
      </c>
      <c r="N179">
        <f t="shared" si="62"/>
        <v>576594.83811387897</v>
      </c>
      <c r="O179">
        <f t="shared" si="63"/>
        <v>2126.3218813390235</v>
      </c>
      <c r="P179">
        <f t="shared" si="76"/>
        <v>-190839.31573380501</v>
      </c>
      <c r="Q179">
        <f t="shared" si="64"/>
        <v>-188712.993852466</v>
      </c>
      <c r="R179">
        <f t="shared" si="65"/>
        <v>1294.337953938277</v>
      </c>
      <c r="S179">
        <f t="shared" si="72"/>
        <v>-174635.98845719697</v>
      </c>
      <c r="T179">
        <f t="shared" si="66"/>
        <v>-173341.65050325869</v>
      </c>
    </row>
    <row r="180" spans="1:20" x14ac:dyDescent="0.2">
      <c r="A180">
        <v>179</v>
      </c>
      <c r="B180" t="s">
        <v>22</v>
      </c>
      <c r="C180">
        <f t="shared" si="73"/>
        <v>7290.8522486034763</v>
      </c>
      <c r="D180">
        <f t="shared" si="74"/>
        <v>19594.030870105158</v>
      </c>
      <c r="E180">
        <f t="shared" si="67"/>
        <v>26884.883118708633</v>
      </c>
      <c r="F180">
        <f t="shared" si="68"/>
        <v>5349.2853718911083</v>
      </c>
      <c r="G180">
        <f t="shared" si="69"/>
        <v>197410.04210648159</v>
      </c>
      <c r="H180">
        <f t="shared" si="70"/>
        <v>202759.3274783727</v>
      </c>
      <c r="I180">
        <f t="shared" si="59"/>
        <v>12441.000080590486</v>
      </c>
      <c r="J180">
        <f t="shared" si="75"/>
        <v>231146.96850948702</v>
      </c>
      <c r="K180">
        <f t="shared" si="60"/>
        <v>243587.96859007751</v>
      </c>
      <c r="L180">
        <f t="shared" si="61"/>
        <v>9396.9612283049337</v>
      </c>
      <c r="M180">
        <f t="shared" si="71"/>
        <v>570437.17372891039</v>
      </c>
      <c r="N180">
        <f t="shared" si="62"/>
        <v>579834.13495721528</v>
      </c>
      <c r="O180">
        <f t="shared" si="63"/>
        <v>2140.7044166164706</v>
      </c>
      <c r="P180">
        <f t="shared" si="76"/>
        <v>-191958.90676927645</v>
      </c>
      <c r="Q180">
        <f t="shared" si="64"/>
        <v>-189818.20235265998</v>
      </c>
      <c r="R180">
        <f t="shared" si="65"/>
        <v>1301.6095154772561</v>
      </c>
      <c r="S180">
        <f t="shared" si="72"/>
        <v>-175617.08951594526</v>
      </c>
      <c r="T180">
        <f t="shared" si="66"/>
        <v>-174315.480000468</v>
      </c>
    </row>
    <row r="181" spans="1:20" x14ac:dyDescent="0.2">
      <c r="A181">
        <v>180</v>
      </c>
      <c r="B181" t="s">
        <v>22</v>
      </c>
      <c r="C181">
        <f t="shared" si="73"/>
        <v>7337.1904810064052</v>
      </c>
      <c r="D181">
        <f t="shared" si="74"/>
        <v>19189.964917887257</v>
      </c>
      <c r="E181">
        <f t="shared" si="67"/>
        <v>26527.155398893661</v>
      </c>
      <c r="F181">
        <f t="shared" si="68"/>
        <v>5379.1696477117293</v>
      </c>
      <c r="G181">
        <f t="shared" si="69"/>
        <v>198512.8915037245</v>
      </c>
      <c r="H181">
        <f t="shared" si="70"/>
        <v>203892.06115143624</v>
      </c>
      <c r="I181">
        <f t="shared" si="59"/>
        <v>12519.294010118896</v>
      </c>
      <c r="J181">
        <f t="shared" si="75"/>
        <v>231458.42764052266</v>
      </c>
      <c r="K181">
        <f t="shared" si="60"/>
        <v>243977.72165064156</v>
      </c>
      <c r="L181">
        <f t="shared" si="61"/>
        <v>9449.4582184071951</v>
      </c>
      <c r="M181">
        <f t="shared" si="71"/>
        <v>573623.97358214448</v>
      </c>
      <c r="N181">
        <f t="shared" si="62"/>
        <v>583073.43180055171</v>
      </c>
      <c r="O181">
        <f t="shared" si="63"/>
        <v>2155.0869518939176</v>
      </c>
      <c r="P181">
        <f t="shared" si="76"/>
        <v>-193078.49780474789</v>
      </c>
      <c r="Q181">
        <f t="shared" si="64"/>
        <v>-190923.41085285397</v>
      </c>
      <c r="R181">
        <f t="shared" si="65"/>
        <v>1308.8810770162352</v>
      </c>
      <c r="S181">
        <f t="shared" si="72"/>
        <v>-176598.19057469355</v>
      </c>
      <c r="T181">
        <f t="shared" si="66"/>
        <v>-175289.30949767731</v>
      </c>
    </row>
    <row r="182" spans="1:20" x14ac:dyDescent="0.2">
      <c r="A182">
        <v>181</v>
      </c>
      <c r="B182" t="s">
        <v>22</v>
      </c>
      <c r="C182">
        <f t="shared" si="73"/>
        <v>7383.5287134093342</v>
      </c>
      <c r="D182">
        <f t="shared" si="74"/>
        <v>18785.898965669356</v>
      </c>
      <c r="E182">
        <f t="shared" si="67"/>
        <v>26169.42767907869</v>
      </c>
      <c r="F182">
        <f t="shared" si="68"/>
        <v>5409.0539235323504</v>
      </c>
      <c r="G182">
        <f t="shared" si="69"/>
        <v>199615.74090096742</v>
      </c>
      <c r="H182">
        <f t="shared" si="70"/>
        <v>205024.79482449975</v>
      </c>
      <c r="I182">
        <f t="shared" si="59"/>
        <v>12597.587939647306</v>
      </c>
      <c r="J182">
        <f t="shared" si="75"/>
        <v>231769.88677155829</v>
      </c>
      <c r="K182">
        <f t="shared" si="60"/>
        <v>244367.47471120561</v>
      </c>
      <c r="L182">
        <f t="shared" si="61"/>
        <v>9501.9552085094565</v>
      </c>
      <c r="M182">
        <f t="shared" si="71"/>
        <v>576810.77343537856</v>
      </c>
      <c r="N182">
        <f t="shared" si="62"/>
        <v>586312.72864388803</v>
      </c>
      <c r="O182">
        <f t="shared" si="63"/>
        <v>2169.4694871713646</v>
      </c>
      <c r="P182">
        <f t="shared" si="76"/>
        <v>-194198.08884021934</v>
      </c>
      <c r="Q182">
        <f t="shared" si="64"/>
        <v>-192028.61935304798</v>
      </c>
      <c r="R182">
        <f t="shared" si="65"/>
        <v>1316.1526385552143</v>
      </c>
      <c r="S182">
        <f t="shared" si="72"/>
        <v>-177579.29163344184</v>
      </c>
      <c r="T182">
        <f t="shared" si="66"/>
        <v>-176263.13899488663</v>
      </c>
    </row>
    <row r="183" spans="1:20" x14ac:dyDescent="0.2">
      <c r="A183">
        <v>182</v>
      </c>
      <c r="B183" t="s">
        <v>22</v>
      </c>
      <c r="C183">
        <f t="shared" si="73"/>
        <v>7429.8669458122631</v>
      </c>
      <c r="D183">
        <f t="shared" si="74"/>
        <v>18381.833013451454</v>
      </c>
      <c r="E183">
        <f t="shared" si="67"/>
        <v>25811.699959263718</v>
      </c>
      <c r="F183">
        <f t="shared" si="68"/>
        <v>5438.9381993529714</v>
      </c>
      <c r="G183">
        <f t="shared" si="69"/>
        <v>200718.59029821033</v>
      </c>
      <c r="H183">
        <f t="shared" si="70"/>
        <v>206157.5284975633</v>
      </c>
      <c r="I183">
        <f t="shared" si="59"/>
        <v>12675.881869175717</v>
      </c>
      <c r="J183">
        <f t="shared" si="75"/>
        <v>232081.34590259392</v>
      </c>
      <c r="K183">
        <f t="shared" si="60"/>
        <v>244757.22777176963</v>
      </c>
      <c r="L183">
        <f t="shared" si="61"/>
        <v>9554.4521986117179</v>
      </c>
      <c r="M183">
        <f t="shared" si="71"/>
        <v>579997.57328861265</v>
      </c>
      <c r="N183">
        <f t="shared" si="62"/>
        <v>589552.02548722434</v>
      </c>
      <c r="O183">
        <f t="shared" si="63"/>
        <v>2183.8520224488116</v>
      </c>
      <c r="P183">
        <f t="shared" si="76"/>
        <v>-195317.67987569078</v>
      </c>
      <c r="Q183">
        <f t="shared" si="64"/>
        <v>-193133.82785324196</v>
      </c>
      <c r="R183">
        <f t="shared" si="65"/>
        <v>1323.4242000941933</v>
      </c>
      <c r="S183">
        <f t="shared" si="72"/>
        <v>-178560.39269219013</v>
      </c>
      <c r="T183">
        <f t="shared" si="66"/>
        <v>-177236.96849209594</v>
      </c>
    </row>
    <row r="184" spans="1:20" x14ac:dyDescent="0.2">
      <c r="A184">
        <v>183</v>
      </c>
      <c r="B184" t="s">
        <v>23</v>
      </c>
      <c r="C184">
        <f t="shared" ref="C184:C215" si="77">C183+$Y$6</f>
        <v>7470.3329710024536</v>
      </c>
      <c r="D184">
        <f t="shared" ref="D184:D215" si="78">D183+$Y$13</f>
        <v>18298.360652220574</v>
      </c>
      <c r="E184">
        <f t="shared" si="67"/>
        <v>25768.693623223029</v>
      </c>
      <c r="F184">
        <f t="shared" si="68"/>
        <v>5468.8224751735925</v>
      </c>
      <c r="G184">
        <f t="shared" si="69"/>
        <v>201821.43969545324</v>
      </c>
      <c r="H184">
        <f t="shared" si="70"/>
        <v>207290.26217062684</v>
      </c>
      <c r="I184">
        <f>I183+$AA$6</f>
        <v>12749.38805436021</v>
      </c>
      <c r="J184">
        <f t="shared" ref="J184:J215" si="79">J183+$AB$13</f>
        <v>232423.9389892786</v>
      </c>
      <c r="K184">
        <f t="shared" si="60"/>
        <v>245173.3270436388</v>
      </c>
      <c r="L184">
        <f t="shared" si="61"/>
        <v>9606.9491887139793</v>
      </c>
      <c r="M184">
        <f t="shared" si="71"/>
        <v>583184.37314184674</v>
      </c>
      <c r="N184">
        <f t="shared" si="62"/>
        <v>592791.32233056077</v>
      </c>
      <c r="O184">
        <f>O183+$AD$6</f>
        <v>2191.2778876447001</v>
      </c>
      <c r="P184">
        <f t="shared" ref="P184:P215" si="80">P183+$AE$13</f>
        <v>-195827.2176848372</v>
      </c>
      <c r="Q184">
        <f t="shared" si="64"/>
        <v>-193635.93979719249</v>
      </c>
      <c r="R184">
        <f t="shared" si="65"/>
        <v>1330.6957616331724</v>
      </c>
      <c r="S184">
        <f t="shared" si="72"/>
        <v>-179541.49375093842</v>
      </c>
      <c r="T184">
        <f t="shared" si="66"/>
        <v>-178210.79798930525</v>
      </c>
    </row>
    <row r="185" spans="1:20" x14ac:dyDescent="0.2">
      <c r="A185">
        <v>184</v>
      </c>
      <c r="B185" t="s">
        <v>23</v>
      </c>
      <c r="C185">
        <f t="shared" si="77"/>
        <v>7510.7989961926442</v>
      </c>
      <c r="D185">
        <f t="shared" si="78"/>
        <v>18214.888290989693</v>
      </c>
      <c r="E185">
        <f t="shared" si="67"/>
        <v>25725.687287182336</v>
      </c>
      <c r="F185">
        <f t="shared" si="68"/>
        <v>5498.7067509942135</v>
      </c>
      <c r="G185">
        <f t="shared" si="69"/>
        <v>202924.28909269616</v>
      </c>
      <c r="H185">
        <f t="shared" si="70"/>
        <v>208422.99584369035</v>
      </c>
      <c r="I185">
        <f t="shared" ref="I185:I248" si="81">I184+$AA$6</f>
        <v>12822.894239544703</v>
      </c>
      <c r="J185">
        <f t="shared" si="79"/>
        <v>232766.53207596327</v>
      </c>
      <c r="K185">
        <f t="shared" ref="K185:K248" si="82">SUM(I185:J185)</f>
        <v>245589.42631550797</v>
      </c>
      <c r="L185">
        <f t="shared" ref="L185:L248" si="83">L184+$AA$4</f>
        <v>9659.4461788162407</v>
      </c>
      <c r="M185">
        <f t="shared" si="71"/>
        <v>586371.17299508082</v>
      </c>
      <c r="N185">
        <f t="shared" ref="N185:N248" si="84">SUM(L185:M185)</f>
        <v>596030.61917389708</v>
      </c>
      <c r="O185">
        <f t="shared" ref="O185:O248" si="85">O184+$AD$6</f>
        <v>2198.7037528405885</v>
      </c>
      <c r="P185">
        <f t="shared" si="80"/>
        <v>-196336.75549398363</v>
      </c>
      <c r="Q185">
        <f t="shared" ref="Q185:Q248" si="86">SUM(O185:P185)</f>
        <v>-194138.05174114305</v>
      </c>
      <c r="R185">
        <f t="shared" ref="R185:R248" si="87">R184+$AD$4</f>
        <v>1337.9673231721515</v>
      </c>
      <c r="S185">
        <f t="shared" si="72"/>
        <v>-180522.59480968671</v>
      </c>
      <c r="T185">
        <f t="shared" ref="T185:T248" si="88">SUM(R185:S185)</f>
        <v>-179184.62748651457</v>
      </c>
    </row>
    <row r="186" spans="1:20" x14ac:dyDescent="0.2">
      <c r="A186">
        <v>185</v>
      </c>
      <c r="B186" t="s">
        <v>23</v>
      </c>
      <c r="C186">
        <f t="shared" si="77"/>
        <v>7551.2650213828347</v>
      </c>
      <c r="D186">
        <f t="shared" si="78"/>
        <v>18131.415929758812</v>
      </c>
      <c r="E186">
        <f t="shared" si="67"/>
        <v>25682.680951141647</v>
      </c>
      <c r="F186">
        <f t="shared" si="68"/>
        <v>5528.5910268148345</v>
      </c>
      <c r="G186">
        <f t="shared" si="69"/>
        <v>204027.13848993907</v>
      </c>
      <c r="H186">
        <f t="shared" si="70"/>
        <v>209555.7295167539</v>
      </c>
      <c r="I186">
        <f t="shared" si="81"/>
        <v>12896.400424729196</v>
      </c>
      <c r="J186">
        <f t="shared" si="79"/>
        <v>233109.12516264795</v>
      </c>
      <c r="K186">
        <f t="shared" si="82"/>
        <v>246005.52558737714</v>
      </c>
      <c r="L186">
        <f t="shared" si="83"/>
        <v>9711.9431689185021</v>
      </c>
      <c r="M186">
        <f t="shared" si="71"/>
        <v>589557.97284831491</v>
      </c>
      <c r="N186">
        <f t="shared" si="84"/>
        <v>599269.91601723339</v>
      </c>
      <c r="O186">
        <f t="shared" si="85"/>
        <v>2206.129618036477</v>
      </c>
      <c r="P186">
        <f t="shared" si="80"/>
        <v>-196846.29330313005</v>
      </c>
      <c r="Q186">
        <f t="shared" si="86"/>
        <v>-194640.16368509358</v>
      </c>
      <c r="R186">
        <f t="shared" si="87"/>
        <v>1345.2388847111306</v>
      </c>
      <c r="S186">
        <f t="shared" si="72"/>
        <v>-181503.695868435</v>
      </c>
      <c r="T186">
        <f t="shared" si="88"/>
        <v>-180158.45698372385</v>
      </c>
    </row>
    <row r="187" spans="1:20" x14ac:dyDescent="0.2">
      <c r="A187">
        <v>186</v>
      </c>
      <c r="B187" t="s">
        <v>23</v>
      </c>
      <c r="C187">
        <f t="shared" si="77"/>
        <v>7591.7310465730252</v>
      </c>
      <c r="D187">
        <f t="shared" si="78"/>
        <v>18047.943568527931</v>
      </c>
      <c r="E187">
        <f t="shared" si="67"/>
        <v>25639.674615100957</v>
      </c>
      <c r="F187">
        <f t="shared" si="68"/>
        <v>5558.4753026354556</v>
      </c>
      <c r="G187">
        <f t="shared" si="69"/>
        <v>205129.98788718198</v>
      </c>
      <c r="H187">
        <f t="shared" si="70"/>
        <v>210688.46318981744</v>
      </c>
      <c r="I187">
        <f t="shared" si="81"/>
        <v>12969.906609913689</v>
      </c>
      <c r="J187">
        <f t="shared" si="79"/>
        <v>233451.71824933263</v>
      </c>
      <c r="K187">
        <f t="shared" si="82"/>
        <v>246421.62485924631</v>
      </c>
      <c r="L187">
        <f t="shared" si="83"/>
        <v>9764.4401590207635</v>
      </c>
      <c r="M187">
        <f t="shared" si="71"/>
        <v>592744.77270154899</v>
      </c>
      <c r="N187">
        <f t="shared" si="84"/>
        <v>602509.21286056971</v>
      </c>
      <c r="O187">
        <f t="shared" si="85"/>
        <v>2213.5554832323655</v>
      </c>
      <c r="P187">
        <f t="shared" si="80"/>
        <v>-197355.83111227647</v>
      </c>
      <c r="Q187">
        <f t="shared" si="86"/>
        <v>-195142.2756290441</v>
      </c>
      <c r="R187">
        <f t="shared" si="87"/>
        <v>1352.5104462501097</v>
      </c>
      <c r="S187">
        <f t="shared" si="72"/>
        <v>-182484.79692718328</v>
      </c>
      <c r="T187">
        <f t="shared" si="88"/>
        <v>-181132.28648093317</v>
      </c>
    </row>
    <row r="188" spans="1:20" x14ac:dyDescent="0.2">
      <c r="A188">
        <v>187</v>
      </c>
      <c r="B188" t="s">
        <v>23</v>
      </c>
      <c r="C188">
        <f t="shared" si="77"/>
        <v>7632.1970717632157</v>
      </c>
      <c r="D188">
        <f t="shared" si="78"/>
        <v>17964.471207297051</v>
      </c>
      <c r="E188">
        <f t="shared" si="67"/>
        <v>25596.668279060264</v>
      </c>
      <c r="F188">
        <f t="shared" si="68"/>
        <v>5588.3595784560766</v>
      </c>
      <c r="G188">
        <f t="shared" si="69"/>
        <v>206232.8372844249</v>
      </c>
      <c r="H188">
        <f t="shared" si="70"/>
        <v>211821.19686288098</v>
      </c>
      <c r="I188">
        <f t="shared" si="81"/>
        <v>13043.412795098182</v>
      </c>
      <c r="J188">
        <f t="shared" si="79"/>
        <v>233794.3113360173</v>
      </c>
      <c r="K188">
        <f t="shared" si="82"/>
        <v>246837.72413111548</v>
      </c>
      <c r="L188">
        <f t="shared" si="83"/>
        <v>9816.9371491230249</v>
      </c>
      <c r="M188">
        <f t="shared" si="71"/>
        <v>595931.57255478308</v>
      </c>
      <c r="N188">
        <f t="shared" si="84"/>
        <v>605748.50970390614</v>
      </c>
      <c r="O188">
        <f t="shared" si="85"/>
        <v>2220.981348428254</v>
      </c>
      <c r="P188">
        <f t="shared" si="80"/>
        <v>-197865.36892142289</v>
      </c>
      <c r="Q188">
        <f t="shared" si="86"/>
        <v>-195644.38757299463</v>
      </c>
      <c r="R188">
        <f t="shared" si="87"/>
        <v>1359.7820077890888</v>
      </c>
      <c r="S188">
        <f t="shared" si="72"/>
        <v>-183465.89798593157</v>
      </c>
      <c r="T188">
        <f t="shared" si="88"/>
        <v>-182106.11597814248</v>
      </c>
    </row>
    <row r="189" spans="1:20" x14ac:dyDescent="0.2">
      <c r="A189">
        <v>188</v>
      </c>
      <c r="B189" t="s">
        <v>23</v>
      </c>
      <c r="C189">
        <f t="shared" si="77"/>
        <v>7672.6630969534062</v>
      </c>
      <c r="D189">
        <f t="shared" si="78"/>
        <v>17880.99884606617</v>
      </c>
      <c r="E189">
        <f t="shared" si="67"/>
        <v>25553.661943019575</v>
      </c>
      <c r="F189">
        <f t="shared" si="68"/>
        <v>5618.2438542766977</v>
      </c>
      <c r="G189">
        <f t="shared" si="69"/>
        <v>207335.68668166781</v>
      </c>
      <c r="H189">
        <f t="shared" si="70"/>
        <v>212953.9305359445</v>
      </c>
      <c r="I189">
        <f t="shared" si="81"/>
        <v>13116.918980282675</v>
      </c>
      <c r="J189">
        <f t="shared" si="79"/>
        <v>234136.90442270198</v>
      </c>
      <c r="K189">
        <f t="shared" si="82"/>
        <v>247253.82340298465</v>
      </c>
      <c r="L189">
        <f t="shared" si="83"/>
        <v>9869.4341392252863</v>
      </c>
      <c r="M189">
        <f t="shared" si="71"/>
        <v>599118.37240801717</v>
      </c>
      <c r="N189">
        <f t="shared" si="84"/>
        <v>608987.80654724245</v>
      </c>
      <c r="O189">
        <f t="shared" si="85"/>
        <v>2228.4072136241425</v>
      </c>
      <c r="P189">
        <f t="shared" si="80"/>
        <v>-198374.90673056932</v>
      </c>
      <c r="Q189">
        <f t="shared" si="86"/>
        <v>-196146.49951694519</v>
      </c>
      <c r="R189">
        <f t="shared" si="87"/>
        <v>1367.0535693280679</v>
      </c>
      <c r="S189">
        <f t="shared" si="72"/>
        <v>-184446.99904467986</v>
      </c>
      <c r="T189">
        <f t="shared" si="88"/>
        <v>-183079.94547535179</v>
      </c>
    </row>
    <row r="190" spans="1:20" x14ac:dyDescent="0.2">
      <c r="A190">
        <v>189</v>
      </c>
      <c r="B190" t="s">
        <v>23</v>
      </c>
      <c r="C190">
        <f t="shared" si="77"/>
        <v>7713.1291221435968</v>
      </c>
      <c r="D190">
        <f t="shared" si="78"/>
        <v>17797.526484835289</v>
      </c>
      <c r="E190">
        <f t="shared" si="67"/>
        <v>25510.655606978886</v>
      </c>
      <c r="F190">
        <f t="shared" si="68"/>
        <v>5648.1281300973187</v>
      </c>
      <c r="G190">
        <f t="shared" si="69"/>
        <v>208438.53607891072</v>
      </c>
      <c r="H190">
        <f t="shared" si="70"/>
        <v>214086.66420900804</v>
      </c>
      <c r="I190">
        <f t="shared" si="81"/>
        <v>13190.425165467168</v>
      </c>
      <c r="J190">
        <f t="shared" si="79"/>
        <v>234479.49750938665</v>
      </c>
      <c r="K190">
        <f t="shared" si="82"/>
        <v>247669.92267485382</v>
      </c>
      <c r="L190">
        <f t="shared" si="83"/>
        <v>9921.9311293275478</v>
      </c>
      <c r="M190">
        <f t="shared" si="71"/>
        <v>602305.17226125125</v>
      </c>
      <c r="N190">
        <f t="shared" si="84"/>
        <v>612227.10339057876</v>
      </c>
      <c r="O190">
        <f t="shared" si="85"/>
        <v>2235.833078820031</v>
      </c>
      <c r="P190">
        <f t="shared" si="80"/>
        <v>-198884.44453971574</v>
      </c>
      <c r="Q190">
        <f t="shared" si="86"/>
        <v>-196648.61146089571</v>
      </c>
      <c r="R190">
        <f t="shared" si="87"/>
        <v>1374.3251308670469</v>
      </c>
      <c r="S190">
        <f t="shared" si="72"/>
        <v>-185428.10010342815</v>
      </c>
      <c r="T190">
        <f t="shared" si="88"/>
        <v>-184053.77497256111</v>
      </c>
    </row>
    <row r="191" spans="1:20" x14ac:dyDescent="0.2">
      <c r="A191">
        <v>190</v>
      </c>
      <c r="B191" t="s">
        <v>23</v>
      </c>
      <c r="C191">
        <f t="shared" si="77"/>
        <v>7753.5951473337873</v>
      </c>
      <c r="D191">
        <f t="shared" si="78"/>
        <v>17714.054123604408</v>
      </c>
      <c r="E191">
        <f t="shared" si="67"/>
        <v>25467.649270938196</v>
      </c>
      <c r="F191">
        <f t="shared" si="68"/>
        <v>5678.0124059179398</v>
      </c>
      <c r="G191">
        <f t="shared" si="69"/>
        <v>209541.38547615363</v>
      </c>
      <c r="H191">
        <f t="shared" si="70"/>
        <v>215219.39788207159</v>
      </c>
      <c r="I191">
        <f t="shared" si="81"/>
        <v>13263.931350651661</v>
      </c>
      <c r="J191">
        <f t="shared" si="79"/>
        <v>234822.09059607133</v>
      </c>
      <c r="K191">
        <f t="shared" si="82"/>
        <v>248086.02194672299</v>
      </c>
      <c r="L191">
        <f t="shared" si="83"/>
        <v>9974.4281194298092</v>
      </c>
      <c r="M191">
        <f t="shared" si="71"/>
        <v>605491.97211448534</v>
      </c>
      <c r="N191">
        <f t="shared" si="84"/>
        <v>615466.40023391519</v>
      </c>
      <c r="O191">
        <f t="shared" si="85"/>
        <v>2243.2589440159195</v>
      </c>
      <c r="P191">
        <f t="shared" si="80"/>
        <v>-199393.98234886216</v>
      </c>
      <c r="Q191">
        <f t="shared" si="86"/>
        <v>-197150.72340484624</v>
      </c>
      <c r="R191">
        <f t="shared" si="87"/>
        <v>1381.596692406026</v>
      </c>
      <c r="S191">
        <f t="shared" si="72"/>
        <v>-186409.20116217644</v>
      </c>
      <c r="T191">
        <f t="shared" si="88"/>
        <v>-185027.60446977042</v>
      </c>
    </row>
    <row r="192" spans="1:20" x14ac:dyDescent="0.2">
      <c r="A192">
        <v>191</v>
      </c>
      <c r="B192" t="s">
        <v>23</v>
      </c>
      <c r="C192">
        <f t="shared" si="77"/>
        <v>7794.0611725239778</v>
      </c>
      <c r="D192">
        <f t="shared" si="78"/>
        <v>17630.581762373527</v>
      </c>
      <c r="E192">
        <f t="shared" si="67"/>
        <v>25424.642934897507</v>
      </c>
      <c r="F192">
        <f t="shared" si="68"/>
        <v>5707.8966817385608</v>
      </c>
      <c r="G192">
        <f t="shared" si="69"/>
        <v>210644.23487339655</v>
      </c>
      <c r="H192">
        <f t="shared" si="70"/>
        <v>216352.1315551351</v>
      </c>
      <c r="I192">
        <f t="shared" si="81"/>
        <v>13337.437535836154</v>
      </c>
      <c r="J192">
        <f t="shared" si="79"/>
        <v>235164.683682756</v>
      </c>
      <c r="K192">
        <f t="shared" si="82"/>
        <v>248502.12121859216</v>
      </c>
      <c r="L192">
        <f t="shared" si="83"/>
        <v>10026.925109532071</v>
      </c>
      <c r="M192">
        <f t="shared" si="71"/>
        <v>608678.77196771943</v>
      </c>
      <c r="N192">
        <f t="shared" si="84"/>
        <v>618705.69707725151</v>
      </c>
      <c r="O192">
        <f t="shared" si="85"/>
        <v>2250.684809211808</v>
      </c>
      <c r="P192">
        <f t="shared" si="80"/>
        <v>-199903.52015800858</v>
      </c>
      <c r="Q192">
        <f t="shared" si="86"/>
        <v>-197652.83534879677</v>
      </c>
      <c r="R192">
        <f t="shared" si="87"/>
        <v>1388.8682539450051</v>
      </c>
      <c r="S192">
        <f t="shared" si="72"/>
        <v>-187390.30222092473</v>
      </c>
      <c r="T192">
        <f t="shared" si="88"/>
        <v>-186001.43396697973</v>
      </c>
    </row>
    <row r="193" spans="1:20" x14ac:dyDescent="0.2">
      <c r="A193">
        <v>192</v>
      </c>
      <c r="B193" t="s">
        <v>23</v>
      </c>
      <c r="C193">
        <f t="shared" si="77"/>
        <v>7834.5271977141683</v>
      </c>
      <c r="D193">
        <f t="shared" si="78"/>
        <v>17547.109401142647</v>
      </c>
      <c r="E193">
        <f t="shared" si="67"/>
        <v>25381.636598856814</v>
      </c>
      <c r="F193">
        <f t="shared" si="68"/>
        <v>5737.7809575591818</v>
      </c>
      <c r="G193">
        <f t="shared" si="69"/>
        <v>211747.08427063946</v>
      </c>
      <c r="H193">
        <f t="shared" si="70"/>
        <v>217484.86522819864</v>
      </c>
      <c r="I193">
        <f t="shared" si="81"/>
        <v>13410.943721020647</v>
      </c>
      <c r="J193">
        <f t="shared" si="79"/>
        <v>235507.27676944068</v>
      </c>
      <c r="K193">
        <f t="shared" si="82"/>
        <v>248918.22049046133</v>
      </c>
      <c r="L193">
        <f t="shared" si="83"/>
        <v>10079.422099634332</v>
      </c>
      <c r="M193">
        <f t="shared" si="71"/>
        <v>611865.57182095351</v>
      </c>
      <c r="N193">
        <f t="shared" si="84"/>
        <v>621944.99392058782</v>
      </c>
      <c r="O193">
        <f t="shared" si="85"/>
        <v>2258.1106744076965</v>
      </c>
      <c r="P193">
        <f t="shared" si="80"/>
        <v>-200413.05796715501</v>
      </c>
      <c r="Q193">
        <f t="shared" si="86"/>
        <v>-198154.94729274733</v>
      </c>
      <c r="R193">
        <f t="shared" si="87"/>
        <v>1396.1398154839842</v>
      </c>
      <c r="S193">
        <f t="shared" si="72"/>
        <v>-188371.40327967302</v>
      </c>
      <c r="T193">
        <f t="shared" si="88"/>
        <v>-186975.26346418905</v>
      </c>
    </row>
    <row r="194" spans="1:20" x14ac:dyDescent="0.2">
      <c r="A194">
        <v>193</v>
      </c>
      <c r="B194" t="s">
        <v>23</v>
      </c>
      <c r="C194">
        <f t="shared" si="77"/>
        <v>7874.9932229043588</v>
      </c>
      <c r="D194">
        <f t="shared" si="78"/>
        <v>17463.637039911766</v>
      </c>
      <c r="E194">
        <f t="shared" si="67"/>
        <v>25338.630262816125</v>
      </c>
      <c r="F194">
        <f t="shared" si="68"/>
        <v>5767.6652333798029</v>
      </c>
      <c r="G194">
        <f t="shared" si="69"/>
        <v>212849.93366788237</v>
      </c>
      <c r="H194">
        <f t="shared" si="70"/>
        <v>218617.59890126219</v>
      </c>
      <c r="I194">
        <f t="shared" si="81"/>
        <v>13484.44990620514</v>
      </c>
      <c r="J194">
        <f t="shared" si="79"/>
        <v>235849.86985612535</v>
      </c>
      <c r="K194">
        <f t="shared" si="82"/>
        <v>249334.3197623305</v>
      </c>
      <c r="L194">
        <f t="shared" si="83"/>
        <v>10131.919089736593</v>
      </c>
      <c r="M194">
        <f t="shared" si="71"/>
        <v>615052.3716741876</v>
      </c>
      <c r="N194">
        <f t="shared" si="84"/>
        <v>625184.29076392425</v>
      </c>
      <c r="O194">
        <f t="shared" si="85"/>
        <v>2265.536539603585</v>
      </c>
      <c r="P194">
        <f t="shared" si="80"/>
        <v>-200922.59577630143</v>
      </c>
      <c r="Q194">
        <f t="shared" si="86"/>
        <v>-198657.05923669785</v>
      </c>
      <c r="R194">
        <f t="shared" si="87"/>
        <v>1403.4113770229633</v>
      </c>
      <c r="S194">
        <f t="shared" si="72"/>
        <v>-189352.50433842131</v>
      </c>
      <c r="T194">
        <f t="shared" si="88"/>
        <v>-187949.09296139833</v>
      </c>
    </row>
    <row r="195" spans="1:20" x14ac:dyDescent="0.2">
      <c r="A195">
        <v>194</v>
      </c>
      <c r="B195" t="s">
        <v>23</v>
      </c>
      <c r="C195">
        <f t="shared" si="77"/>
        <v>7915.4592480945494</v>
      </c>
      <c r="D195">
        <f t="shared" si="78"/>
        <v>17380.164678680885</v>
      </c>
      <c r="E195">
        <f t="shared" ref="E195:E258" si="89">C195+D195</f>
        <v>25295.623926775435</v>
      </c>
      <c r="F195">
        <f t="shared" ref="F195:F258" si="90">F194+$Y$4</f>
        <v>5797.5495092004239</v>
      </c>
      <c r="G195">
        <f t="shared" ref="G195:G258" si="91">G194+$Y$11</f>
        <v>213952.78306512529</v>
      </c>
      <c r="H195">
        <f t="shared" ref="H195:H258" si="92">SUM(F195:G195)</f>
        <v>219750.3325743257</v>
      </c>
      <c r="I195">
        <f t="shared" si="81"/>
        <v>13557.956091389633</v>
      </c>
      <c r="J195">
        <f t="shared" si="79"/>
        <v>236192.46294281003</v>
      </c>
      <c r="K195">
        <f t="shared" si="82"/>
        <v>249750.41903419967</v>
      </c>
      <c r="L195">
        <f t="shared" si="83"/>
        <v>10184.416079838855</v>
      </c>
      <c r="M195">
        <f t="shared" ref="M195:M258" si="93">M194+$AB$11</f>
        <v>618239.17152742168</v>
      </c>
      <c r="N195">
        <f t="shared" si="84"/>
        <v>628423.58760726056</v>
      </c>
      <c r="O195">
        <f t="shared" si="85"/>
        <v>2272.9624047994735</v>
      </c>
      <c r="P195">
        <f t="shared" si="80"/>
        <v>-201432.13358544785</v>
      </c>
      <c r="Q195">
        <f t="shared" si="86"/>
        <v>-199159.17118064838</v>
      </c>
      <c r="R195">
        <f t="shared" si="87"/>
        <v>1410.6829385619424</v>
      </c>
      <c r="S195">
        <f t="shared" ref="S195:S258" si="94">S194+$AE$11</f>
        <v>-190333.60539716959</v>
      </c>
      <c r="T195">
        <f t="shared" si="88"/>
        <v>-188922.92245860765</v>
      </c>
    </row>
    <row r="196" spans="1:20" x14ac:dyDescent="0.2">
      <c r="A196">
        <v>195</v>
      </c>
      <c r="B196" t="s">
        <v>23</v>
      </c>
      <c r="C196">
        <f t="shared" si="77"/>
        <v>7955.9252732847399</v>
      </c>
      <c r="D196">
        <f t="shared" si="78"/>
        <v>17296.692317450004</v>
      </c>
      <c r="E196">
        <f t="shared" si="89"/>
        <v>25252.617590734742</v>
      </c>
      <c r="F196">
        <f t="shared" si="90"/>
        <v>5827.433785021045</v>
      </c>
      <c r="G196">
        <f t="shared" si="91"/>
        <v>215055.6324623682</v>
      </c>
      <c r="H196">
        <f t="shared" si="92"/>
        <v>220883.06624738924</v>
      </c>
      <c r="I196">
        <f t="shared" si="81"/>
        <v>13631.462276574126</v>
      </c>
      <c r="J196">
        <f t="shared" si="79"/>
        <v>236535.05602949471</v>
      </c>
      <c r="K196">
        <f t="shared" si="82"/>
        <v>250166.51830606884</v>
      </c>
      <c r="L196">
        <f t="shared" si="83"/>
        <v>10236.913069941116</v>
      </c>
      <c r="M196">
        <f t="shared" si="93"/>
        <v>621425.97138065577</v>
      </c>
      <c r="N196">
        <f t="shared" si="84"/>
        <v>631662.88445059687</v>
      </c>
      <c r="O196">
        <f t="shared" si="85"/>
        <v>2280.388269995362</v>
      </c>
      <c r="P196">
        <f t="shared" si="80"/>
        <v>-201941.67139459428</v>
      </c>
      <c r="Q196">
        <f t="shared" si="86"/>
        <v>-199661.28312459891</v>
      </c>
      <c r="R196">
        <f t="shared" si="87"/>
        <v>1417.9545001009215</v>
      </c>
      <c r="S196">
        <f t="shared" si="94"/>
        <v>-191314.70645591788</v>
      </c>
      <c r="T196">
        <f t="shared" si="88"/>
        <v>-189896.75195581696</v>
      </c>
    </row>
    <row r="197" spans="1:20" x14ac:dyDescent="0.2">
      <c r="A197">
        <v>196</v>
      </c>
      <c r="B197" t="s">
        <v>23</v>
      </c>
      <c r="C197">
        <f t="shared" si="77"/>
        <v>7996.3912984749304</v>
      </c>
      <c r="D197">
        <f t="shared" si="78"/>
        <v>17213.219956219124</v>
      </c>
      <c r="E197">
        <f t="shared" si="89"/>
        <v>25209.611254694053</v>
      </c>
      <c r="F197">
        <f t="shared" si="90"/>
        <v>5857.318060841666</v>
      </c>
      <c r="G197">
        <f t="shared" si="91"/>
        <v>216158.48185961111</v>
      </c>
      <c r="H197">
        <f t="shared" si="92"/>
        <v>222015.79992045279</v>
      </c>
      <c r="I197">
        <f t="shared" si="81"/>
        <v>13704.968461758619</v>
      </c>
      <c r="J197">
        <f t="shared" si="79"/>
        <v>236877.64911617938</v>
      </c>
      <c r="K197">
        <f t="shared" si="82"/>
        <v>250582.61757793801</v>
      </c>
      <c r="L197">
        <f t="shared" si="83"/>
        <v>10289.410060043378</v>
      </c>
      <c r="M197">
        <f t="shared" si="93"/>
        <v>624612.77123388986</v>
      </c>
      <c r="N197">
        <f t="shared" si="84"/>
        <v>634902.18129393319</v>
      </c>
      <c r="O197">
        <f t="shared" si="85"/>
        <v>2287.8141351912504</v>
      </c>
      <c r="P197">
        <f t="shared" si="80"/>
        <v>-202451.2092037407</v>
      </c>
      <c r="Q197">
        <f t="shared" si="86"/>
        <v>-200163.39506854943</v>
      </c>
      <c r="R197">
        <f t="shared" si="87"/>
        <v>1425.2260616399005</v>
      </c>
      <c r="S197">
        <f t="shared" si="94"/>
        <v>-192295.80751466617</v>
      </c>
      <c r="T197">
        <f t="shared" si="88"/>
        <v>-190870.58145302627</v>
      </c>
    </row>
    <row r="198" spans="1:20" x14ac:dyDescent="0.2">
      <c r="A198">
        <v>197</v>
      </c>
      <c r="B198" t="s">
        <v>23</v>
      </c>
      <c r="C198">
        <f t="shared" si="77"/>
        <v>8036.8573236651209</v>
      </c>
      <c r="D198">
        <f t="shared" si="78"/>
        <v>17129.747594988243</v>
      </c>
      <c r="E198">
        <f t="shared" si="89"/>
        <v>25166.604918653364</v>
      </c>
      <c r="F198">
        <f t="shared" si="90"/>
        <v>5887.2023366622871</v>
      </c>
      <c r="G198">
        <f t="shared" si="91"/>
        <v>217261.33125685403</v>
      </c>
      <c r="H198">
        <f t="shared" si="92"/>
        <v>223148.5335935163</v>
      </c>
      <c r="I198">
        <f t="shared" si="81"/>
        <v>13778.474646943112</v>
      </c>
      <c r="J198">
        <f t="shared" si="79"/>
        <v>237220.24220286406</v>
      </c>
      <c r="K198">
        <f t="shared" si="82"/>
        <v>250998.71684980718</v>
      </c>
      <c r="L198">
        <f t="shared" si="83"/>
        <v>10341.907050145639</v>
      </c>
      <c r="M198">
        <f t="shared" si="93"/>
        <v>627799.57108712394</v>
      </c>
      <c r="N198">
        <f t="shared" si="84"/>
        <v>638141.47813726962</v>
      </c>
      <c r="O198">
        <f t="shared" si="85"/>
        <v>2295.2400003871389</v>
      </c>
      <c r="P198">
        <f t="shared" si="80"/>
        <v>-202960.74701288712</v>
      </c>
      <c r="Q198">
        <f t="shared" si="86"/>
        <v>-200665.50701249999</v>
      </c>
      <c r="R198">
        <f t="shared" si="87"/>
        <v>1432.4976231788796</v>
      </c>
      <c r="S198">
        <f t="shared" si="94"/>
        <v>-193276.90857341446</v>
      </c>
      <c r="T198">
        <f t="shared" si="88"/>
        <v>-191844.41095023559</v>
      </c>
    </row>
    <row r="199" spans="1:20" x14ac:dyDescent="0.2">
      <c r="A199">
        <v>198</v>
      </c>
      <c r="B199" t="s">
        <v>23</v>
      </c>
      <c r="C199">
        <f t="shared" si="77"/>
        <v>8077.3233488553115</v>
      </c>
      <c r="D199">
        <f t="shared" si="78"/>
        <v>17046.275233757362</v>
      </c>
      <c r="E199">
        <f t="shared" si="89"/>
        <v>25123.598582612674</v>
      </c>
      <c r="F199">
        <f t="shared" si="90"/>
        <v>5917.0866124829081</v>
      </c>
      <c r="G199">
        <f t="shared" si="91"/>
        <v>218364.18065409694</v>
      </c>
      <c r="H199">
        <f t="shared" si="92"/>
        <v>224281.26726657985</v>
      </c>
      <c r="I199">
        <f t="shared" si="81"/>
        <v>13851.980832127605</v>
      </c>
      <c r="J199">
        <f t="shared" si="79"/>
        <v>237562.83528954873</v>
      </c>
      <c r="K199">
        <f t="shared" si="82"/>
        <v>251414.81612167633</v>
      </c>
      <c r="L199">
        <f t="shared" si="83"/>
        <v>10394.4040402479</v>
      </c>
      <c r="M199">
        <f t="shared" si="93"/>
        <v>630986.37094035803</v>
      </c>
      <c r="N199">
        <f t="shared" si="84"/>
        <v>641380.77498060593</v>
      </c>
      <c r="O199">
        <f t="shared" si="85"/>
        <v>2302.6658655830274</v>
      </c>
      <c r="P199">
        <f t="shared" si="80"/>
        <v>-203470.28482203354</v>
      </c>
      <c r="Q199">
        <f t="shared" si="86"/>
        <v>-201167.61895645052</v>
      </c>
      <c r="R199">
        <f t="shared" si="87"/>
        <v>1439.7691847178587</v>
      </c>
      <c r="S199">
        <f t="shared" si="94"/>
        <v>-194258.00963216275</v>
      </c>
      <c r="T199">
        <f t="shared" si="88"/>
        <v>-192818.2404474449</v>
      </c>
    </row>
    <row r="200" spans="1:20" x14ac:dyDescent="0.2">
      <c r="A200">
        <v>199</v>
      </c>
      <c r="B200" t="s">
        <v>23</v>
      </c>
      <c r="C200">
        <f t="shared" si="77"/>
        <v>8117.789374045502</v>
      </c>
      <c r="D200">
        <f t="shared" si="78"/>
        <v>16962.802872526481</v>
      </c>
      <c r="E200">
        <f t="shared" si="89"/>
        <v>25080.592246571985</v>
      </c>
      <c r="F200">
        <f t="shared" si="90"/>
        <v>5946.9708883035291</v>
      </c>
      <c r="G200">
        <f t="shared" si="91"/>
        <v>219467.03005133985</v>
      </c>
      <c r="H200">
        <f t="shared" si="92"/>
        <v>225414.00093964339</v>
      </c>
      <c r="I200">
        <f t="shared" si="81"/>
        <v>13925.487017312098</v>
      </c>
      <c r="J200">
        <f t="shared" si="79"/>
        <v>237905.42837623341</v>
      </c>
      <c r="K200">
        <f t="shared" si="82"/>
        <v>251830.9153935455</v>
      </c>
      <c r="L200">
        <f t="shared" si="83"/>
        <v>10446.901030350162</v>
      </c>
      <c r="M200">
        <f t="shared" si="93"/>
        <v>634173.17079359211</v>
      </c>
      <c r="N200">
        <f t="shared" si="84"/>
        <v>644620.07182394224</v>
      </c>
      <c r="O200">
        <f t="shared" si="85"/>
        <v>2310.0917307789159</v>
      </c>
      <c r="P200">
        <f t="shared" si="80"/>
        <v>-203979.82263117997</v>
      </c>
      <c r="Q200">
        <f t="shared" si="86"/>
        <v>-201669.73090040105</v>
      </c>
      <c r="R200">
        <f t="shared" si="87"/>
        <v>1447.0407462568378</v>
      </c>
      <c r="S200">
        <f t="shared" si="94"/>
        <v>-195239.11069091104</v>
      </c>
      <c r="T200">
        <f t="shared" si="88"/>
        <v>-193792.06994465421</v>
      </c>
    </row>
    <row r="201" spans="1:20" x14ac:dyDescent="0.2">
      <c r="A201">
        <v>200</v>
      </c>
      <c r="B201" t="s">
        <v>23</v>
      </c>
      <c r="C201">
        <f t="shared" si="77"/>
        <v>8158.2553992356925</v>
      </c>
      <c r="D201">
        <f t="shared" si="78"/>
        <v>16879.3305112956</v>
      </c>
      <c r="E201">
        <f t="shared" si="89"/>
        <v>25037.585910531292</v>
      </c>
      <c r="F201">
        <f t="shared" si="90"/>
        <v>5976.8551641241502</v>
      </c>
      <c r="G201">
        <f t="shared" si="91"/>
        <v>220569.87944858277</v>
      </c>
      <c r="H201">
        <f t="shared" si="92"/>
        <v>226546.73461270693</v>
      </c>
      <c r="I201">
        <f t="shared" si="81"/>
        <v>13998.993202496591</v>
      </c>
      <c r="J201">
        <f t="shared" si="79"/>
        <v>238248.02146291808</v>
      </c>
      <c r="K201">
        <f t="shared" si="82"/>
        <v>252247.01466541467</v>
      </c>
      <c r="L201">
        <f t="shared" si="83"/>
        <v>10499.398020452423</v>
      </c>
      <c r="M201">
        <f t="shared" si="93"/>
        <v>637359.9706468262</v>
      </c>
      <c r="N201">
        <f t="shared" si="84"/>
        <v>647859.36866727867</v>
      </c>
      <c r="O201">
        <f t="shared" si="85"/>
        <v>2317.5175959748044</v>
      </c>
      <c r="P201">
        <f t="shared" si="80"/>
        <v>-204489.36044032639</v>
      </c>
      <c r="Q201">
        <f t="shared" si="86"/>
        <v>-202171.84284435157</v>
      </c>
      <c r="R201">
        <f t="shared" si="87"/>
        <v>1454.3123077958169</v>
      </c>
      <c r="S201">
        <f t="shared" si="94"/>
        <v>-196220.21174965933</v>
      </c>
      <c r="T201">
        <f t="shared" si="88"/>
        <v>-194765.8994418635</v>
      </c>
    </row>
    <row r="202" spans="1:20" x14ac:dyDescent="0.2">
      <c r="A202">
        <v>201</v>
      </c>
      <c r="B202" t="s">
        <v>23</v>
      </c>
      <c r="C202">
        <f t="shared" si="77"/>
        <v>8198.721424425883</v>
      </c>
      <c r="D202">
        <f t="shared" si="78"/>
        <v>16795.85815006472</v>
      </c>
      <c r="E202">
        <f t="shared" si="89"/>
        <v>24994.579574490603</v>
      </c>
      <c r="F202">
        <f t="shared" si="90"/>
        <v>6006.7394399447712</v>
      </c>
      <c r="G202">
        <f t="shared" si="91"/>
        <v>221672.72884582568</v>
      </c>
      <c r="H202">
        <f t="shared" si="92"/>
        <v>227679.46828577045</v>
      </c>
      <c r="I202">
        <f t="shared" si="81"/>
        <v>14072.499387681084</v>
      </c>
      <c r="J202">
        <f t="shared" si="79"/>
        <v>238590.61454960276</v>
      </c>
      <c r="K202">
        <f t="shared" si="82"/>
        <v>252663.11393728384</v>
      </c>
      <c r="L202">
        <f t="shared" si="83"/>
        <v>10551.895010554685</v>
      </c>
      <c r="M202">
        <f t="shared" si="93"/>
        <v>640546.77050006029</v>
      </c>
      <c r="N202">
        <f t="shared" si="84"/>
        <v>651098.66551061498</v>
      </c>
      <c r="O202">
        <f t="shared" si="85"/>
        <v>2324.9434611706929</v>
      </c>
      <c r="P202">
        <f t="shared" si="80"/>
        <v>-204998.89824947281</v>
      </c>
      <c r="Q202">
        <f t="shared" si="86"/>
        <v>-202673.95478830213</v>
      </c>
      <c r="R202">
        <f t="shared" si="87"/>
        <v>1461.583869334796</v>
      </c>
      <c r="S202">
        <f t="shared" si="94"/>
        <v>-197201.31280840762</v>
      </c>
      <c r="T202">
        <f t="shared" si="88"/>
        <v>-195739.72893907281</v>
      </c>
    </row>
    <row r="203" spans="1:20" x14ac:dyDescent="0.2">
      <c r="A203">
        <v>202</v>
      </c>
      <c r="B203" t="s">
        <v>23</v>
      </c>
      <c r="C203">
        <f t="shared" si="77"/>
        <v>8239.1874496160726</v>
      </c>
      <c r="D203">
        <f t="shared" si="78"/>
        <v>16712.385788833839</v>
      </c>
      <c r="E203">
        <f t="shared" si="89"/>
        <v>24951.573238449913</v>
      </c>
      <c r="F203">
        <f t="shared" si="90"/>
        <v>6036.6237157653923</v>
      </c>
      <c r="G203">
        <f t="shared" si="91"/>
        <v>222775.57824306859</v>
      </c>
      <c r="H203">
        <f t="shared" si="92"/>
        <v>228812.20195883399</v>
      </c>
      <c r="I203">
        <f t="shared" si="81"/>
        <v>14146.005572865577</v>
      </c>
      <c r="J203">
        <f t="shared" si="79"/>
        <v>238933.20763628744</v>
      </c>
      <c r="K203">
        <f t="shared" si="82"/>
        <v>253079.21320915301</v>
      </c>
      <c r="L203">
        <f t="shared" si="83"/>
        <v>10604.392000656946</v>
      </c>
      <c r="M203">
        <f t="shared" si="93"/>
        <v>643733.57035329437</v>
      </c>
      <c r="N203">
        <f t="shared" si="84"/>
        <v>654337.9623539513</v>
      </c>
      <c r="O203">
        <f t="shared" si="85"/>
        <v>2332.3693263665814</v>
      </c>
      <c r="P203">
        <f t="shared" si="80"/>
        <v>-205508.43605861923</v>
      </c>
      <c r="Q203">
        <f t="shared" si="86"/>
        <v>-203176.06673225266</v>
      </c>
      <c r="R203">
        <f t="shared" si="87"/>
        <v>1468.855430873775</v>
      </c>
      <c r="S203">
        <f t="shared" si="94"/>
        <v>-198182.4138671559</v>
      </c>
      <c r="T203">
        <f t="shared" si="88"/>
        <v>-196713.55843628212</v>
      </c>
    </row>
    <row r="204" spans="1:20" x14ac:dyDescent="0.2">
      <c r="A204">
        <v>203</v>
      </c>
      <c r="B204" t="s">
        <v>23</v>
      </c>
      <c r="C204">
        <f t="shared" si="77"/>
        <v>8279.6534748062622</v>
      </c>
      <c r="D204">
        <f t="shared" si="78"/>
        <v>16628.913427602958</v>
      </c>
      <c r="E204">
        <f t="shared" si="89"/>
        <v>24908.56690240922</v>
      </c>
      <c r="F204">
        <f t="shared" si="90"/>
        <v>6066.5079915860133</v>
      </c>
      <c r="G204">
        <f t="shared" si="91"/>
        <v>223878.42764031151</v>
      </c>
      <c r="H204">
        <f t="shared" si="92"/>
        <v>229944.93563189753</v>
      </c>
      <c r="I204">
        <f t="shared" si="81"/>
        <v>14219.51175805007</v>
      </c>
      <c r="J204">
        <f t="shared" si="79"/>
        <v>239275.80072297211</v>
      </c>
      <c r="K204">
        <f t="shared" si="82"/>
        <v>253495.31248102218</v>
      </c>
      <c r="L204">
        <f t="shared" si="83"/>
        <v>10656.888990759207</v>
      </c>
      <c r="M204">
        <f t="shared" si="93"/>
        <v>646920.37020652846</v>
      </c>
      <c r="N204">
        <f t="shared" si="84"/>
        <v>657577.25919728761</v>
      </c>
      <c r="O204">
        <f t="shared" si="85"/>
        <v>2339.7951915624699</v>
      </c>
      <c r="P204">
        <f t="shared" si="80"/>
        <v>-206017.97386776566</v>
      </c>
      <c r="Q204">
        <f t="shared" si="86"/>
        <v>-203678.17867620318</v>
      </c>
      <c r="R204">
        <f t="shared" si="87"/>
        <v>1476.1269924127541</v>
      </c>
      <c r="S204">
        <f t="shared" si="94"/>
        <v>-199163.51492590419</v>
      </c>
      <c r="T204">
        <f t="shared" si="88"/>
        <v>-197687.38793349144</v>
      </c>
    </row>
    <row r="205" spans="1:20" x14ac:dyDescent="0.2">
      <c r="A205">
        <v>204</v>
      </c>
      <c r="B205" t="s">
        <v>23</v>
      </c>
      <c r="C205">
        <f t="shared" si="77"/>
        <v>8320.1194999964519</v>
      </c>
      <c r="D205">
        <f t="shared" si="78"/>
        <v>16545.441066372077</v>
      </c>
      <c r="E205">
        <f t="shared" si="89"/>
        <v>24865.560566368527</v>
      </c>
      <c r="F205">
        <f t="shared" si="90"/>
        <v>6096.3922674066343</v>
      </c>
      <c r="G205">
        <f t="shared" si="91"/>
        <v>224981.27703755442</v>
      </c>
      <c r="H205">
        <f t="shared" si="92"/>
        <v>231077.66930496105</v>
      </c>
      <c r="I205">
        <f t="shared" si="81"/>
        <v>14293.017943234563</v>
      </c>
      <c r="J205">
        <f t="shared" si="79"/>
        <v>239618.39380965679</v>
      </c>
      <c r="K205">
        <f t="shared" si="82"/>
        <v>253911.41175289135</v>
      </c>
      <c r="L205">
        <f t="shared" si="83"/>
        <v>10709.385980861469</v>
      </c>
      <c r="M205">
        <f t="shared" si="93"/>
        <v>650107.17005976255</v>
      </c>
      <c r="N205">
        <f t="shared" si="84"/>
        <v>660816.55604062404</v>
      </c>
      <c r="O205">
        <f t="shared" si="85"/>
        <v>2347.2210567583584</v>
      </c>
      <c r="P205">
        <f t="shared" si="80"/>
        <v>-206527.51167691208</v>
      </c>
      <c r="Q205">
        <f t="shared" si="86"/>
        <v>-204180.29062015371</v>
      </c>
      <c r="R205">
        <f t="shared" si="87"/>
        <v>1483.3985539517332</v>
      </c>
      <c r="S205">
        <f t="shared" si="94"/>
        <v>-200144.61598465248</v>
      </c>
      <c r="T205">
        <f t="shared" si="88"/>
        <v>-198661.21743070075</v>
      </c>
    </row>
    <row r="206" spans="1:20" x14ac:dyDescent="0.2">
      <c r="A206">
        <v>205</v>
      </c>
      <c r="B206" t="s">
        <v>23</v>
      </c>
      <c r="C206">
        <f t="shared" si="77"/>
        <v>8360.5855251866415</v>
      </c>
      <c r="D206">
        <f t="shared" si="78"/>
        <v>16461.968705141197</v>
      </c>
      <c r="E206">
        <f t="shared" si="89"/>
        <v>24822.554230327838</v>
      </c>
      <c r="F206">
        <f t="shared" si="90"/>
        <v>6126.2765432272554</v>
      </c>
      <c r="G206">
        <f t="shared" si="91"/>
        <v>226084.12643479733</v>
      </c>
      <c r="H206">
        <f t="shared" si="92"/>
        <v>232210.40297802459</v>
      </c>
      <c r="I206">
        <f t="shared" si="81"/>
        <v>14366.524128419056</v>
      </c>
      <c r="J206">
        <f t="shared" si="79"/>
        <v>239960.98689634146</v>
      </c>
      <c r="K206">
        <f t="shared" si="82"/>
        <v>254327.51102476052</v>
      </c>
      <c r="L206">
        <f t="shared" si="83"/>
        <v>10761.88297096373</v>
      </c>
      <c r="M206">
        <f t="shared" si="93"/>
        <v>653293.96991299663</v>
      </c>
      <c r="N206">
        <f t="shared" si="84"/>
        <v>664055.85288396035</v>
      </c>
      <c r="O206">
        <f t="shared" si="85"/>
        <v>2354.6469219542469</v>
      </c>
      <c r="P206">
        <f t="shared" si="80"/>
        <v>-207037.0494860585</v>
      </c>
      <c r="Q206">
        <f t="shared" si="86"/>
        <v>-204682.40256410427</v>
      </c>
      <c r="R206">
        <f t="shared" si="87"/>
        <v>1490.6701154907123</v>
      </c>
      <c r="S206">
        <f t="shared" si="94"/>
        <v>-201125.71704340077</v>
      </c>
      <c r="T206">
        <f t="shared" si="88"/>
        <v>-199635.04692791007</v>
      </c>
    </row>
    <row r="207" spans="1:20" x14ac:dyDescent="0.2">
      <c r="A207">
        <v>206</v>
      </c>
      <c r="B207" t="s">
        <v>23</v>
      </c>
      <c r="C207">
        <f t="shared" si="77"/>
        <v>8401.0515503768311</v>
      </c>
      <c r="D207">
        <f t="shared" si="78"/>
        <v>16378.496343910314</v>
      </c>
      <c r="E207">
        <f t="shared" si="89"/>
        <v>24779.547894287145</v>
      </c>
      <c r="F207">
        <f t="shared" si="90"/>
        <v>6156.1608190478764</v>
      </c>
      <c r="G207">
        <f t="shared" si="91"/>
        <v>227186.97583204025</v>
      </c>
      <c r="H207">
        <f t="shared" si="92"/>
        <v>233343.13665108813</v>
      </c>
      <c r="I207">
        <f t="shared" si="81"/>
        <v>14440.030313603549</v>
      </c>
      <c r="J207">
        <f t="shared" si="79"/>
        <v>240303.57998302614</v>
      </c>
      <c r="K207">
        <f t="shared" si="82"/>
        <v>254743.61029662969</v>
      </c>
      <c r="L207">
        <f t="shared" si="83"/>
        <v>10814.379961065992</v>
      </c>
      <c r="M207">
        <f t="shared" si="93"/>
        <v>656480.76976623072</v>
      </c>
      <c r="N207">
        <f t="shared" si="84"/>
        <v>667295.14972729667</v>
      </c>
      <c r="O207">
        <f t="shared" si="85"/>
        <v>2362.0727871501354</v>
      </c>
      <c r="P207">
        <f t="shared" si="80"/>
        <v>-207546.58729520492</v>
      </c>
      <c r="Q207">
        <f t="shared" si="86"/>
        <v>-205184.5145080548</v>
      </c>
      <c r="R207">
        <f t="shared" si="87"/>
        <v>1497.9416770296914</v>
      </c>
      <c r="S207">
        <f t="shared" si="94"/>
        <v>-202106.81810214906</v>
      </c>
      <c r="T207">
        <f t="shared" si="88"/>
        <v>-200608.87642511938</v>
      </c>
    </row>
    <row r="208" spans="1:20" x14ac:dyDescent="0.2">
      <c r="A208">
        <v>207</v>
      </c>
      <c r="B208" t="s">
        <v>23</v>
      </c>
      <c r="C208">
        <f t="shared" si="77"/>
        <v>8441.5175755670207</v>
      </c>
      <c r="D208">
        <f t="shared" si="78"/>
        <v>16295.023982679431</v>
      </c>
      <c r="E208">
        <f t="shared" si="89"/>
        <v>24736.541558246452</v>
      </c>
      <c r="F208">
        <f t="shared" si="90"/>
        <v>6186.0450948684975</v>
      </c>
      <c r="G208">
        <f t="shared" si="91"/>
        <v>228289.82522928316</v>
      </c>
      <c r="H208">
        <f t="shared" si="92"/>
        <v>234475.87032415165</v>
      </c>
      <c r="I208">
        <f t="shared" si="81"/>
        <v>14513.536498788042</v>
      </c>
      <c r="J208">
        <f t="shared" si="79"/>
        <v>240646.17306971081</v>
      </c>
      <c r="K208">
        <f t="shared" si="82"/>
        <v>255159.70956849886</v>
      </c>
      <c r="L208">
        <f t="shared" si="83"/>
        <v>10866.876951168253</v>
      </c>
      <c r="M208">
        <f t="shared" si="93"/>
        <v>659667.5696194648</v>
      </c>
      <c r="N208">
        <f t="shared" si="84"/>
        <v>670534.4465706331</v>
      </c>
      <c r="O208">
        <f t="shared" si="85"/>
        <v>2369.4986523460238</v>
      </c>
      <c r="P208">
        <f t="shared" si="80"/>
        <v>-208056.12510435135</v>
      </c>
      <c r="Q208">
        <f t="shared" si="86"/>
        <v>-205686.62645200532</v>
      </c>
      <c r="R208">
        <f t="shared" si="87"/>
        <v>1505.2132385686705</v>
      </c>
      <c r="S208">
        <f t="shared" si="94"/>
        <v>-203087.91916089735</v>
      </c>
      <c r="T208">
        <f t="shared" si="88"/>
        <v>-201582.70592232869</v>
      </c>
    </row>
    <row r="209" spans="1:20" x14ac:dyDescent="0.2">
      <c r="A209">
        <v>208</v>
      </c>
      <c r="B209" t="s">
        <v>23</v>
      </c>
      <c r="C209">
        <f t="shared" si="77"/>
        <v>8481.9836007572103</v>
      </c>
      <c r="D209">
        <f t="shared" si="78"/>
        <v>16211.551621448549</v>
      </c>
      <c r="E209">
        <f t="shared" si="89"/>
        <v>24693.535222205759</v>
      </c>
      <c r="F209">
        <f t="shared" si="90"/>
        <v>6215.9293706891185</v>
      </c>
      <c r="G209">
        <f t="shared" si="91"/>
        <v>229392.67462652607</v>
      </c>
      <c r="H209">
        <f t="shared" si="92"/>
        <v>235608.60399721519</v>
      </c>
      <c r="I209">
        <f t="shared" si="81"/>
        <v>14587.042683972535</v>
      </c>
      <c r="J209">
        <f t="shared" si="79"/>
        <v>240988.76615639549</v>
      </c>
      <c r="K209">
        <f t="shared" si="82"/>
        <v>255575.80884036803</v>
      </c>
      <c r="L209">
        <f t="shared" si="83"/>
        <v>10919.373941270514</v>
      </c>
      <c r="M209">
        <f t="shared" si="93"/>
        <v>662854.36947269889</v>
      </c>
      <c r="N209">
        <f t="shared" si="84"/>
        <v>673773.74341396941</v>
      </c>
      <c r="O209">
        <f t="shared" si="85"/>
        <v>2376.9245175419123</v>
      </c>
      <c r="P209">
        <f t="shared" si="80"/>
        <v>-208565.66291349777</v>
      </c>
      <c r="Q209">
        <f t="shared" si="86"/>
        <v>-206188.73839595585</v>
      </c>
      <c r="R209">
        <f t="shared" si="87"/>
        <v>1512.4848001076496</v>
      </c>
      <c r="S209">
        <f t="shared" si="94"/>
        <v>-204069.02021964564</v>
      </c>
      <c r="T209">
        <f t="shared" si="88"/>
        <v>-202556.53541953798</v>
      </c>
    </row>
    <row r="210" spans="1:20" x14ac:dyDescent="0.2">
      <c r="A210">
        <v>209</v>
      </c>
      <c r="B210" t="s">
        <v>23</v>
      </c>
      <c r="C210">
        <f t="shared" si="77"/>
        <v>8522.4496259473999</v>
      </c>
      <c r="D210">
        <f t="shared" si="78"/>
        <v>16128.079260217666</v>
      </c>
      <c r="E210">
        <f t="shared" si="89"/>
        <v>24650.528886165066</v>
      </c>
      <c r="F210">
        <f t="shared" si="90"/>
        <v>6245.8136465097396</v>
      </c>
      <c r="G210">
        <f t="shared" si="91"/>
        <v>230495.52402376899</v>
      </c>
      <c r="H210">
        <f t="shared" si="92"/>
        <v>236741.33767027874</v>
      </c>
      <c r="I210">
        <f t="shared" si="81"/>
        <v>14660.548869157028</v>
      </c>
      <c r="J210">
        <f t="shared" si="79"/>
        <v>241331.35924308017</v>
      </c>
      <c r="K210">
        <f t="shared" si="82"/>
        <v>255991.9081122372</v>
      </c>
      <c r="L210">
        <f t="shared" si="83"/>
        <v>10971.870931372776</v>
      </c>
      <c r="M210">
        <f t="shared" si="93"/>
        <v>666041.16932593298</v>
      </c>
      <c r="N210">
        <f t="shared" si="84"/>
        <v>677013.04025730572</v>
      </c>
      <c r="O210">
        <f t="shared" si="85"/>
        <v>2384.3503827378008</v>
      </c>
      <c r="P210">
        <f t="shared" si="80"/>
        <v>-209075.20072264419</v>
      </c>
      <c r="Q210">
        <f t="shared" si="86"/>
        <v>-206690.85033990641</v>
      </c>
      <c r="R210">
        <f t="shared" si="87"/>
        <v>1519.7563616466286</v>
      </c>
      <c r="S210">
        <f t="shared" si="94"/>
        <v>-205050.12127839393</v>
      </c>
      <c r="T210">
        <f t="shared" si="88"/>
        <v>-203530.36491674729</v>
      </c>
    </row>
    <row r="211" spans="1:20" x14ac:dyDescent="0.2">
      <c r="A211">
        <v>210</v>
      </c>
      <c r="B211" t="s">
        <v>23</v>
      </c>
      <c r="C211">
        <f t="shared" si="77"/>
        <v>8562.9156511375895</v>
      </c>
      <c r="D211">
        <f t="shared" si="78"/>
        <v>16044.606898986784</v>
      </c>
      <c r="E211">
        <f t="shared" si="89"/>
        <v>24607.522550124373</v>
      </c>
      <c r="F211">
        <f t="shared" si="90"/>
        <v>6275.6979223303606</v>
      </c>
      <c r="G211">
        <f t="shared" si="91"/>
        <v>231598.3734210119</v>
      </c>
      <c r="H211">
        <f t="shared" si="92"/>
        <v>237874.07134334225</v>
      </c>
      <c r="I211">
        <f t="shared" si="81"/>
        <v>14734.055054341521</v>
      </c>
      <c r="J211">
        <f t="shared" si="79"/>
        <v>241673.95232976484</v>
      </c>
      <c r="K211">
        <f t="shared" si="82"/>
        <v>256408.00738410637</v>
      </c>
      <c r="L211">
        <f t="shared" si="83"/>
        <v>11024.367921475037</v>
      </c>
      <c r="M211">
        <f t="shared" si="93"/>
        <v>669227.96917916706</v>
      </c>
      <c r="N211">
        <f t="shared" si="84"/>
        <v>680252.33710064215</v>
      </c>
      <c r="O211">
        <f t="shared" si="85"/>
        <v>2391.7762479336893</v>
      </c>
      <c r="P211">
        <f t="shared" si="80"/>
        <v>-209584.73853179062</v>
      </c>
      <c r="Q211">
        <f t="shared" si="86"/>
        <v>-207192.96228385693</v>
      </c>
      <c r="R211">
        <f t="shared" si="87"/>
        <v>1527.0279231856077</v>
      </c>
      <c r="S211">
        <f t="shared" si="94"/>
        <v>-206031.22233714222</v>
      </c>
      <c r="T211">
        <f t="shared" si="88"/>
        <v>-204504.1944139566</v>
      </c>
    </row>
    <row r="212" spans="1:20" x14ac:dyDescent="0.2">
      <c r="A212">
        <v>211</v>
      </c>
      <c r="B212" t="s">
        <v>23</v>
      </c>
      <c r="C212">
        <f t="shared" si="77"/>
        <v>8603.3816763277791</v>
      </c>
      <c r="D212">
        <f t="shared" si="78"/>
        <v>15961.134537755901</v>
      </c>
      <c r="E212">
        <f t="shared" si="89"/>
        <v>24564.51621408368</v>
      </c>
      <c r="F212">
        <f t="shared" si="90"/>
        <v>6305.5821981509816</v>
      </c>
      <c r="G212">
        <f t="shared" si="91"/>
        <v>232701.22281825481</v>
      </c>
      <c r="H212">
        <f t="shared" si="92"/>
        <v>239006.80501640579</v>
      </c>
      <c r="I212">
        <f t="shared" si="81"/>
        <v>14807.561239526014</v>
      </c>
      <c r="J212">
        <f t="shared" si="79"/>
        <v>242016.54541644952</v>
      </c>
      <c r="K212">
        <f t="shared" si="82"/>
        <v>256824.10665597554</v>
      </c>
      <c r="L212">
        <f t="shared" si="83"/>
        <v>11076.864911577299</v>
      </c>
      <c r="M212">
        <f t="shared" si="93"/>
        <v>672414.76903240115</v>
      </c>
      <c r="N212">
        <f t="shared" si="84"/>
        <v>683491.63394397846</v>
      </c>
      <c r="O212">
        <f t="shared" si="85"/>
        <v>2399.2021131295778</v>
      </c>
      <c r="P212">
        <f t="shared" si="80"/>
        <v>-210094.27634093704</v>
      </c>
      <c r="Q212">
        <f t="shared" si="86"/>
        <v>-207695.07422780746</v>
      </c>
      <c r="R212">
        <f t="shared" si="87"/>
        <v>1534.2994847245868</v>
      </c>
      <c r="S212">
        <f t="shared" si="94"/>
        <v>-207012.3233958905</v>
      </c>
      <c r="T212">
        <f t="shared" si="88"/>
        <v>-205478.02391116592</v>
      </c>
    </row>
    <row r="213" spans="1:20" x14ac:dyDescent="0.2">
      <c r="A213">
        <v>212</v>
      </c>
      <c r="B213" t="s">
        <v>23</v>
      </c>
      <c r="C213">
        <f t="shared" si="77"/>
        <v>8643.8477015179687</v>
      </c>
      <c r="D213">
        <f t="shared" si="78"/>
        <v>15877.662176525018</v>
      </c>
      <c r="E213">
        <f t="shared" si="89"/>
        <v>24521.509878042987</v>
      </c>
      <c r="F213">
        <f t="shared" si="90"/>
        <v>6335.4664739716027</v>
      </c>
      <c r="G213">
        <f t="shared" si="91"/>
        <v>233804.07221549773</v>
      </c>
      <c r="H213">
        <f t="shared" si="92"/>
        <v>240139.53868946934</v>
      </c>
      <c r="I213">
        <f t="shared" si="81"/>
        <v>14881.067424710507</v>
      </c>
      <c r="J213">
        <f t="shared" si="79"/>
        <v>242359.13850313419</v>
      </c>
      <c r="K213">
        <f t="shared" si="82"/>
        <v>257240.20592784471</v>
      </c>
      <c r="L213">
        <f t="shared" si="83"/>
        <v>11129.36190167956</v>
      </c>
      <c r="M213">
        <f t="shared" si="93"/>
        <v>675601.56888563524</v>
      </c>
      <c r="N213">
        <f t="shared" si="84"/>
        <v>686730.93078731478</v>
      </c>
      <c r="O213">
        <f t="shared" si="85"/>
        <v>2406.6279783254663</v>
      </c>
      <c r="P213">
        <f t="shared" si="80"/>
        <v>-210603.81415008346</v>
      </c>
      <c r="Q213">
        <f t="shared" si="86"/>
        <v>-208197.18617175799</v>
      </c>
      <c r="R213">
        <f t="shared" si="87"/>
        <v>1541.5710462635659</v>
      </c>
      <c r="S213">
        <f t="shared" si="94"/>
        <v>-207993.42445463879</v>
      </c>
      <c r="T213">
        <f t="shared" si="88"/>
        <v>-206451.85340837523</v>
      </c>
    </row>
    <row r="214" spans="1:20" x14ac:dyDescent="0.2">
      <c r="A214">
        <v>213</v>
      </c>
      <c r="B214" t="s">
        <v>23</v>
      </c>
      <c r="C214">
        <f t="shared" si="77"/>
        <v>8684.3137267081584</v>
      </c>
      <c r="D214">
        <f t="shared" si="78"/>
        <v>15794.189815294136</v>
      </c>
      <c r="E214">
        <f t="shared" si="89"/>
        <v>24478.503542002294</v>
      </c>
      <c r="F214">
        <f t="shared" si="90"/>
        <v>6365.3507497922237</v>
      </c>
      <c r="G214">
        <f t="shared" si="91"/>
        <v>234906.92161274064</v>
      </c>
      <c r="H214">
        <f t="shared" si="92"/>
        <v>241272.27236253285</v>
      </c>
      <c r="I214">
        <f t="shared" si="81"/>
        <v>14954.573609895</v>
      </c>
      <c r="J214">
        <f t="shared" si="79"/>
        <v>242701.73158981887</v>
      </c>
      <c r="K214">
        <f t="shared" si="82"/>
        <v>257656.30519971385</v>
      </c>
      <c r="L214">
        <f t="shared" si="83"/>
        <v>11181.858891781822</v>
      </c>
      <c r="M214">
        <f t="shared" si="93"/>
        <v>678788.36873886932</v>
      </c>
      <c r="N214">
        <f t="shared" si="84"/>
        <v>689970.22763065109</v>
      </c>
      <c r="O214">
        <f t="shared" si="85"/>
        <v>2414.0538435213548</v>
      </c>
      <c r="P214">
        <f t="shared" si="80"/>
        <v>-211113.35195922988</v>
      </c>
      <c r="Q214">
        <f t="shared" si="86"/>
        <v>-208699.29811570852</v>
      </c>
      <c r="R214">
        <f t="shared" si="87"/>
        <v>1548.842607802545</v>
      </c>
      <c r="S214">
        <f t="shared" si="94"/>
        <v>-208974.52551338708</v>
      </c>
      <c r="T214">
        <f t="shared" si="88"/>
        <v>-207425.68290558454</v>
      </c>
    </row>
    <row r="215" spans="1:20" x14ac:dyDescent="0.2">
      <c r="A215">
        <v>214</v>
      </c>
      <c r="B215" t="s">
        <v>23</v>
      </c>
      <c r="C215">
        <f t="shared" si="77"/>
        <v>8724.779751898348</v>
      </c>
      <c r="D215">
        <f t="shared" si="78"/>
        <v>15710.717454063253</v>
      </c>
      <c r="E215">
        <f t="shared" si="89"/>
        <v>24435.497205961601</v>
      </c>
      <c r="F215">
        <f t="shared" si="90"/>
        <v>6395.2350256128448</v>
      </c>
      <c r="G215">
        <f t="shared" si="91"/>
        <v>236009.77100998355</v>
      </c>
      <c r="H215">
        <f t="shared" si="92"/>
        <v>242405.00603559639</v>
      </c>
      <c r="I215">
        <f t="shared" si="81"/>
        <v>15028.079795079493</v>
      </c>
      <c r="J215">
        <f t="shared" si="79"/>
        <v>243044.32467650354</v>
      </c>
      <c r="K215">
        <f t="shared" si="82"/>
        <v>258072.40447158302</v>
      </c>
      <c r="L215">
        <f t="shared" si="83"/>
        <v>11234.355881884083</v>
      </c>
      <c r="M215">
        <f t="shared" si="93"/>
        <v>681975.16859210341</v>
      </c>
      <c r="N215">
        <f t="shared" si="84"/>
        <v>693209.52447398752</v>
      </c>
      <c r="O215">
        <f t="shared" si="85"/>
        <v>2421.4797087172433</v>
      </c>
      <c r="P215">
        <f t="shared" si="80"/>
        <v>-211622.88976837631</v>
      </c>
      <c r="Q215">
        <f t="shared" si="86"/>
        <v>-209201.41005965907</v>
      </c>
      <c r="R215">
        <f t="shared" si="87"/>
        <v>1556.1141693415241</v>
      </c>
      <c r="S215">
        <f t="shared" si="94"/>
        <v>-209955.62657213537</v>
      </c>
      <c r="T215">
        <f t="shared" si="88"/>
        <v>-208399.51240279386</v>
      </c>
    </row>
    <row r="216" spans="1:20" x14ac:dyDescent="0.2">
      <c r="A216">
        <v>215</v>
      </c>
      <c r="B216" t="s">
        <v>23</v>
      </c>
      <c r="C216">
        <f t="shared" ref="C216:C247" si="95">C215+$Y$6</f>
        <v>8765.2457770885376</v>
      </c>
      <c r="D216">
        <f t="shared" ref="D216:D247" si="96">D215+$Y$13</f>
        <v>15627.245092832371</v>
      </c>
      <c r="E216">
        <f t="shared" si="89"/>
        <v>24392.490869920908</v>
      </c>
      <c r="F216">
        <f t="shared" si="90"/>
        <v>6425.1193014334658</v>
      </c>
      <c r="G216">
        <f t="shared" si="91"/>
        <v>237112.62040722647</v>
      </c>
      <c r="H216">
        <f t="shared" si="92"/>
        <v>243537.73970865994</v>
      </c>
      <c r="I216">
        <f t="shared" si="81"/>
        <v>15101.585980263986</v>
      </c>
      <c r="J216">
        <f t="shared" ref="J216:J247" si="97">J215+$AB$13</f>
        <v>243386.91776318822</v>
      </c>
      <c r="K216">
        <f t="shared" si="82"/>
        <v>258488.50374345219</v>
      </c>
      <c r="L216">
        <f t="shared" si="83"/>
        <v>11286.852871986344</v>
      </c>
      <c r="M216">
        <f t="shared" si="93"/>
        <v>685161.96844533749</v>
      </c>
      <c r="N216">
        <f t="shared" si="84"/>
        <v>696448.82131732383</v>
      </c>
      <c r="O216">
        <f t="shared" si="85"/>
        <v>2428.9055739131318</v>
      </c>
      <c r="P216">
        <f t="shared" ref="P216:P247" si="98">P215+$AE$13</f>
        <v>-212132.42757752273</v>
      </c>
      <c r="Q216">
        <f t="shared" si="86"/>
        <v>-209703.5220036096</v>
      </c>
      <c r="R216">
        <f t="shared" si="87"/>
        <v>1563.3857308805032</v>
      </c>
      <c r="S216">
        <f t="shared" si="94"/>
        <v>-210936.72763088366</v>
      </c>
      <c r="T216">
        <f t="shared" si="88"/>
        <v>-209373.34190000314</v>
      </c>
    </row>
    <row r="217" spans="1:20" x14ac:dyDescent="0.2">
      <c r="A217">
        <v>216</v>
      </c>
      <c r="B217" t="s">
        <v>23</v>
      </c>
      <c r="C217">
        <f t="shared" si="95"/>
        <v>8805.7118022787272</v>
      </c>
      <c r="D217">
        <f t="shared" si="96"/>
        <v>15543.772731601488</v>
      </c>
      <c r="E217">
        <f t="shared" si="89"/>
        <v>24349.484533880215</v>
      </c>
      <c r="F217">
        <f t="shared" si="90"/>
        <v>6455.0035772540868</v>
      </c>
      <c r="G217">
        <f t="shared" si="91"/>
        <v>238215.46980446938</v>
      </c>
      <c r="H217">
        <f t="shared" si="92"/>
        <v>244670.47338172345</v>
      </c>
      <c r="I217">
        <f t="shared" si="81"/>
        <v>15175.092165448479</v>
      </c>
      <c r="J217">
        <f t="shared" si="97"/>
        <v>243729.5108498729</v>
      </c>
      <c r="K217">
        <f t="shared" si="82"/>
        <v>258904.60301532137</v>
      </c>
      <c r="L217">
        <f t="shared" si="83"/>
        <v>11339.349862088606</v>
      </c>
      <c r="M217">
        <f t="shared" si="93"/>
        <v>688348.76829857158</v>
      </c>
      <c r="N217">
        <f t="shared" si="84"/>
        <v>699688.11816066015</v>
      </c>
      <c r="O217">
        <f t="shared" si="85"/>
        <v>2436.3314391090203</v>
      </c>
      <c r="P217">
        <f t="shared" si="98"/>
        <v>-212641.96538666915</v>
      </c>
      <c r="Q217">
        <f t="shared" si="86"/>
        <v>-210205.63394756013</v>
      </c>
      <c r="R217">
        <f t="shared" si="87"/>
        <v>1570.6572924194822</v>
      </c>
      <c r="S217">
        <f t="shared" si="94"/>
        <v>-211917.82868963195</v>
      </c>
      <c r="T217">
        <f t="shared" si="88"/>
        <v>-210347.17139721246</v>
      </c>
    </row>
    <row r="218" spans="1:20" x14ac:dyDescent="0.2">
      <c r="A218">
        <v>217</v>
      </c>
      <c r="B218" t="s">
        <v>23</v>
      </c>
      <c r="C218">
        <f t="shared" si="95"/>
        <v>8846.1778274689168</v>
      </c>
      <c r="D218">
        <f t="shared" si="96"/>
        <v>15460.300370370605</v>
      </c>
      <c r="E218">
        <f t="shared" si="89"/>
        <v>24306.478197839522</v>
      </c>
      <c r="F218">
        <f t="shared" si="90"/>
        <v>6484.8878530747079</v>
      </c>
      <c r="G218">
        <f t="shared" si="91"/>
        <v>239318.31920171229</v>
      </c>
      <c r="H218">
        <f t="shared" si="92"/>
        <v>245803.207054787</v>
      </c>
      <c r="I218">
        <f t="shared" si="81"/>
        <v>15248.598350632972</v>
      </c>
      <c r="J218">
        <f t="shared" si="97"/>
        <v>244072.10393655757</v>
      </c>
      <c r="K218">
        <f t="shared" si="82"/>
        <v>259320.70228719054</v>
      </c>
      <c r="L218">
        <f t="shared" si="83"/>
        <v>11391.846852190867</v>
      </c>
      <c r="M218">
        <f t="shared" si="93"/>
        <v>691535.56815180567</v>
      </c>
      <c r="N218">
        <f t="shared" si="84"/>
        <v>702927.41500399658</v>
      </c>
      <c r="O218">
        <f t="shared" si="85"/>
        <v>2443.7573043049088</v>
      </c>
      <c r="P218">
        <f t="shared" si="98"/>
        <v>-213151.50319581557</v>
      </c>
      <c r="Q218">
        <f t="shared" si="86"/>
        <v>-210707.74589151065</v>
      </c>
      <c r="R218">
        <f t="shared" si="87"/>
        <v>1577.9288539584613</v>
      </c>
      <c r="S218">
        <f t="shared" si="94"/>
        <v>-212898.92974838024</v>
      </c>
      <c r="T218">
        <f t="shared" si="88"/>
        <v>-211321.00089442177</v>
      </c>
    </row>
    <row r="219" spans="1:20" x14ac:dyDescent="0.2">
      <c r="A219">
        <v>218</v>
      </c>
      <c r="B219" t="s">
        <v>23</v>
      </c>
      <c r="C219">
        <f t="shared" si="95"/>
        <v>8886.6438526591064</v>
      </c>
      <c r="D219">
        <f t="shared" si="96"/>
        <v>15376.828009139723</v>
      </c>
      <c r="E219">
        <f t="shared" si="89"/>
        <v>24263.471861798829</v>
      </c>
      <c r="F219">
        <f t="shared" si="90"/>
        <v>6514.7721288953289</v>
      </c>
      <c r="G219">
        <f t="shared" si="91"/>
        <v>240421.16859895521</v>
      </c>
      <c r="H219">
        <f t="shared" si="92"/>
        <v>246935.94072785054</v>
      </c>
      <c r="I219">
        <f t="shared" si="81"/>
        <v>15322.104535817465</v>
      </c>
      <c r="J219">
        <f t="shared" si="97"/>
        <v>244414.69702324225</v>
      </c>
      <c r="K219">
        <f t="shared" si="82"/>
        <v>259736.80155905971</v>
      </c>
      <c r="L219">
        <f t="shared" si="83"/>
        <v>11444.343842293129</v>
      </c>
      <c r="M219">
        <f t="shared" si="93"/>
        <v>694722.36800503975</v>
      </c>
      <c r="N219">
        <f t="shared" si="84"/>
        <v>706166.71184733289</v>
      </c>
      <c r="O219">
        <f t="shared" si="85"/>
        <v>2451.1831695007972</v>
      </c>
      <c r="P219">
        <f t="shared" si="98"/>
        <v>-213661.041004962</v>
      </c>
      <c r="Q219">
        <f t="shared" si="86"/>
        <v>-211209.85783546121</v>
      </c>
      <c r="R219">
        <f t="shared" si="87"/>
        <v>1585.2004154974404</v>
      </c>
      <c r="S219">
        <f t="shared" si="94"/>
        <v>-213880.03080712853</v>
      </c>
      <c r="T219">
        <f t="shared" si="88"/>
        <v>-212294.83039163108</v>
      </c>
    </row>
    <row r="220" spans="1:20" x14ac:dyDescent="0.2">
      <c r="A220">
        <v>219</v>
      </c>
      <c r="B220" t="s">
        <v>23</v>
      </c>
      <c r="C220">
        <f t="shared" si="95"/>
        <v>8927.109877849296</v>
      </c>
      <c r="D220">
        <f t="shared" si="96"/>
        <v>15293.35564790884</v>
      </c>
      <c r="E220">
        <f t="shared" si="89"/>
        <v>24220.465525758136</v>
      </c>
      <c r="F220">
        <f t="shared" si="90"/>
        <v>6544.65640471595</v>
      </c>
      <c r="G220">
        <f t="shared" si="91"/>
        <v>241524.01799619812</v>
      </c>
      <c r="H220">
        <f t="shared" si="92"/>
        <v>248068.67440091408</v>
      </c>
      <c r="I220">
        <f t="shared" si="81"/>
        <v>15395.610721001958</v>
      </c>
      <c r="J220">
        <f t="shared" si="97"/>
        <v>244757.29010992692</v>
      </c>
      <c r="K220">
        <f t="shared" si="82"/>
        <v>260152.90083092888</v>
      </c>
      <c r="L220">
        <f t="shared" si="83"/>
        <v>11496.84083239539</v>
      </c>
      <c r="M220">
        <f t="shared" si="93"/>
        <v>697909.16785827384</v>
      </c>
      <c r="N220">
        <f t="shared" si="84"/>
        <v>709406.0086906692</v>
      </c>
      <c r="O220">
        <f t="shared" si="85"/>
        <v>2458.6090346966857</v>
      </c>
      <c r="P220">
        <f t="shared" si="98"/>
        <v>-214170.57881410842</v>
      </c>
      <c r="Q220">
        <f t="shared" si="86"/>
        <v>-211711.96977941174</v>
      </c>
      <c r="R220">
        <f t="shared" si="87"/>
        <v>1592.4719770364195</v>
      </c>
      <c r="S220">
        <f t="shared" si="94"/>
        <v>-214861.13186587681</v>
      </c>
      <c r="T220">
        <f t="shared" si="88"/>
        <v>-213268.6598888404</v>
      </c>
    </row>
    <row r="221" spans="1:20" x14ac:dyDescent="0.2">
      <c r="A221">
        <v>220</v>
      </c>
      <c r="B221" t="s">
        <v>23</v>
      </c>
      <c r="C221">
        <f t="shared" si="95"/>
        <v>8967.5759030394856</v>
      </c>
      <c r="D221">
        <f t="shared" si="96"/>
        <v>15209.883286677958</v>
      </c>
      <c r="E221">
        <f t="shared" si="89"/>
        <v>24177.459189717443</v>
      </c>
      <c r="F221">
        <f t="shared" si="90"/>
        <v>6574.540680536571</v>
      </c>
      <c r="G221">
        <f t="shared" si="91"/>
        <v>242626.86739344103</v>
      </c>
      <c r="H221">
        <f t="shared" si="92"/>
        <v>249201.4080739776</v>
      </c>
      <c r="I221">
        <f t="shared" si="81"/>
        <v>15469.116906186451</v>
      </c>
      <c r="J221">
        <f t="shared" si="97"/>
        <v>245099.8831966116</v>
      </c>
      <c r="K221">
        <f t="shared" si="82"/>
        <v>260569.00010279805</v>
      </c>
      <c r="L221">
        <f t="shared" si="83"/>
        <v>11549.337822497651</v>
      </c>
      <c r="M221">
        <f t="shared" si="93"/>
        <v>701095.96771150792</v>
      </c>
      <c r="N221">
        <f t="shared" si="84"/>
        <v>712645.30553400563</v>
      </c>
      <c r="O221">
        <f t="shared" si="85"/>
        <v>2466.0348998925742</v>
      </c>
      <c r="P221">
        <f t="shared" si="98"/>
        <v>-214680.11662325484</v>
      </c>
      <c r="Q221">
        <f t="shared" si="86"/>
        <v>-212214.08172336227</v>
      </c>
      <c r="R221">
        <f t="shared" si="87"/>
        <v>1599.7435385753986</v>
      </c>
      <c r="S221">
        <f t="shared" si="94"/>
        <v>-215842.2329246251</v>
      </c>
      <c r="T221">
        <f t="shared" si="88"/>
        <v>-214242.48938604971</v>
      </c>
    </row>
    <row r="222" spans="1:20" x14ac:dyDescent="0.2">
      <c r="A222">
        <v>221</v>
      </c>
      <c r="B222" t="s">
        <v>23</v>
      </c>
      <c r="C222">
        <f t="shared" si="95"/>
        <v>9008.0419282296752</v>
      </c>
      <c r="D222">
        <f t="shared" si="96"/>
        <v>15126.410925447075</v>
      </c>
      <c r="E222">
        <f t="shared" si="89"/>
        <v>24134.45285367675</v>
      </c>
      <c r="F222">
        <f t="shared" si="90"/>
        <v>6604.4249563571921</v>
      </c>
      <c r="G222">
        <f t="shared" si="91"/>
        <v>243729.71679068395</v>
      </c>
      <c r="H222">
        <f t="shared" si="92"/>
        <v>250334.14174704114</v>
      </c>
      <c r="I222">
        <f t="shared" si="81"/>
        <v>15542.623091370944</v>
      </c>
      <c r="J222">
        <f t="shared" si="97"/>
        <v>245442.47628329627</v>
      </c>
      <c r="K222">
        <f t="shared" si="82"/>
        <v>260985.09937466722</v>
      </c>
      <c r="L222">
        <f t="shared" si="83"/>
        <v>11601.834812599913</v>
      </c>
      <c r="M222">
        <f t="shared" si="93"/>
        <v>704282.76756474201</v>
      </c>
      <c r="N222">
        <f t="shared" si="84"/>
        <v>715884.60237734194</v>
      </c>
      <c r="O222">
        <f t="shared" si="85"/>
        <v>2473.4607650884627</v>
      </c>
      <c r="P222">
        <f t="shared" si="98"/>
        <v>-215189.65443240126</v>
      </c>
      <c r="Q222">
        <f t="shared" si="86"/>
        <v>-212716.19366731279</v>
      </c>
      <c r="R222">
        <f t="shared" si="87"/>
        <v>1607.0151001143777</v>
      </c>
      <c r="S222">
        <f t="shared" si="94"/>
        <v>-216823.33398337339</v>
      </c>
      <c r="T222">
        <f t="shared" si="88"/>
        <v>-215216.31888325902</v>
      </c>
    </row>
    <row r="223" spans="1:20" x14ac:dyDescent="0.2">
      <c r="A223">
        <v>222</v>
      </c>
      <c r="B223" t="s">
        <v>23</v>
      </c>
      <c r="C223">
        <f t="shared" si="95"/>
        <v>9048.5079534198649</v>
      </c>
      <c r="D223">
        <f t="shared" si="96"/>
        <v>15042.938564216192</v>
      </c>
      <c r="E223">
        <f t="shared" si="89"/>
        <v>24091.446517636057</v>
      </c>
      <c r="F223">
        <f t="shared" si="90"/>
        <v>6634.3092321778131</v>
      </c>
      <c r="G223">
        <f t="shared" si="91"/>
        <v>244832.56618792686</v>
      </c>
      <c r="H223">
        <f t="shared" si="92"/>
        <v>251466.87542010468</v>
      </c>
      <c r="I223">
        <f t="shared" si="81"/>
        <v>15616.129276555437</v>
      </c>
      <c r="J223">
        <f t="shared" si="97"/>
        <v>245785.06936998095</v>
      </c>
      <c r="K223">
        <f t="shared" si="82"/>
        <v>261401.19864653639</v>
      </c>
      <c r="L223">
        <f t="shared" si="83"/>
        <v>11654.331802702174</v>
      </c>
      <c r="M223">
        <f t="shared" si="93"/>
        <v>707469.5674179761</v>
      </c>
      <c r="N223">
        <f t="shared" si="84"/>
        <v>719123.89922067826</v>
      </c>
      <c r="O223">
        <f t="shared" si="85"/>
        <v>2480.8866302843512</v>
      </c>
      <c r="P223">
        <f t="shared" si="98"/>
        <v>-215699.19224154769</v>
      </c>
      <c r="Q223">
        <f t="shared" si="86"/>
        <v>-213218.30561126335</v>
      </c>
      <c r="R223">
        <f t="shared" si="87"/>
        <v>1614.2866616533568</v>
      </c>
      <c r="S223">
        <f t="shared" si="94"/>
        <v>-217804.43504212168</v>
      </c>
      <c r="T223">
        <f t="shared" si="88"/>
        <v>-216190.14838046834</v>
      </c>
    </row>
    <row r="224" spans="1:20" x14ac:dyDescent="0.2">
      <c r="A224">
        <v>223</v>
      </c>
      <c r="B224" t="s">
        <v>23</v>
      </c>
      <c r="C224">
        <f t="shared" si="95"/>
        <v>9088.9739786100545</v>
      </c>
      <c r="D224">
        <f t="shared" si="96"/>
        <v>14959.46620298531</v>
      </c>
      <c r="E224">
        <f t="shared" si="89"/>
        <v>24048.440181595364</v>
      </c>
      <c r="F224">
        <f t="shared" si="90"/>
        <v>6664.1935079984341</v>
      </c>
      <c r="G224">
        <f t="shared" si="91"/>
        <v>245935.41558516977</v>
      </c>
      <c r="H224">
        <f t="shared" si="92"/>
        <v>252599.6090931682</v>
      </c>
      <c r="I224">
        <f t="shared" si="81"/>
        <v>15689.63546173993</v>
      </c>
      <c r="J224">
        <f t="shared" si="97"/>
        <v>246127.66245666562</v>
      </c>
      <c r="K224">
        <f t="shared" si="82"/>
        <v>261817.29791840556</v>
      </c>
      <c r="L224">
        <f t="shared" si="83"/>
        <v>11706.828792804436</v>
      </c>
      <c r="M224">
        <f t="shared" si="93"/>
        <v>710656.36727121018</v>
      </c>
      <c r="N224">
        <f t="shared" si="84"/>
        <v>722363.19606401457</v>
      </c>
      <c r="O224">
        <f t="shared" si="85"/>
        <v>2488.3124954802397</v>
      </c>
      <c r="P224">
        <f t="shared" si="98"/>
        <v>-216208.73005069411</v>
      </c>
      <c r="Q224">
        <f t="shared" si="86"/>
        <v>-213720.41755521388</v>
      </c>
      <c r="R224">
        <f t="shared" si="87"/>
        <v>1621.5582231923358</v>
      </c>
      <c r="S224">
        <f t="shared" si="94"/>
        <v>-218785.53610086997</v>
      </c>
      <c r="T224">
        <f t="shared" si="88"/>
        <v>-217163.97787767762</v>
      </c>
    </row>
    <row r="225" spans="1:20" x14ac:dyDescent="0.2">
      <c r="A225">
        <v>224</v>
      </c>
      <c r="B225" t="s">
        <v>23</v>
      </c>
      <c r="C225">
        <f t="shared" si="95"/>
        <v>9129.4400038002441</v>
      </c>
      <c r="D225">
        <f t="shared" si="96"/>
        <v>14875.993841754427</v>
      </c>
      <c r="E225">
        <f t="shared" si="89"/>
        <v>24005.433845554671</v>
      </c>
      <c r="F225">
        <f t="shared" si="90"/>
        <v>6694.0777838190552</v>
      </c>
      <c r="G225">
        <f t="shared" si="91"/>
        <v>247038.26498241269</v>
      </c>
      <c r="H225">
        <f t="shared" si="92"/>
        <v>253732.34276623174</v>
      </c>
      <c r="I225">
        <f t="shared" si="81"/>
        <v>15763.141646924423</v>
      </c>
      <c r="J225">
        <f t="shared" si="97"/>
        <v>246470.2555433503</v>
      </c>
      <c r="K225">
        <f t="shared" si="82"/>
        <v>262233.39719027473</v>
      </c>
      <c r="L225">
        <f t="shared" si="83"/>
        <v>11759.325782906697</v>
      </c>
      <c r="M225">
        <f t="shared" si="93"/>
        <v>713843.16712444427</v>
      </c>
      <c r="N225">
        <f t="shared" si="84"/>
        <v>725602.492907351</v>
      </c>
      <c r="O225">
        <f t="shared" si="85"/>
        <v>2495.7383606761282</v>
      </c>
      <c r="P225">
        <f t="shared" si="98"/>
        <v>-216718.26785984053</v>
      </c>
      <c r="Q225">
        <f t="shared" si="86"/>
        <v>-214222.5294991644</v>
      </c>
      <c r="R225">
        <f t="shared" si="87"/>
        <v>1628.8297847313149</v>
      </c>
      <c r="S225">
        <f t="shared" si="94"/>
        <v>-219766.63715961826</v>
      </c>
      <c r="T225">
        <f t="shared" si="88"/>
        <v>-218137.80737488694</v>
      </c>
    </row>
    <row r="226" spans="1:20" x14ac:dyDescent="0.2">
      <c r="A226">
        <v>225</v>
      </c>
      <c r="B226" t="s">
        <v>23</v>
      </c>
      <c r="C226">
        <f t="shared" si="95"/>
        <v>9169.9060289904337</v>
      </c>
      <c r="D226">
        <f t="shared" si="96"/>
        <v>14792.521480523545</v>
      </c>
      <c r="E226">
        <f t="shared" si="89"/>
        <v>23962.427509513978</v>
      </c>
      <c r="F226">
        <f t="shared" si="90"/>
        <v>6723.9620596396762</v>
      </c>
      <c r="G226">
        <f t="shared" si="91"/>
        <v>248141.1143796556</v>
      </c>
      <c r="H226">
        <f t="shared" si="92"/>
        <v>254865.07643929528</v>
      </c>
      <c r="I226">
        <f t="shared" si="81"/>
        <v>15836.647832108916</v>
      </c>
      <c r="J226">
        <f t="shared" si="97"/>
        <v>246812.84863003498</v>
      </c>
      <c r="K226">
        <f t="shared" si="82"/>
        <v>262649.4964621439</v>
      </c>
      <c r="L226">
        <f t="shared" si="83"/>
        <v>11811.822773008958</v>
      </c>
      <c r="M226">
        <f t="shared" si="93"/>
        <v>717029.96697767836</v>
      </c>
      <c r="N226">
        <f t="shared" si="84"/>
        <v>728841.78975068731</v>
      </c>
      <c r="O226">
        <f t="shared" si="85"/>
        <v>2503.1642258720167</v>
      </c>
      <c r="P226">
        <f t="shared" si="98"/>
        <v>-217227.80566898696</v>
      </c>
      <c r="Q226">
        <f t="shared" si="86"/>
        <v>-214724.64144311493</v>
      </c>
      <c r="R226">
        <f t="shared" si="87"/>
        <v>1636.101346270294</v>
      </c>
      <c r="S226">
        <f t="shared" si="94"/>
        <v>-220747.73821836655</v>
      </c>
      <c r="T226">
        <f t="shared" si="88"/>
        <v>-219111.63687209625</v>
      </c>
    </row>
    <row r="227" spans="1:20" x14ac:dyDescent="0.2">
      <c r="A227">
        <v>226</v>
      </c>
      <c r="B227" t="s">
        <v>23</v>
      </c>
      <c r="C227">
        <f t="shared" si="95"/>
        <v>9210.3720541806233</v>
      </c>
      <c r="D227">
        <f t="shared" si="96"/>
        <v>14709.049119292662</v>
      </c>
      <c r="E227">
        <f t="shared" si="89"/>
        <v>23919.421173473285</v>
      </c>
      <c r="F227">
        <f t="shared" si="90"/>
        <v>6753.8463354602973</v>
      </c>
      <c r="G227">
        <f t="shared" si="91"/>
        <v>249243.96377689851</v>
      </c>
      <c r="H227">
        <f t="shared" si="92"/>
        <v>255997.8101123588</v>
      </c>
      <c r="I227">
        <f t="shared" si="81"/>
        <v>15910.154017293409</v>
      </c>
      <c r="J227">
        <f t="shared" si="97"/>
        <v>247155.44171671965</v>
      </c>
      <c r="K227">
        <f t="shared" si="82"/>
        <v>263065.59573401307</v>
      </c>
      <c r="L227">
        <f t="shared" si="83"/>
        <v>11864.31976311122</v>
      </c>
      <c r="M227">
        <f t="shared" si="93"/>
        <v>720216.76683091244</v>
      </c>
      <c r="N227">
        <f t="shared" si="84"/>
        <v>732081.08659402363</v>
      </c>
      <c r="O227">
        <f t="shared" si="85"/>
        <v>2510.5900910679052</v>
      </c>
      <c r="P227">
        <f t="shared" si="98"/>
        <v>-217737.34347813338</v>
      </c>
      <c r="Q227">
        <f t="shared" si="86"/>
        <v>-215226.75338706546</v>
      </c>
      <c r="R227">
        <f t="shared" si="87"/>
        <v>1643.3729078092731</v>
      </c>
      <c r="S227">
        <f t="shared" si="94"/>
        <v>-221728.83927711484</v>
      </c>
      <c r="T227">
        <f t="shared" si="88"/>
        <v>-220085.46636930556</v>
      </c>
    </row>
    <row r="228" spans="1:20" x14ac:dyDescent="0.2">
      <c r="A228">
        <v>227</v>
      </c>
      <c r="B228" t="s">
        <v>23</v>
      </c>
      <c r="C228">
        <f t="shared" si="95"/>
        <v>9250.8380793708129</v>
      </c>
      <c r="D228">
        <f t="shared" si="96"/>
        <v>14625.576758061779</v>
      </c>
      <c r="E228">
        <f t="shared" si="89"/>
        <v>23876.414837432592</v>
      </c>
      <c r="F228">
        <f t="shared" si="90"/>
        <v>6783.7306112809183</v>
      </c>
      <c r="G228">
        <f t="shared" si="91"/>
        <v>250346.81317414143</v>
      </c>
      <c r="H228">
        <f t="shared" si="92"/>
        <v>257130.54378542234</v>
      </c>
      <c r="I228">
        <f t="shared" si="81"/>
        <v>15983.660202477902</v>
      </c>
      <c r="J228">
        <f t="shared" si="97"/>
        <v>247498.03480340433</v>
      </c>
      <c r="K228">
        <f t="shared" si="82"/>
        <v>263481.69500588224</v>
      </c>
      <c r="L228">
        <f t="shared" si="83"/>
        <v>11916.816753213481</v>
      </c>
      <c r="M228">
        <f t="shared" si="93"/>
        <v>723403.56668414653</v>
      </c>
      <c r="N228">
        <f t="shared" si="84"/>
        <v>735320.38343736005</v>
      </c>
      <c r="O228">
        <f t="shared" si="85"/>
        <v>2518.0159562637937</v>
      </c>
      <c r="P228">
        <f t="shared" si="98"/>
        <v>-218246.8812872798</v>
      </c>
      <c r="Q228">
        <f t="shared" si="86"/>
        <v>-215728.86533101602</v>
      </c>
      <c r="R228">
        <f t="shared" si="87"/>
        <v>1650.6444693482522</v>
      </c>
      <c r="S228">
        <f t="shared" si="94"/>
        <v>-222709.94033586312</v>
      </c>
      <c r="T228">
        <f t="shared" si="88"/>
        <v>-221059.29586651488</v>
      </c>
    </row>
    <row r="229" spans="1:20" x14ac:dyDescent="0.2">
      <c r="A229">
        <v>228</v>
      </c>
      <c r="B229" t="s">
        <v>23</v>
      </c>
      <c r="C229">
        <f t="shared" si="95"/>
        <v>9291.3041045610025</v>
      </c>
      <c r="D229">
        <f t="shared" si="96"/>
        <v>14542.104396830897</v>
      </c>
      <c r="E229">
        <f t="shared" si="89"/>
        <v>23833.408501391899</v>
      </c>
      <c r="F229">
        <f t="shared" si="90"/>
        <v>6813.6148871015394</v>
      </c>
      <c r="G229">
        <f t="shared" si="91"/>
        <v>251449.66257138434</v>
      </c>
      <c r="H229">
        <f t="shared" si="92"/>
        <v>258263.27745848589</v>
      </c>
      <c r="I229">
        <f t="shared" si="81"/>
        <v>16057.166387662395</v>
      </c>
      <c r="J229">
        <f t="shared" si="97"/>
        <v>247840.627890089</v>
      </c>
      <c r="K229">
        <f t="shared" si="82"/>
        <v>263897.79427775141</v>
      </c>
      <c r="L229">
        <f t="shared" si="83"/>
        <v>11969.313743315743</v>
      </c>
      <c r="M229">
        <f t="shared" si="93"/>
        <v>726590.36653738061</v>
      </c>
      <c r="N229">
        <f t="shared" si="84"/>
        <v>738559.68028069637</v>
      </c>
      <c r="O229">
        <f t="shared" si="85"/>
        <v>2525.4418214596822</v>
      </c>
      <c r="P229">
        <f t="shared" si="98"/>
        <v>-218756.41909642622</v>
      </c>
      <c r="Q229">
        <f t="shared" si="86"/>
        <v>-216230.97727496654</v>
      </c>
      <c r="R229">
        <f t="shared" si="87"/>
        <v>1657.9160308872313</v>
      </c>
      <c r="S229">
        <f t="shared" si="94"/>
        <v>-223691.04139461141</v>
      </c>
      <c r="T229">
        <f t="shared" si="88"/>
        <v>-222033.12536372419</v>
      </c>
    </row>
    <row r="230" spans="1:20" x14ac:dyDescent="0.2">
      <c r="A230">
        <v>229</v>
      </c>
      <c r="B230" t="s">
        <v>23</v>
      </c>
      <c r="C230">
        <f t="shared" si="95"/>
        <v>9331.7701297511921</v>
      </c>
      <c r="D230">
        <f t="shared" si="96"/>
        <v>14458.632035600014</v>
      </c>
      <c r="E230">
        <f t="shared" si="89"/>
        <v>23790.402165351206</v>
      </c>
      <c r="F230">
        <f t="shared" si="90"/>
        <v>6843.4991629221604</v>
      </c>
      <c r="G230">
        <f t="shared" si="91"/>
        <v>252552.51196862725</v>
      </c>
      <c r="H230">
        <f t="shared" si="92"/>
        <v>259396.0111315494</v>
      </c>
      <c r="I230">
        <f t="shared" si="81"/>
        <v>16130.672572846888</v>
      </c>
      <c r="J230">
        <f t="shared" si="97"/>
        <v>248183.22097677368</v>
      </c>
      <c r="K230">
        <f t="shared" si="82"/>
        <v>264313.89354962058</v>
      </c>
      <c r="L230">
        <f t="shared" si="83"/>
        <v>12021.810733418004</v>
      </c>
      <c r="M230">
        <f t="shared" si="93"/>
        <v>729777.1663906147</v>
      </c>
      <c r="N230">
        <f t="shared" si="84"/>
        <v>741798.97712403268</v>
      </c>
      <c r="O230">
        <f t="shared" si="85"/>
        <v>2532.8676866555707</v>
      </c>
      <c r="P230">
        <f t="shared" si="98"/>
        <v>-219265.95690557265</v>
      </c>
      <c r="Q230">
        <f t="shared" si="86"/>
        <v>-216733.08921891707</v>
      </c>
      <c r="R230">
        <f t="shared" si="87"/>
        <v>1665.1875924262104</v>
      </c>
      <c r="S230">
        <f t="shared" si="94"/>
        <v>-224672.1424533597</v>
      </c>
      <c r="T230">
        <f t="shared" si="88"/>
        <v>-223006.9548609335</v>
      </c>
    </row>
    <row r="231" spans="1:20" x14ac:dyDescent="0.2">
      <c r="A231">
        <v>230</v>
      </c>
      <c r="B231" t="s">
        <v>23</v>
      </c>
      <c r="C231">
        <f t="shared" si="95"/>
        <v>9372.2361549413818</v>
      </c>
      <c r="D231">
        <f t="shared" si="96"/>
        <v>14375.159674369132</v>
      </c>
      <c r="E231">
        <f t="shared" si="89"/>
        <v>23747.395829310513</v>
      </c>
      <c r="F231">
        <f t="shared" si="90"/>
        <v>6873.3834387427814</v>
      </c>
      <c r="G231">
        <f t="shared" si="91"/>
        <v>253655.36136587017</v>
      </c>
      <c r="H231">
        <f t="shared" si="92"/>
        <v>260528.74480461294</v>
      </c>
      <c r="I231">
        <f t="shared" si="81"/>
        <v>16204.178758031381</v>
      </c>
      <c r="J231">
        <f t="shared" si="97"/>
        <v>248525.81406345835</v>
      </c>
      <c r="K231">
        <f t="shared" si="82"/>
        <v>264729.99282148975</v>
      </c>
      <c r="L231">
        <f t="shared" si="83"/>
        <v>12074.307723520265</v>
      </c>
      <c r="M231">
        <f t="shared" si="93"/>
        <v>732963.96624384879</v>
      </c>
      <c r="N231">
        <f t="shared" si="84"/>
        <v>745038.27396736899</v>
      </c>
      <c r="O231">
        <f t="shared" si="85"/>
        <v>2540.2935518514591</v>
      </c>
      <c r="P231">
        <f t="shared" si="98"/>
        <v>-219775.49471471907</v>
      </c>
      <c r="Q231">
        <f t="shared" si="86"/>
        <v>-217235.2011628676</v>
      </c>
      <c r="R231">
        <f t="shared" si="87"/>
        <v>1672.4591539651894</v>
      </c>
      <c r="S231">
        <f t="shared" si="94"/>
        <v>-225653.24351210799</v>
      </c>
      <c r="T231">
        <f t="shared" si="88"/>
        <v>-223980.78435814279</v>
      </c>
    </row>
    <row r="232" spans="1:20" x14ac:dyDescent="0.2">
      <c r="A232">
        <v>231</v>
      </c>
      <c r="B232" t="s">
        <v>23</v>
      </c>
      <c r="C232">
        <f t="shared" si="95"/>
        <v>9412.7021801315714</v>
      </c>
      <c r="D232">
        <f t="shared" si="96"/>
        <v>14291.687313138249</v>
      </c>
      <c r="E232">
        <f t="shared" si="89"/>
        <v>23704.38949326982</v>
      </c>
      <c r="F232">
        <f t="shared" si="90"/>
        <v>6903.2677145634025</v>
      </c>
      <c r="G232">
        <f t="shared" si="91"/>
        <v>254758.21076311308</v>
      </c>
      <c r="H232">
        <f t="shared" si="92"/>
        <v>261661.47847767649</v>
      </c>
      <c r="I232">
        <f t="shared" si="81"/>
        <v>16277.684943215874</v>
      </c>
      <c r="J232">
        <f t="shared" si="97"/>
        <v>248868.40715014303</v>
      </c>
      <c r="K232">
        <f t="shared" si="82"/>
        <v>265146.09209335892</v>
      </c>
      <c r="L232">
        <f t="shared" si="83"/>
        <v>12126.804713622527</v>
      </c>
      <c r="M232">
        <f t="shared" si="93"/>
        <v>736150.76609708287</v>
      </c>
      <c r="N232">
        <f t="shared" si="84"/>
        <v>748277.57081070542</v>
      </c>
      <c r="O232">
        <f t="shared" si="85"/>
        <v>2547.7194170473476</v>
      </c>
      <c r="P232">
        <f t="shared" si="98"/>
        <v>-220285.03252386549</v>
      </c>
      <c r="Q232">
        <f t="shared" si="86"/>
        <v>-217737.31310681815</v>
      </c>
      <c r="R232">
        <f t="shared" si="87"/>
        <v>1679.7307155041685</v>
      </c>
      <c r="S232">
        <f t="shared" si="94"/>
        <v>-226634.34457085628</v>
      </c>
      <c r="T232">
        <f t="shared" si="88"/>
        <v>-224954.6138553521</v>
      </c>
    </row>
    <row r="233" spans="1:20" x14ac:dyDescent="0.2">
      <c r="A233">
        <v>232</v>
      </c>
      <c r="B233" t="s">
        <v>23</v>
      </c>
      <c r="C233">
        <f t="shared" si="95"/>
        <v>9453.168205321761</v>
      </c>
      <c r="D233">
        <f t="shared" si="96"/>
        <v>14208.214951907366</v>
      </c>
      <c r="E233">
        <f t="shared" si="89"/>
        <v>23661.383157229127</v>
      </c>
      <c r="F233">
        <f t="shared" si="90"/>
        <v>6933.1519903840235</v>
      </c>
      <c r="G233">
        <f t="shared" si="91"/>
        <v>255861.06016035599</v>
      </c>
      <c r="H233">
        <f t="shared" si="92"/>
        <v>262794.21215074003</v>
      </c>
      <c r="I233">
        <f t="shared" si="81"/>
        <v>16351.191128400367</v>
      </c>
      <c r="J233">
        <f t="shared" si="97"/>
        <v>249211.00023682771</v>
      </c>
      <c r="K233">
        <f t="shared" si="82"/>
        <v>265562.19136522809</v>
      </c>
      <c r="L233">
        <f t="shared" si="83"/>
        <v>12179.301703724788</v>
      </c>
      <c r="M233">
        <f t="shared" si="93"/>
        <v>739337.56595031696</v>
      </c>
      <c r="N233">
        <f t="shared" si="84"/>
        <v>751516.86765404174</v>
      </c>
      <c r="O233">
        <f t="shared" si="85"/>
        <v>2555.1452822432361</v>
      </c>
      <c r="P233">
        <f t="shared" si="98"/>
        <v>-220794.57033301191</v>
      </c>
      <c r="Q233">
        <f t="shared" si="86"/>
        <v>-218239.42505076868</v>
      </c>
      <c r="R233">
        <f t="shared" si="87"/>
        <v>1687.0022770431476</v>
      </c>
      <c r="S233">
        <f t="shared" si="94"/>
        <v>-227615.44562960457</v>
      </c>
      <c r="T233">
        <f t="shared" si="88"/>
        <v>-225928.44335256141</v>
      </c>
    </row>
    <row r="234" spans="1:20" x14ac:dyDescent="0.2">
      <c r="A234">
        <v>233</v>
      </c>
      <c r="B234" t="s">
        <v>23</v>
      </c>
      <c r="C234">
        <f t="shared" si="95"/>
        <v>9493.6342305119506</v>
      </c>
      <c r="D234">
        <f t="shared" si="96"/>
        <v>14124.742590676484</v>
      </c>
      <c r="E234">
        <f t="shared" si="89"/>
        <v>23618.376821188434</v>
      </c>
      <c r="F234">
        <f t="shared" si="90"/>
        <v>6963.0362662046446</v>
      </c>
      <c r="G234">
        <f t="shared" si="91"/>
        <v>256963.9095575989</v>
      </c>
      <c r="H234">
        <f t="shared" si="92"/>
        <v>263926.94582380354</v>
      </c>
      <c r="I234">
        <f t="shared" si="81"/>
        <v>16424.69731358486</v>
      </c>
      <c r="J234">
        <f t="shared" si="97"/>
        <v>249553.59332351238</v>
      </c>
      <c r="K234">
        <f t="shared" si="82"/>
        <v>265978.29063709726</v>
      </c>
      <c r="L234">
        <f t="shared" si="83"/>
        <v>12231.79869382705</v>
      </c>
      <c r="M234">
        <f t="shared" si="93"/>
        <v>742524.36580355105</v>
      </c>
      <c r="N234">
        <f t="shared" si="84"/>
        <v>754756.16449737805</v>
      </c>
      <c r="O234">
        <f t="shared" si="85"/>
        <v>2562.5711474391246</v>
      </c>
      <c r="P234">
        <f t="shared" si="98"/>
        <v>-221304.10814215834</v>
      </c>
      <c r="Q234">
        <f t="shared" si="86"/>
        <v>-218741.53699471921</v>
      </c>
      <c r="R234">
        <f t="shared" si="87"/>
        <v>1694.2738385821267</v>
      </c>
      <c r="S234">
        <f t="shared" si="94"/>
        <v>-228596.54668835286</v>
      </c>
      <c r="T234">
        <f t="shared" si="88"/>
        <v>-226902.27284977073</v>
      </c>
    </row>
    <row r="235" spans="1:20" x14ac:dyDescent="0.2">
      <c r="A235">
        <v>234</v>
      </c>
      <c r="B235" t="s">
        <v>23</v>
      </c>
      <c r="C235">
        <f t="shared" si="95"/>
        <v>9534.1002557021402</v>
      </c>
      <c r="D235">
        <f t="shared" si="96"/>
        <v>14041.270229445601</v>
      </c>
      <c r="E235">
        <f t="shared" si="89"/>
        <v>23575.370485147741</v>
      </c>
      <c r="F235">
        <f t="shared" si="90"/>
        <v>6992.9205420252656</v>
      </c>
      <c r="G235">
        <f t="shared" si="91"/>
        <v>258066.75895484182</v>
      </c>
      <c r="H235">
        <f t="shared" si="92"/>
        <v>265059.67949686706</v>
      </c>
      <c r="I235">
        <f t="shared" si="81"/>
        <v>16498.203498769351</v>
      </c>
      <c r="J235">
        <f t="shared" si="97"/>
        <v>249896.18641019706</v>
      </c>
      <c r="K235">
        <f t="shared" si="82"/>
        <v>266394.38990896643</v>
      </c>
      <c r="L235">
        <f t="shared" si="83"/>
        <v>12284.295683929311</v>
      </c>
      <c r="M235">
        <f t="shared" si="93"/>
        <v>745711.16565678513</v>
      </c>
      <c r="N235">
        <f t="shared" si="84"/>
        <v>757995.46134071448</v>
      </c>
      <c r="O235">
        <f t="shared" si="85"/>
        <v>2569.9970126350131</v>
      </c>
      <c r="P235">
        <f t="shared" si="98"/>
        <v>-221813.64595130476</v>
      </c>
      <c r="Q235">
        <f t="shared" si="86"/>
        <v>-219243.64893866974</v>
      </c>
      <c r="R235">
        <f t="shared" si="87"/>
        <v>1701.5454001211058</v>
      </c>
      <c r="S235">
        <f t="shared" si="94"/>
        <v>-229577.64774710115</v>
      </c>
      <c r="T235">
        <f t="shared" si="88"/>
        <v>-227876.10234698004</v>
      </c>
    </row>
    <row r="236" spans="1:20" x14ac:dyDescent="0.2">
      <c r="A236">
        <v>235</v>
      </c>
      <c r="B236" t="s">
        <v>23</v>
      </c>
      <c r="C236">
        <f t="shared" si="95"/>
        <v>9574.5662808923298</v>
      </c>
      <c r="D236">
        <f t="shared" si="96"/>
        <v>13957.797868214719</v>
      </c>
      <c r="E236">
        <f t="shared" si="89"/>
        <v>23532.364149107048</v>
      </c>
      <c r="F236">
        <f t="shared" si="90"/>
        <v>7022.8048178458866</v>
      </c>
      <c r="G236">
        <f t="shared" si="91"/>
        <v>259169.60835208473</v>
      </c>
      <c r="H236">
        <f t="shared" si="92"/>
        <v>266192.41316993063</v>
      </c>
      <c r="I236">
        <f t="shared" si="81"/>
        <v>16571.709683953843</v>
      </c>
      <c r="J236">
        <f t="shared" si="97"/>
        <v>250238.77949688173</v>
      </c>
      <c r="K236">
        <f t="shared" si="82"/>
        <v>266810.48918083555</v>
      </c>
      <c r="L236">
        <f t="shared" si="83"/>
        <v>12336.792674031572</v>
      </c>
      <c r="M236">
        <f t="shared" si="93"/>
        <v>748897.96551001922</v>
      </c>
      <c r="N236">
        <f t="shared" si="84"/>
        <v>761234.75818405079</v>
      </c>
      <c r="O236">
        <f t="shared" si="85"/>
        <v>2577.4228778309016</v>
      </c>
      <c r="P236">
        <f t="shared" si="98"/>
        <v>-222323.18376045118</v>
      </c>
      <c r="Q236">
        <f t="shared" si="86"/>
        <v>-219745.76088262029</v>
      </c>
      <c r="R236">
        <f t="shared" si="87"/>
        <v>1708.8169616600849</v>
      </c>
      <c r="S236">
        <f t="shared" si="94"/>
        <v>-230558.74880584943</v>
      </c>
      <c r="T236">
        <f t="shared" si="88"/>
        <v>-228849.93184418936</v>
      </c>
    </row>
    <row r="237" spans="1:20" x14ac:dyDescent="0.2">
      <c r="A237">
        <v>236</v>
      </c>
      <c r="B237" t="s">
        <v>23</v>
      </c>
      <c r="C237">
        <f t="shared" si="95"/>
        <v>9615.0323060825194</v>
      </c>
      <c r="D237">
        <f t="shared" si="96"/>
        <v>13874.325506983836</v>
      </c>
      <c r="E237">
        <f t="shared" si="89"/>
        <v>23489.357813066355</v>
      </c>
      <c r="F237">
        <f t="shared" si="90"/>
        <v>7052.6890936665077</v>
      </c>
      <c r="G237">
        <f t="shared" si="91"/>
        <v>260272.45774932764</v>
      </c>
      <c r="H237">
        <f t="shared" si="92"/>
        <v>267325.14684299415</v>
      </c>
      <c r="I237">
        <f t="shared" si="81"/>
        <v>16645.215869138334</v>
      </c>
      <c r="J237">
        <f t="shared" si="97"/>
        <v>250581.37258356641</v>
      </c>
      <c r="K237">
        <f t="shared" si="82"/>
        <v>267226.58845270472</v>
      </c>
      <c r="L237">
        <f t="shared" si="83"/>
        <v>12389.289664133834</v>
      </c>
      <c r="M237">
        <f t="shared" si="93"/>
        <v>752084.7653632533</v>
      </c>
      <c r="N237">
        <f t="shared" si="84"/>
        <v>764474.0550273871</v>
      </c>
      <c r="O237">
        <f t="shared" si="85"/>
        <v>2584.8487430267901</v>
      </c>
      <c r="P237">
        <f t="shared" si="98"/>
        <v>-222832.7215695976</v>
      </c>
      <c r="Q237">
        <f t="shared" si="86"/>
        <v>-220247.87282657082</v>
      </c>
      <c r="R237">
        <f t="shared" si="87"/>
        <v>1716.088523199064</v>
      </c>
      <c r="S237">
        <f t="shared" si="94"/>
        <v>-231539.84986459772</v>
      </c>
      <c r="T237">
        <f t="shared" si="88"/>
        <v>-229823.76134139867</v>
      </c>
    </row>
    <row r="238" spans="1:20" x14ac:dyDescent="0.2">
      <c r="A238">
        <v>237</v>
      </c>
      <c r="B238" t="s">
        <v>23</v>
      </c>
      <c r="C238">
        <f t="shared" si="95"/>
        <v>9655.498331272709</v>
      </c>
      <c r="D238">
        <f t="shared" si="96"/>
        <v>13790.853145752953</v>
      </c>
      <c r="E238">
        <f t="shared" si="89"/>
        <v>23446.351477025662</v>
      </c>
      <c r="F238">
        <f t="shared" si="90"/>
        <v>7082.5733694871287</v>
      </c>
      <c r="G238">
        <f t="shared" si="91"/>
        <v>261375.30714657056</v>
      </c>
      <c r="H238">
        <f t="shared" si="92"/>
        <v>268457.88051605766</v>
      </c>
      <c r="I238">
        <f t="shared" si="81"/>
        <v>16718.722054322825</v>
      </c>
      <c r="J238">
        <f t="shared" si="97"/>
        <v>250923.96567025108</v>
      </c>
      <c r="K238">
        <f t="shared" si="82"/>
        <v>267642.68772457389</v>
      </c>
      <c r="L238">
        <f t="shared" si="83"/>
        <v>12441.786654236095</v>
      </c>
      <c r="M238">
        <f t="shared" si="93"/>
        <v>755271.56521648739</v>
      </c>
      <c r="N238">
        <f t="shared" si="84"/>
        <v>767713.35187072353</v>
      </c>
      <c r="O238">
        <f t="shared" si="85"/>
        <v>2592.2746082226786</v>
      </c>
      <c r="P238">
        <f t="shared" si="98"/>
        <v>-223342.25937874403</v>
      </c>
      <c r="Q238">
        <f t="shared" si="86"/>
        <v>-220749.98477052135</v>
      </c>
      <c r="R238">
        <f t="shared" si="87"/>
        <v>1723.360084738043</v>
      </c>
      <c r="S238">
        <f t="shared" si="94"/>
        <v>-232520.95092334601</v>
      </c>
      <c r="T238">
        <f t="shared" si="88"/>
        <v>-230797.59083860798</v>
      </c>
    </row>
    <row r="239" spans="1:20" x14ac:dyDescent="0.2">
      <c r="A239">
        <v>238</v>
      </c>
      <c r="B239" t="s">
        <v>23</v>
      </c>
      <c r="C239">
        <f t="shared" si="95"/>
        <v>9695.9643564628986</v>
      </c>
      <c r="D239">
        <f t="shared" si="96"/>
        <v>13707.380784522071</v>
      </c>
      <c r="E239">
        <f t="shared" si="89"/>
        <v>23403.345140984969</v>
      </c>
      <c r="F239">
        <f t="shared" si="90"/>
        <v>7112.4576453077498</v>
      </c>
      <c r="G239">
        <f t="shared" si="91"/>
        <v>262478.15654381347</v>
      </c>
      <c r="H239">
        <f t="shared" si="92"/>
        <v>269590.61418912123</v>
      </c>
      <c r="I239">
        <f t="shared" si="81"/>
        <v>16792.228239507316</v>
      </c>
      <c r="J239">
        <f t="shared" si="97"/>
        <v>251266.55875693576</v>
      </c>
      <c r="K239">
        <f t="shared" si="82"/>
        <v>268058.78699644306</v>
      </c>
      <c r="L239">
        <f t="shared" si="83"/>
        <v>12494.283644338357</v>
      </c>
      <c r="M239">
        <f t="shared" si="93"/>
        <v>758458.36506972148</v>
      </c>
      <c r="N239">
        <f t="shared" si="84"/>
        <v>770952.64871405985</v>
      </c>
      <c r="O239">
        <f t="shared" si="85"/>
        <v>2599.7004734185671</v>
      </c>
      <c r="P239">
        <f t="shared" si="98"/>
        <v>-223851.79718789045</v>
      </c>
      <c r="Q239">
        <f t="shared" si="86"/>
        <v>-221252.09671447187</v>
      </c>
      <c r="R239">
        <f t="shared" si="87"/>
        <v>1730.6316462770221</v>
      </c>
      <c r="S239">
        <f t="shared" si="94"/>
        <v>-233502.0519820943</v>
      </c>
      <c r="T239">
        <f t="shared" si="88"/>
        <v>-231771.42033581727</v>
      </c>
    </row>
    <row r="240" spans="1:20" x14ac:dyDescent="0.2">
      <c r="A240">
        <v>239</v>
      </c>
      <c r="B240" t="s">
        <v>23</v>
      </c>
      <c r="C240">
        <f t="shared" si="95"/>
        <v>9736.4303816530883</v>
      </c>
      <c r="D240">
        <f t="shared" si="96"/>
        <v>13623.908423291188</v>
      </c>
      <c r="E240">
        <f t="shared" si="89"/>
        <v>23360.338804944276</v>
      </c>
      <c r="F240">
        <f t="shared" si="90"/>
        <v>7142.3419211283708</v>
      </c>
      <c r="G240">
        <f t="shared" si="91"/>
        <v>263581.00594105641</v>
      </c>
      <c r="H240">
        <f t="shared" si="92"/>
        <v>270723.3478621848</v>
      </c>
      <c r="I240">
        <f t="shared" si="81"/>
        <v>16865.734424691807</v>
      </c>
      <c r="J240">
        <f t="shared" si="97"/>
        <v>251609.15184362044</v>
      </c>
      <c r="K240">
        <f t="shared" si="82"/>
        <v>268474.88626831223</v>
      </c>
      <c r="L240">
        <f t="shared" si="83"/>
        <v>12546.780634440618</v>
      </c>
      <c r="M240">
        <f t="shared" si="93"/>
        <v>761645.16492295556</v>
      </c>
      <c r="N240">
        <f t="shared" si="84"/>
        <v>774191.94555739616</v>
      </c>
      <c r="O240">
        <f t="shared" si="85"/>
        <v>2607.1263386144556</v>
      </c>
      <c r="P240">
        <f t="shared" si="98"/>
        <v>-224361.33499703687</v>
      </c>
      <c r="Q240">
        <f t="shared" si="86"/>
        <v>-221754.20865842243</v>
      </c>
      <c r="R240">
        <f t="shared" si="87"/>
        <v>1737.9032078160012</v>
      </c>
      <c r="S240">
        <f t="shared" si="94"/>
        <v>-234483.15304084259</v>
      </c>
      <c r="T240">
        <f t="shared" si="88"/>
        <v>-232745.24983302658</v>
      </c>
    </row>
    <row r="241" spans="1:20" x14ac:dyDescent="0.2">
      <c r="A241">
        <v>240</v>
      </c>
      <c r="B241" t="s">
        <v>23</v>
      </c>
      <c r="C241">
        <f t="shared" si="95"/>
        <v>9776.8964068432779</v>
      </c>
      <c r="D241">
        <f t="shared" si="96"/>
        <v>13540.436062060306</v>
      </c>
      <c r="E241">
        <f t="shared" si="89"/>
        <v>23317.332468903584</v>
      </c>
      <c r="F241">
        <f t="shared" si="90"/>
        <v>7172.2261969489919</v>
      </c>
      <c r="G241">
        <f t="shared" si="91"/>
        <v>264683.85533829936</v>
      </c>
      <c r="H241">
        <f t="shared" si="92"/>
        <v>271856.08153524832</v>
      </c>
      <c r="I241">
        <f t="shared" si="81"/>
        <v>16939.240609876299</v>
      </c>
      <c r="J241">
        <f t="shared" si="97"/>
        <v>251951.74493030511</v>
      </c>
      <c r="K241">
        <f t="shared" si="82"/>
        <v>268890.9855401814</v>
      </c>
      <c r="L241">
        <f t="shared" si="83"/>
        <v>12599.277624542879</v>
      </c>
      <c r="M241">
        <f t="shared" si="93"/>
        <v>764831.96477618965</v>
      </c>
      <c r="N241">
        <f t="shared" si="84"/>
        <v>777431.24240073247</v>
      </c>
      <c r="O241">
        <f t="shared" si="85"/>
        <v>2614.5522038103441</v>
      </c>
      <c r="P241">
        <f t="shared" si="98"/>
        <v>-224870.8728061833</v>
      </c>
      <c r="Q241">
        <f t="shared" si="86"/>
        <v>-222256.32060237296</v>
      </c>
      <c r="R241">
        <f t="shared" si="87"/>
        <v>1745.1747693549803</v>
      </c>
      <c r="S241">
        <f t="shared" si="94"/>
        <v>-235464.25409959088</v>
      </c>
      <c r="T241">
        <f t="shared" si="88"/>
        <v>-233719.07933023589</v>
      </c>
    </row>
    <row r="242" spans="1:20" x14ac:dyDescent="0.2">
      <c r="A242">
        <v>241</v>
      </c>
      <c r="B242" t="s">
        <v>23</v>
      </c>
      <c r="C242">
        <f t="shared" si="95"/>
        <v>9817.3624320334675</v>
      </c>
      <c r="D242">
        <f t="shared" si="96"/>
        <v>13456.963700829423</v>
      </c>
      <c r="E242">
        <f t="shared" si="89"/>
        <v>23274.326132862891</v>
      </c>
      <c r="F242">
        <f t="shared" si="90"/>
        <v>7202.1104727696129</v>
      </c>
      <c r="G242">
        <f t="shared" si="91"/>
        <v>265786.7047355423</v>
      </c>
      <c r="H242">
        <f t="shared" si="92"/>
        <v>272988.81520831189</v>
      </c>
      <c r="I242">
        <f t="shared" si="81"/>
        <v>17012.74679506079</v>
      </c>
      <c r="J242">
        <f t="shared" si="97"/>
        <v>252294.33801698979</v>
      </c>
      <c r="K242">
        <f t="shared" si="82"/>
        <v>269307.08481205057</v>
      </c>
      <c r="L242">
        <f t="shared" si="83"/>
        <v>12651.774614645141</v>
      </c>
      <c r="M242">
        <f t="shared" si="93"/>
        <v>768018.76462942373</v>
      </c>
      <c r="N242">
        <f t="shared" si="84"/>
        <v>780670.5392440689</v>
      </c>
      <c r="O242">
        <f t="shared" si="85"/>
        <v>2621.9780690062325</v>
      </c>
      <c r="P242">
        <f t="shared" si="98"/>
        <v>-225380.41061532972</v>
      </c>
      <c r="Q242">
        <f t="shared" si="86"/>
        <v>-222758.43254632349</v>
      </c>
      <c r="R242">
        <f t="shared" si="87"/>
        <v>1752.4463308939594</v>
      </c>
      <c r="S242">
        <f t="shared" si="94"/>
        <v>-236445.35515833917</v>
      </c>
      <c r="T242">
        <f t="shared" si="88"/>
        <v>-234692.90882744521</v>
      </c>
    </row>
    <row r="243" spans="1:20" x14ac:dyDescent="0.2">
      <c r="A243">
        <v>242</v>
      </c>
      <c r="B243" t="s">
        <v>23</v>
      </c>
      <c r="C243">
        <f t="shared" si="95"/>
        <v>9857.8284572236571</v>
      </c>
      <c r="D243">
        <f t="shared" si="96"/>
        <v>13373.49133959854</v>
      </c>
      <c r="E243">
        <f t="shared" si="89"/>
        <v>23231.319796822198</v>
      </c>
      <c r="F243">
        <f t="shared" si="90"/>
        <v>7231.9947485902339</v>
      </c>
      <c r="G243">
        <f t="shared" si="91"/>
        <v>266889.55413278524</v>
      </c>
      <c r="H243">
        <f t="shared" si="92"/>
        <v>274121.54888137546</v>
      </c>
      <c r="I243">
        <f t="shared" si="81"/>
        <v>17086.252980245281</v>
      </c>
      <c r="J243">
        <f t="shared" si="97"/>
        <v>252636.93110367446</v>
      </c>
      <c r="K243">
        <f t="shared" si="82"/>
        <v>269723.18408391974</v>
      </c>
      <c r="L243">
        <f t="shared" si="83"/>
        <v>12704.271604747402</v>
      </c>
      <c r="M243">
        <f t="shared" si="93"/>
        <v>771205.56448265782</v>
      </c>
      <c r="N243">
        <f t="shared" si="84"/>
        <v>783909.83608740522</v>
      </c>
      <c r="O243">
        <f t="shared" si="85"/>
        <v>2629.403934202121</v>
      </c>
      <c r="P243">
        <f t="shared" si="98"/>
        <v>-225889.94842447614</v>
      </c>
      <c r="Q243">
        <f t="shared" si="86"/>
        <v>-223260.54449027401</v>
      </c>
      <c r="R243">
        <f t="shared" si="87"/>
        <v>1759.7178924329385</v>
      </c>
      <c r="S243">
        <f t="shared" si="94"/>
        <v>-237426.45621708746</v>
      </c>
      <c r="T243">
        <f t="shared" si="88"/>
        <v>-235666.73832465452</v>
      </c>
    </row>
    <row r="244" spans="1:20" x14ac:dyDescent="0.2">
      <c r="A244">
        <v>243</v>
      </c>
      <c r="B244" t="s">
        <v>23</v>
      </c>
      <c r="C244">
        <f t="shared" si="95"/>
        <v>9898.2944824138467</v>
      </c>
      <c r="D244">
        <f t="shared" si="96"/>
        <v>13290.018978367658</v>
      </c>
      <c r="E244">
        <f t="shared" si="89"/>
        <v>23188.313460781505</v>
      </c>
      <c r="F244">
        <f t="shared" si="90"/>
        <v>7261.879024410855</v>
      </c>
      <c r="G244">
        <f t="shared" si="91"/>
        <v>267992.40353002818</v>
      </c>
      <c r="H244">
        <f t="shared" si="92"/>
        <v>275254.28255443904</v>
      </c>
      <c r="I244">
        <f t="shared" si="81"/>
        <v>17159.759165429772</v>
      </c>
      <c r="J244">
        <f t="shared" si="97"/>
        <v>252979.52419035914</v>
      </c>
      <c r="K244">
        <f t="shared" si="82"/>
        <v>270139.28335578891</v>
      </c>
      <c r="L244">
        <f t="shared" si="83"/>
        <v>12756.768594849664</v>
      </c>
      <c r="M244">
        <f t="shared" si="93"/>
        <v>774392.36433589191</v>
      </c>
      <c r="N244">
        <f t="shared" si="84"/>
        <v>787149.13293074153</v>
      </c>
      <c r="O244">
        <f t="shared" si="85"/>
        <v>2636.8297993980095</v>
      </c>
      <c r="P244">
        <f t="shared" si="98"/>
        <v>-226399.48623362256</v>
      </c>
      <c r="Q244">
        <f t="shared" si="86"/>
        <v>-223762.65643422454</v>
      </c>
      <c r="R244">
        <f t="shared" si="87"/>
        <v>1766.9894539719176</v>
      </c>
      <c r="S244">
        <f t="shared" si="94"/>
        <v>-238407.55727583574</v>
      </c>
      <c r="T244">
        <f t="shared" si="88"/>
        <v>-236640.56782186383</v>
      </c>
    </row>
    <row r="245" spans="1:20" x14ac:dyDescent="0.2">
      <c r="A245">
        <v>244</v>
      </c>
      <c r="B245" t="s">
        <v>23</v>
      </c>
      <c r="C245">
        <f t="shared" si="95"/>
        <v>9938.7605076040363</v>
      </c>
      <c r="D245">
        <f t="shared" si="96"/>
        <v>13206.546617136775</v>
      </c>
      <c r="E245">
        <f t="shared" si="89"/>
        <v>23145.307124740812</v>
      </c>
      <c r="F245">
        <f t="shared" si="90"/>
        <v>7291.763300231476</v>
      </c>
      <c r="G245">
        <f t="shared" si="91"/>
        <v>269095.25292727113</v>
      </c>
      <c r="H245">
        <f t="shared" si="92"/>
        <v>276387.01622750261</v>
      </c>
      <c r="I245">
        <f t="shared" si="81"/>
        <v>17233.265350614263</v>
      </c>
      <c r="J245">
        <f t="shared" si="97"/>
        <v>253322.11727704381</v>
      </c>
      <c r="K245">
        <f t="shared" si="82"/>
        <v>270555.38262765808</v>
      </c>
      <c r="L245">
        <f t="shared" si="83"/>
        <v>12809.265584951925</v>
      </c>
      <c r="M245">
        <f t="shared" si="93"/>
        <v>777579.16418912599</v>
      </c>
      <c r="N245">
        <f t="shared" si="84"/>
        <v>790388.42977407796</v>
      </c>
      <c r="O245">
        <f t="shared" si="85"/>
        <v>2644.255664593898</v>
      </c>
      <c r="P245">
        <f t="shared" si="98"/>
        <v>-226909.02404276899</v>
      </c>
      <c r="Q245">
        <f t="shared" si="86"/>
        <v>-224264.7683781751</v>
      </c>
      <c r="R245">
        <f t="shared" si="87"/>
        <v>1774.2610155108966</v>
      </c>
      <c r="S245">
        <f t="shared" si="94"/>
        <v>-239388.65833458403</v>
      </c>
      <c r="T245">
        <f t="shared" si="88"/>
        <v>-237614.39731907315</v>
      </c>
    </row>
    <row r="246" spans="1:20" x14ac:dyDescent="0.2">
      <c r="A246">
        <v>245</v>
      </c>
      <c r="B246" t="s">
        <v>23</v>
      </c>
      <c r="C246">
        <f t="shared" si="95"/>
        <v>9979.2265327942259</v>
      </c>
      <c r="D246">
        <f t="shared" si="96"/>
        <v>13123.074255905893</v>
      </c>
      <c r="E246">
        <f t="shared" si="89"/>
        <v>23102.300788700119</v>
      </c>
      <c r="F246">
        <f t="shared" si="90"/>
        <v>7321.6475760520971</v>
      </c>
      <c r="G246">
        <f t="shared" si="91"/>
        <v>270198.10232451407</v>
      </c>
      <c r="H246">
        <f t="shared" si="92"/>
        <v>277519.74990056618</v>
      </c>
      <c r="I246">
        <f t="shared" si="81"/>
        <v>17306.771535798754</v>
      </c>
      <c r="J246">
        <f t="shared" si="97"/>
        <v>253664.71036372849</v>
      </c>
      <c r="K246">
        <f t="shared" si="82"/>
        <v>270971.48189952725</v>
      </c>
      <c r="L246">
        <f t="shared" si="83"/>
        <v>12861.762575054187</v>
      </c>
      <c r="M246">
        <f t="shared" si="93"/>
        <v>780765.96404236008</v>
      </c>
      <c r="N246">
        <f t="shared" si="84"/>
        <v>793627.72661741427</v>
      </c>
      <c r="O246">
        <f t="shared" si="85"/>
        <v>2651.6815297897865</v>
      </c>
      <c r="P246">
        <f t="shared" si="98"/>
        <v>-227418.56185191541</v>
      </c>
      <c r="Q246">
        <f t="shared" si="86"/>
        <v>-224766.88032212562</v>
      </c>
      <c r="R246">
        <f t="shared" si="87"/>
        <v>1781.5325770498757</v>
      </c>
      <c r="S246">
        <f t="shared" si="94"/>
        <v>-240369.75939333232</v>
      </c>
      <c r="T246">
        <f t="shared" si="88"/>
        <v>-238588.22681628243</v>
      </c>
    </row>
    <row r="247" spans="1:20" x14ac:dyDescent="0.2">
      <c r="A247">
        <v>246</v>
      </c>
      <c r="B247" t="s">
        <v>23</v>
      </c>
      <c r="C247">
        <f t="shared" si="95"/>
        <v>10019.692557984416</v>
      </c>
      <c r="D247">
        <f t="shared" si="96"/>
        <v>13039.60189467501</v>
      </c>
      <c r="E247">
        <f t="shared" si="89"/>
        <v>23059.294452659426</v>
      </c>
      <c r="F247">
        <f t="shared" si="90"/>
        <v>7351.5318518727181</v>
      </c>
      <c r="G247">
        <f t="shared" si="91"/>
        <v>271300.95172175701</v>
      </c>
      <c r="H247">
        <f t="shared" si="92"/>
        <v>278652.48357362975</v>
      </c>
      <c r="I247">
        <f t="shared" si="81"/>
        <v>17380.277720983246</v>
      </c>
      <c r="J247">
        <f t="shared" si="97"/>
        <v>254007.30345041316</v>
      </c>
      <c r="K247">
        <f t="shared" si="82"/>
        <v>271387.58117139642</v>
      </c>
      <c r="L247">
        <f t="shared" si="83"/>
        <v>12914.259565156448</v>
      </c>
      <c r="M247">
        <f t="shared" si="93"/>
        <v>783952.76389559417</v>
      </c>
      <c r="N247">
        <f t="shared" si="84"/>
        <v>796867.02346075058</v>
      </c>
      <c r="O247">
        <f t="shared" si="85"/>
        <v>2659.107394985675</v>
      </c>
      <c r="P247">
        <f t="shared" si="98"/>
        <v>-227928.09966106183</v>
      </c>
      <c r="Q247">
        <f t="shared" si="86"/>
        <v>-225268.99226607615</v>
      </c>
      <c r="R247">
        <f t="shared" si="87"/>
        <v>1788.8041385888548</v>
      </c>
      <c r="S247">
        <f t="shared" si="94"/>
        <v>-241350.86045208061</v>
      </c>
      <c r="T247">
        <f t="shared" si="88"/>
        <v>-239562.05631349175</v>
      </c>
    </row>
    <row r="248" spans="1:20" x14ac:dyDescent="0.2">
      <c r="A248">
        <v>247</v>
      </c>
      <c r="B248" t="s">
        <v>23</v>
      </c>
      <c r="C248">
        <f t="shared" ref="C248:C275" si="99">C247+$Y$6</f>
        <v>10060.158583174605</v>
      </c>
      <c r="D248">
        <f t="shared" ref="D248:D275" si="100">D247+$Y$13</f>
        <v>12956.129533444127</v>
      </c>
      <c r="E248">
        <f t="shared" si="89"/>
        <v>23016.288116618733</v>
      </c>
      <c r="F248">
        <f t="shared" si="90"/>
        <v>7381.4161276933391</v>
      </c>
      <c r="G248">
        <f t="shared" si="91"/>
        <v>272403.80111899995</v>
      </c>
      <c r="H248">
        <f t="shared" si="92"/>
        <v>279785.21724669327</v>
      </c>
      <c r="I248">
        <f t="shared" si="81"/>
        <v>17453.783906167737</v>
      </c>
      <c r="J248">
        <f t="shared" ref="J248:J275" si="101">J247+$AB$13</f>
        <v>254349.89653709784</v>
      </c>
      <c r="K248">
        <f t="shared" si="82"/>
        <v>271803.68044326559</v>
      </c>
      <c r="L248">
        <f t="shared" si="83"/>
        <v>12966.756555258709</v>
      </c>
      <c r="M248">
        <f t="shared" si="93"/>
        <v>787139.56374882825</v>
      </c>
      <c r="N248">
        <f t="shared" si="84"/>
        <v>800106.32030408701</v>
      </c>
      <c r="O248">
        <f t="shared" si="85"/>
        <v>2666.5332601815635</v>
      </c>
      <c r="P248">
        <f t="shared" ref="P248:P275" si="102">P247+$AE$13</f>
        <v>-228437.63747020825</v>
      </c>
      <c r="Q248">
        <f t="shared" si="86"/>
        <v>-225771.10421002668</v>
      </c>
      <c r="R248">
        <f t="shared" si="87"/>
        <v>1796.0757001278339</v>
      </c>
      <c r="S248">
        <f t="shared" si="94"/>
        <v>-242331.9615108289</v>
      </c>
      <c r="T248">
        <f t="shared" si="88"/>
        <v>-240535.88581070106</v>
      </c>
    </row>
    <row r="249" spans="1:20" x14ac:dyDescent="0.2">
      <c r="A249">
        <v>248</v>
      </c>
      <c r="B249" t="s">
        <v>23</v>
      </c>
      <c r="C249">
        <f t="shared" si="99"/>
        <v>10100.624608364795</v>
      </c>
      <c r="D249">
        <f t="shared" si="100"/>
        <v>12872.657172213245</v>
      </c>
      <c r="E249">
        <f t="shared" si="89"/>
        <v>22973.28178057804</v>
      </c>
      <c r="F249">
        <f t="shared" si="90"/>
        <v>7411.3004035139602</v>
      </c>
      <c r="G249">
        <f t="shared" si="91"/>
        <v>273506.65051624289</v>
      </c>
      <c r="H249">
        <f t="shared" si="92"/>
        <v>280917.95091975684</v>
      </c>
      <c r="I249">
        <f t="shared" ref="I249:I275" si="103">I248+$AA$6</f>
        <v>17527.290091352228</v>
      </c>
      <c r="J249">
        <f t="shared" si="101"/>
        <v>254692.48962378252</v>
      </c>
      <c r="K249">
        <f t="shared" ref="K249:K276" si="104">SUM(I249:J249)</f>
        <v>272219.77971513476</v>
      </c>
      <c r="L249">
        <f t="shared" ref="L249:L276" si="105">L248+$AA$4</f>
        <v>13019.253545360971</v>
      </c>
      <c r="M249">
        <f t="shared" si="93"/>
        <v>790326.36360206234</v>
      </c>
      <c r="N249">
        <f t="shared" ref="N249:N276" si="106">SUM(L249:M249)</f>
        <v>803345.61714742333</v>
      </c>
      <c r="O249">
        <f t="shared" ref="O249:O275" si="107">O248+$AD$6</f>
        <v>2673.959125377452</v>
      </c>
      <c r="P249">
        <f t="shared" si="102"/>
        <v>-228947.17527935468</v>
      </c>
      <c r="Q249">
        <f t="shared" ref="Q249:Q276" si="108">SUM(O249:P249)</f>
        <v>-226273.21615397724</v>
      </c>
      <c r="R249">
        <f t="shared" ref="R249:R276" si="109">R248+$AD$4</f>
        <v>1803.347261666813</v>
      </c>
      <c r="S249">
        <f t="shared" si="94"/>
        <v>-243313.06256957719</v>
      </c>
      <c r="T249">
        <f t="shared" ref="T249:T276" si="110">SUM(R249:S249)</f>
        <v>-241509.71530791037</v>
      </c>
    </row>
    <row r="250" spans="1:20" x14ac:dyDescent="0.2">
      <c r="A250">
        <v>249</v>
      </c>
      <c r="B250" t="s">
        <v>23</v>
      </c>
      <c r="C250">
        <f t="shared" si="99"/>
        <v>10141.090633554984</v>
      </c>
      <c r="D250">
        <f t="shared" si="100"/>
        <v>12789.184810982362</v>
      </c>
      <c r="E250">
        <f t="shared" si="89"/>
        <v>22930.275444537347</v>
      </c>
      <c r="F250">
        <f t="shared" si="90"/>
        <v>7441.1846793345812</v>
      </c>
      <c r="G250">
        <f t="shared" si="91"/>
        <v>274609.49991348584</v>
      </c>
      <c r="H250">
        <f t="shared" si="92"/>
        <v>282050.68459282041</v>
      </c>
      <c r="I250">
        <f t="shared" si="103"/>
        <v>17600.796276536719</v>
      </c>
      <c r="J250">
        <f t="shared" si="101"/>
        <v>255035.08271046719</v>
      </c>
      <c r="K250">
        <f t="shared" si="104"/>
        <v>272635.87898700393</v>
      </c>
      <c r="L250">
        <f t="shared" si="105"/>
        <v>13071.750535463232</v>
      </c>
      <c r="M250">
        <f t="shared" si="93"/>
        <v>793513.16345529642</v>
      </c>
      <c r="N250">
        <f t="shared" si="106"/>
        <v>806584.91399075964</v>
      </c>
      <c r="O250">
        <f t="shared" si="107"/>
        <v>2681.3849905733405</v>
      </c>
      <c r="P250">
        <f t="shared" si="102"/>
        <v>-229456.7130885011</v>
      </c>
      <c r="Q250">
        <f t="shared" si="108"/>
        <v>-226775.32809792776</v>
      </c>
      <c r="R250">
        <f t="shared" si="109"/>
        <v>1810.6188232057921</v>
      </c>
      <c r="S250">
        <f t="shared" si="94"/>
        <v>-244294.16362832548</v>
      </c>
      <c r="T250">
        <f t="shared" si="110"/>
        <v>-242483.54480511969</v>
      </c>
    </row>
    <row r="251" spans="1:20" x14ac:dyDescent="0.2">
      <c r="A251">
        <v>250</v>
      </c>
      <c r="B251" t="s">
        <v>23</v>
      </c>
      <c r="C251">
        <f t="shared" si="99"/>
        <v>10181.556658745174</v>
      </c>
      <c r="D251">
        <f t="shared" si="100"/>
        <v>12705.71244975148</v>
      </c>
      <c r="E251">
        <f t="shared" si="89"/>
        <v>22887.269108496654</v>
      </c>
      <c r="F251">
        <f t="shared" si="90"/>
        <v>7471.0689551552023</v>
      </c>
      <c r="G251">
        <f t="shared" si="91"/>
        <v>275712.34931072878</v>
      </c>
      <c r="H251">
        <f t="shared" si="92"/>
        <v>283183.41826588399</v>
      </c>
      <c r="I251">
        <f t="shared" si="103"/>
        <v>17674.30246172121</v>
      </c>
      <c r="J251">
        <f t="shared" si="101"/>
        <v>255377.67579715187</v>
      </c>
      <c r="K251">
        <f t="shared" si="104"/>
        <v>273051.9782588731</v>
      </c>
      <c r="L251">
        <f t="shared" si="105"/>
        <v>13124.247525565494</v>
      </c>
      <c r="M251">
        <f t="shared" si="93"/>
        <v>796699.96330853051</v>
      </c>
      <c r="N251">
        <f t="shared" si="106"/>
        <v>809824.21083409595</v>
      </c>
      <c r="O251">
        <f t="shared" si="107"/>
        <v>2688.810855769229</v>
      </c>
      <c r="P251">
        <f t="shared" si="102"/>
        <v>-229966.25089764752</v>
      </c>
      <c r="Q251">
        <f t="shared" si="108"/>
        <v>-227277.44004187829</v>
      </c>
      <c r="R251">
        <f t="shared" si="109"/>
        <v>1817.8903847447712</v>
      </c>
      <c r="S251">
        <f t="shared" si="94"/>
        <v>-245275.26468707377</v>
      </c>
      <c r="T251">
        <f t="shared" si="110"/>
        <v>-243457.374302329</v>
      </c>
    </row>
    <row r="252" spans="1:20" x14ac:dyDescent="0.2">
      <c r="A252">
        <v>251</v>
      </c>
      <c r="B252" t="s">
        <v>23</v>
      </c>
      <c r="C252">
        <f t="shared" si="99"/>
        <v>10222.022683935364</v>
      </c>
      <c r="D252">
        <f t="shared" si="100"/>
        <v>12622.240088520597</v>
      </c>
      <c r="E252">
        <f t="shared" si="89"/>
        <v>22844.262772455961</v>
      </c>
      <c r="F252">
        <f t="shared" si="90"/>
        <v>7500.9532309758233</v>
      </c>
      <c r="G252">
        <f t="shared" si="91"/>
        <v>276815.19870797172</v>
      </c>
      <c r="H252">
        <f t="shared" si="92"/>
        <v>284316.15193894756</v>
      </c>
      <c r="I252">
        <f t="shared" si="103"/>
        <v>17747.808646905702</v>
      </c>
      <c r="J252">
        <f t="shared" si="101"/>
        <v>255720.26888383654</v>
      </c>
      <c r="K252">
        <f t="shared" si="104"/>
        <v>273468.07753074227</v>
      </c>
      <c r="L252">
        <f t="shared" si="105"/>
        <v>13176.744515667755</v>
      </c>
      <c r="M252">
        <f t="shared" si="93"/>
        <v>799886.7631617646</v>
      </c>
      <c r="N252">
        <f t="shared" si="106"/>
        <v>813063.50767743238</v>
      </c>
      <c r="O252">
        <f t="shared" si="107"/>
        <v>2696.2367209651175</v>
      </c>
      <c r="P252">
        <f t="shared" si="102"/>
        <v>-230475.78870679394</v>
      </c>
      <c r="Q252">
        <f t="shared" si="108"/>
        <v>-227779.55198582882</v>
      </c>
      <c r="R252">
        <f t="shared" si="109"/>
        <v>1825.1619462837502</v>
      </c>
      <c r="S252">
        <f t="shared" si="94"/>
        <v>-246256.36574582206</v>
      </c>
      <c r="T252">
        <f t="shared" si="110"/>
        <v>-244431.20379953831</v>
      </c>
    </row>
    <row r="253" spans="1:20" x14ac:dyDescent="0.2">
      <c r="A253">
        <v>252</v>
      </c>
      <c r="B253" t="s">
        <v>23</v>
      </c>
      <c r="C253">
        <f t="shared" si="99"/>
        <v>10262.488709125553</v>
      </c>
      <c r="D253">
        <f t="shared" si="100"/>
        <v>12538.767727289714</v>
      </c>
      <c r="E253">
        <f t="shared" si="89"/>
        <v>22801.256436415268</v>
      </c>
      <c r="F253">
        <f t="shared" si="90"/>
        <v>7530.8375067964444</v>
      </c>
      <c r="G253">
        <f t="shared" si="91"/>
        <v>277918.04810521466</v>
      </c>
      <c r="H253">
        <f t="shared" si="92"/>
        <v>285448.88561201113</v>
      </c>
      <c r="I253">
        <f t="shared" si="103"/>
        <v>17821.314832090193</v>
      </c>
      <c r="J253">
        <f t="shared" si="101"/>
        <v>256062.86197052122</v>
      </c>
      <c r="K253">
        <f t="shared" si="104"/>
        <v>273884.17680261139</v>
      </c>
      <c r="L253">
        <f t="shared" si="105"/>
        <v>13229.241505770016</v>
      </c>
      <c r="M253">
        <f t="shared" si="93"/>
        <v>803073.56301499868</v>
      </c>
      <c r="N253">
        <f t="shared" si="106"/>
        <v>816302.8045207687</v>
      </c>
      <c r="O253">
        <f t="shared" si="107"/>
        <v>2703.6625861610059</v>
      </c>
      <c r="P253">
        <f t="shared" si="102"/>
        <v>-230985.32651594037</v>
      </c>
      <c r="Q253">
        <f t="shared" si="108"/>
        <v>-228281.66392977937</v>
      </c>
      <c r="R253">
        <f t="shared" si="109"/>
        <v>1832.4335078227293</v>
      </c>
      <c r="S253">
        <f t="shared" si="94"/>
        <v>-247237.46680457034</v>
      </c>
      <c r="T253">
        <f t="shared" si="110"/>
        <v>-245405.03329674763</v>
      </c>
    </row>
    <row r="254" spans="1:20" x14ac:dyDescent="0.2">
      <c r="A254">
        <v>253</v>
      </c>
      <c r="B254" t="s">
        <v>23</v>
      </c>
      <c r="C254">
        <f t="shared" si="99"/>
        <v>10302.954734315743</v>
      </c>
      <c r="D254">
        <f t="shared" si="100"/>
        <v>12455.295366058832</v>
      </c>
      <c r="E254">
        <f t="shared" si="89"/>
        <v>22758.250100374575</v>
      </c>
      <c r="F254">
        <f t="shared" si="90"/>
        <v>7560.7217826170654</v>
      </c>
      <c r="G254">
        <f t="shared" si="91"/>
        <v>279020.89750245761</v>
      </c>
      <c r="H254">
        <f t="shared" si="92"/>
        <v>286581.61928507464</v>
      </c>
      <c r="I254">
        <f t="shared" si="103"/>
        <v>17894.821017274684</v>
      </c>
      <c r="J254">
        <f t="shared" si="101"/>
        <v>256405.45505720589</v>
      </c>
      <c r="K254">
        <f t="shared" si="104"/>
        <v>274300.27607448056</v>
      </c>
      <c r="L254">
        <f t="shared" si="105"/>
        <v>13281.738495872278</v>
      </c>
      <c r="M254">
        <f t="shared" si="93"/>
        <v>806260.36286823277</v>
      </c>
      <c r="N254">
        <f t="shared" si="106"/>
        <v>819542.10136410501</v>
      </c>
      <c r="O254">
        <f t="shared" si="107"/>
        <v>2711.0884513568944</v>
      </c>
      <c r="P254">
        <f t="shared" si="102"/>
        <v>-231494.86432508679</v>
      </c>
      <c r="Q254">
        <f t="shared" si="108"/>
        <v>-228783.7758737299</v>
      </c>
      <c r="R254">
        <f t="shared" si="109"/>
        <v>1839.7050693617084</v>
      </c>
      <c r="S254">
        <f t="shared" si="94"/>
        <v>-248218.56786331863</v>
      </c>
      <c r="T254">
        <f t="shared" si="110"/>
        <v>-246378.86279395691</v>
      </c>
    </row>
    <row r="255" spans="1:20" x14ac:dyDescent="0.2">
      <c r="A255">
        <v>254</v>
      </c>
      <c r="B255" t="s">
        <v>23</v>
      </c>
      <c r="C255">
        <f t="shared" si="99"/>
        <v>10343.420759505932</v>
      </c>
      <c r="D255">
        <f t="shared" si="100"/>
        <v>12371.823004827949</v>
      </c>
      <c r="E255">
        <f t="shared" si="89"/>
        <v>22715.243764333882</v>
      </c>
      <c r="F255">
        <f t="shared" si="90"/>
        <v>7590.6060584376864</v>
      </c>
      <c r="G255">
        <f t="shared" si="91"/>
        <v>280123.74689970055</v>
      </c>
      <c r="H255">
        <f t="shared" si="92"/>
        <v>287714.35295813822</v>
      </c>
      <c r="I255">
        <f t="shared" si="103"/>
        <v>17968.327202459175</v>
      </c>
      <c r="J255">
        <f t="shared" si="101"/>
        <v>256748.04814389057</v>
      </c>
      <c r="K255">
        <f t="shared" si="104"/>
        <v>274716.37534634973</v>
      </c>
      <c r="L255">
        <f t="shared" si="105"/>
        <v>13334.235485974539</v>
      </c>
      <c r="M255">
        <f t="shared" si="93"/>
        <v>809447.16272146686</v>
      </c>
      <c r="N255">
        <f t="shared" si="106"/>
        <v>822781.39820744144</v>
      </c>
      <c r="O255">
        <f t="shared" si="107"/>
        <v>2718.5143165527829</v>
      </c>
      <c r="P255">
        <f t="shared" si="102"/>
        <v>-232004.40213423321</v>
      </c>
      <c r="Q255">
        <f t="shared" si="108"/>
        <v>-229285.88781768043</v>
      </c>
      <c r="R255">
        <f t="shared" si="109"/>
        <v>1846.9766309006875</v>
      </c>
      <c r="S255">
        <f t="shared" si="94"/>
        <v>-249199.66892206692</v>
      </c>
      <c r="T255">
        <f t="shared" si="110"/>
        <v>-247352.69229116623</v>
      </c>
    </row>
    <row r="256" spans="1:20" x14ac:dyDescent="0.2">
      <c r="A256">
        <v>255</v>
      </c>
      <c r="B256" t="s">
        <v>23</v>
      </c>
      <c r="C256">
        <f t="shared" si="99"/>
        <v>10383.886784696122</v>
      </c>
      <c r="D256">
        <f t="shared" si="100"/>
        <v>12288.350643597067</v>
      </c>
      <c r="E256">
        <f t="shared" si="89"/>
        <v>22672.237428293189</v>
      </c>
      <c r="F256">
        <f t="shared" si="90"/>
        <v>7620.4903342583075</v>
      </c>
      <c r="G256">
        <f t="shared" si="91"/>
        <v>281226.59629694349</v>
      </c>
      <c r="H256">
        <f t="shared" si="92"/>
        <v>288847.08663120179</v>
      </c>
      <c r="I256">
        <f t="shared" si="103"/>
        <v>18041.833387643666</v>
      </c>
      <c r="J256">
        <f t="shared" si="101"/>
        <v>257090.64123057525</v>
      </c>
      <c r="K256">
        <f t="shared" si="104"/>
        <v>275132.4746182189</v>
      </c>
      <c r="L256">
        <f t="shared" si="105"/>
        <v>13386.732476076801</v>
      </c>
      <c r="M256">
        <f t="shared" si="93"/>
        <v>812633.96257470094</v>
      </c>
      <c r="N256">
        <f t="shared" si="106"/>
        <v>826020.69505077775</v>
      </c>
      <c r="O256">
        <f t="shared" si="107"/>
        <v>2725.9401817486714</v>
      </c>
      <c r="P256">
        <f t="shared" si="102"/>
        <v>-232513.93994337964</v>
      </c>
      <c r="Q256">
        <f t="shared" si="108"/>
        <v>-229787.99976163096</v>
      </c>
      <c r="R256">
        <f t="shared" si="109"/>
        <v>1854.2481924396666</v>
      </c>
      <c r="S256">
        <f t="shared" si="94"/>
        <v>-250180.76998081521</v>
      </c>
      <c r="T256">
        <f t="shared" si="110"/>
        <v>-248326.52178837554</v>
      </c>
    </row>
    <row r="257" spans="1:20" x14ac:dyDescent="0.2">
      <c r="A257">
        <v>256</v>
      </c>
      <c r="B257" t="s">
        <v>23</v>
      </c>
      <c r="C257">
        <f t="shared" si="99"/>
        <v>10424.352809886312</v>
      </c>
      <c r="D257">
        <f t="shared" si="100"/>
        <v>12204.878282366184</v>
      </c>
      <c r="E257">
        <f t="shared" si="89"/>
        <v>22629.231092252496</v>
      </c>
      <c r="F257">
        <f t="shared" si="90"/>
        <v>7650.3746100789285</v>
      </c>
      <c r="G257">
        <f t="shared" si="91"/>
        <v>282329.44569418643</v>
      </c>
      <c r="H257">
        <f t="shared" si="92"/>
        <v>289979.82030426536</v>
      </c>
      <c r="I257">
        <f t="shared" si="103"/>
        <v>18115.339572828158</v>
      </c>
      <c r="J257">
        <f t="shared" si="101"/>
        <v>257433.23431725992</v>
      </c>
      <c r="K257">
        <f t="shared" si="104"/>
        <v>275548.57389008807</v>
      </c>
      <c r="L257">
        <f t="shared" si="105"/>
        <v>13439.229466179062</v>
      </c>
      <c r="M257">
        <f t="shared" si="93"/>
        <v>815820.76242793503</v>
      </c>
      <c r="N257">
        <f t="shared" si="106"/>
        <v>829259.99189411406</v>
      </c>
      <c r="O257">
        <f t="shared" si="107"/>
        <v>2733.3660469445599</v>
      </c>
      <c r="P257">
        <f t="shared" si="102"/>
        <v>-233023.47775252606</v>
      </c>
      <c r="Q257">
        <f t="shared" si="108"/>
        <v>-230290.11170558151</v>
      </c>
      <c r="R257">
        <f t="shared" si="109"/>
        <v>1861.5197539786457</v>
      </c>
      <c r="S257">
        <f t="shared" si="94"/>
        <v>-251161.8710395635</v>
      </c>
      <c r="T257">
        <f t="shared" si="110"/>
        <v>-249300.35128558485</v>
      </c>
    </row>
    <row r="258" spans="1:20" x14ac:dyDescent="0.2">
      <c r="A258">
        <v>257</v>
      </c>
      <c r="B258" t="s">
        <v>23</v>
      </c>
      <c r="C258">
        <f t="shared" si="99"/>
        <v>10464.818835076501</v>
      </c>
      <c r="D258">
        <f t="shared" si="100"/>
        <v>12121.405921135301</v>
      </c>
      <c r="E258">
        <f t="shared" si="89"/>
        <v>22586.224756211803</v>
      </c>
      <c r="F258">
        <f t="shared" si="90"/>
        <v>7680.2588858995496</v>
      </c>
      <c r="G258">
        <f t="shared" si="91"/>
        <v>283432.29509142938</v>
      </c>
      <c r="H258">
        <f t="shared" si="92"/>
        <v>291112.55397732893</v>
      </c>
      <c r="I258">
        <f t="shared" si="103"/>
        <v>18188.845758012649</v>
      </c>
      <c r="J258">
        <f t="shared" si="101"/>
        <v>257775.8274039446</v>
      </c>
      <c r="K258">
        <f t="shared" si="104"/>
        <v>275964.67316195724</v>
      </c>
      <c r="L258">
        <f t="shared" si="105"/>
        <v>13491.726456281323</v>
      </c>
      <c r="M258">
        <f t="shared" si="93"/>
        <v>819007.56228116911</v>
      </c>
      <c r="N258">
        <f t="shared" si="106"/>
        <v>832499.28873745049</v>
      </c>
      <c r="O258">
        <f t="shared" si="107"/>
        <v>2740.7919121404484</v>
      </c>
      <c r="P258">
        <f t="shared" si="102"/>
        <v>-233533.01556167248</v>
      </c>
      <c r="Q258">
        <f t="shared" si="108"/>
        <v>-230792.22364953204</v>
      </c>
      <c r="R258">
        <f t="shared" si="109"/>
        <v>1868.7913155176248</v>
      </c>
      <c r="S258">
        <f t="shared" si="94"/>
        <v>-252142.97209831179</v>
      </c>
      <c r="T258">
        <f t="shared" si="110"/>
        <v>-250274.18078279417</v>
      </c>
    </row>
    <row r="259" spans="1:20" x14ac:dyDescent="0.2">
      <c r="A259">
        <v>258</v>
      </c>
      <c r="B259" t="s">
        <v>23</v>
      </c>
      <c r="C259">
        <f t="shared" si="99"/>
        <v>10505.284860266691</v>
      </c>
      <c r="D259">
        <f t="shared" si="100"/>
        <v>12037.933559904419</v>
      </c>
      <c r="E259">
        <f t="shared" ref="E259:E322" si="111">C259+D259</f>
        <v>22543.21842017111</v>
      </c>
      <c r="F259">
        <f t="shared" ref="F259:F327" si="112">F258+$Y$4</f>
        <v>7710.1431617201706</v>
      </c>
      <c r="G259">
        <f t="shared" ref="G259:G327" si="113">G258+$Y$11</f>
        <v>284535.14448867232</v>
      </c>
      <c r="H259">
        <f t="shared" ref="H259:H322" si="114">SUM(F259:G259)</f>
        <v>292245.28765039251</v>
      </c>
      <c r="I259">
        <f t="shared" si="103"/>
        <v>18262.35194319714</v>
      </c>
      <c r="J259">
        <f t="shared" si="101"/>
        <v>258118.42049062927</v>
      </c>
      <c r="K259">
        <f t="shared" si="104"/>
        <v>276380.77243382641</v>
      </c>
      <c r="L259">
        <f t="shared" si="105"/>
        <v>13544.223446383585</v>
      </c>
      <c r="M259">
        <f t="shared" ref="M259:M327" si="115">M258+$AB$11</f>
        <v>822194.3621344032</v>
      </c>
      <c r="N259">
        <f t="shared" si="106"/>
        <v>835738.58558078681</v>
      </c>
      <c r="O259">
        <f t="shared" si="107"/>
        <v>2748.2177773363369</v>
      </c>
      <c r="P259">
        <f t="shared" si="102"/>
        <v>-234042.5533708189</v>
      </c>
      <c r="Q259">
        <f t="shared" si="108"/>
        <v>-231294.33559348257</v>
      </c>
      <c r="R259">
        <f t="shared" si="109"/>
        <v>1876.0628770566038</v>
      </c>
      <c r="S259">
        <f t="shared" ref="S259:S327" si="116">S258+$AE$11</f>
        <v>-253124.07315706008</v>
      </c>
      <c r="T259">
        <f t="shared" si="110"/>
        <v>-251248.01028000348</v>
      </c>
    </row>
    <row r="260" spans="1:20" x14ac:dyDescent="0.2">
      <c r="A260">
        <v>259</v>
      </c>
      <c r="B260" t="s">
        <v>23</v>
      </c>
      <c r="C260">
        <f t="shared" si="99"/>
        <v>10545.75088545688</v>
      </c>
      <c r="D260">
        <f t="shared" si="100"/>
        <v>11954.461198673536</v>
      </c>
      <c r="E260">
        <f t="shared" si="111"/>
        <v>22500.212084130417</v>
      </c>
      <c r="F260">
        <f t="shared" si="112"/>
        <v>7740.0274375407917</v>
      </c>
      <c r="G260">
        <f t="shared" si="113"/>
        <v>285637.99388591526</v>
      </c>
      <c r="H260">
        <f t="shared" si="114"/>
        <v>293378.02132345608</v>
      </c>
      <c r="I260">
        <f t="shared" si="103"/>
        <v>18335.858128381631</v>
      </c>
      <c r="J260">
        <f t="shared" si="101"/>
        <v>258461.01357731395</v>
      </c>
      <c r="K260">
        <f t="shared" si="104"/>
        <v>276796.87170569558</v>
      </c>
      <c r="L260">
        <f t="shared" si="105"/>
        <v>13596.720436485846</v>
      </c>
      <c r="M260">
        <f t="shared" si="115"/>
        <v>825381.16198763729</v>
      </c>
      <c r="N260">
        <f t="shared" si="106"/>
        <v>838977.88242412312</v>
      </c>
      <c r="O260">
        <f t="shared" si="107"/>
        <v>2755.6436425322254</v>
      </c>
      <c r="P260">
        <f t="shared" si="102"/>
        <v>-234552.09117996533</v>
      </c>
      <c r="Q260">
        <f t="shared" si="108"/>
        <v>-231796.44753743309</v>
      </c>
      <c r="R260">
        <f t="shared" si="109"/>
        <v>1883.3344385955829</v>
      </c>
      <c r="S260">
        <f t="shared" si="116"/>
        <v>-254105.17421580837</v>
      </c>
      <c r="T260">
        <f t="shared" si="110"/>
        <v>-252221.83977721279</v>
      </c>
    </row>
    <row r="261" spans="1:20" x14ac:dyDescent="0.2">
      <c r="A261">
        <v>260</v>
      </c>
      <c r="B261" t="s">
        <v>23</v>
      </c>
      <c r="C261">
        <f t="shared" si="99"/>
        <v>10586.21691064707</v>
      </c>
      <c r="D261">
        <f t="shared" si="100"/>
        <v>11870.988837442654</v>
      </c>
      <c r="E261">
        <f t="shared" si="111"/>
        <v>22457.205748089724</v>
      </c>
      <c r="F261">
        <f t="shared" si="112"/>
        <v>7769.9117133614127</v>
      </c>
      <c r="G261">
        <f t="shared" si="113"/>
        <v>286740.8432831582</v>
      </c>
      <c r="H261">
        <f t="shared" si="114"/>
        <v>294510.75499651959</v>
      </c>
      <c r="I261">
        <f t="shared" si="103"/>
        <v>18409.364313566122</v>
      </c>
      <c r="J261">
        <f t="shared" si="101"/>
        <v>258803.60666399862</v>
      </c>
      <c r="K261">
        <f t="shared" si="104"/>
        <v>277212.97097756475</v>
      </c>
      <c r="L261">
        <f t="shared" si="105"/>
        <v>13649.217426588108</v>
      </c>
      <c r="M261">
        <f t="shared" si="115"/>
        <v>828567.96184087137</v>
      </c>
      <c r="N261">
        <f t="shared" si="106"/>
        <v>842217.17926745943</v>
      </c>
      <c r="O261">
        <f t="shared" si="107"/>
        <v>2763.0695077281139</v>
      </c>
      <c r="P261">
        <f t="shared" si="102"/>
        <v>-235061.62898911175</v>
      </c>
      <c r="Q261">
        <f t="shared" si="108"/>
        <v>-232298.55948138362</v>
      </c>
      <c r="R261">
        <f t="shared" si="109"/>
        <v>1890.606000134562</v>
      </c>
      <c r="S261">
        <f t="shared" si="116"/>
        <v>-255086.27527455665</v>
      </c>
      <c r="T261">
        <f t="shared" si="110"/>
        <v>-253195.66927442208</v>
      </c>
    </row>
    <row r="262" spans="1:20" x14ac:dyDescent="0.2">
      <c r="A262">
        <v>261</v>
      </c>
      <c r="B262" t="s">
        <v>23</v>
      </c>
      <c r="C262">
        <f t="shared" si="99"/>
        <v>10626.68293583726</v>
      </c>
      <c r="D262">
        <f t="shared" si="100"/>
        <v>11787.516476211771</v>
      </c>
      <c r="E262">
        <f t="shared" si="111"/>
        <v>22414.199412049031</v>
      </c>
      <c r="F262">
        <f t="shared" si="112"/>
        <v>7799.7959891820337</v>
      </c>
      <c r="G262">
        <f t="shared" si="113"/>
        <v>287843.69268040115</v>
      </c>
      <c r="H262">
        <f t="shared" si="114"/>
        <v>295643.48866958317</v>
      </c>
      <c r="I262">
        <f t="shared" si="103"/>
        <v>18482.870498750613</v>
      </c>
      <c r="J262">
        <f t="shared" si="101"/>
        <v>259146.1997506833</v>
      </c>
      <c r="K262">
        <f t="shared" si="104"/>
        <v>277629.07024943392</v>
      </c>
      <c r="L262">
        <f t="shared" si="105"/>
        <v>13701.714416690369</v>
      </c>
      <c r="M262">
        <f t="shared" si="115"/>
        <v>831754.76169410546</v>
      </c>
      <c r="N262">
        <f t="shared" si="106"/>
        <v>845456.47611079586</v>
      </c>
      <c r="O262">
        <f t="shared" si="107"/>
        <v>2770.4953729240024</v>
      </c>
      <c r="P262">
        <f t="shared" si="102"/>
        <v>-235571.16679825817</v>
      </c>
      <c r="Q262">
        <f t="shared" si="108"/>
        <v>-232800.67142533418</v>
      </c>
      <c r="R262">
        <f t="shared" si="109"/>
        <v>1897.8775616735411</v>
      </c>
      <c r="S262">
        <f t="shared" si="116"/>
        <v>-256067.37633330494</v>
      </c>
      <c r="T262">
        <f t="shared" si="110"/>
        <v>-254169.49877163139</v>
      </c>
    </row>
    <row r="263" spans="1:20" x14ac:dyDescent="0.2">
      <c r="A263">
        <v>262</v>
      </c>
      <c r="B263" t="s">
        <v>23</v>
      </c>
      <c r="C263">
        <f t="shared" si="99"/>
        <v>10667.148961027449</v>
      </c>
      <c r="D263">
        <f t="shared" si="100"/>
        <v>11704.044114980888</v>
      </c>
      <c r="E263">
        <f t="shared" si="111"/>
        <v>22371.193076008338</v>
      </c>
      <c r="F263">
        <f t="shared" si="112"/>
        <v>7829.6802650026548</v>
      </c>
      <c r="G263">
        <f t="shared" si="113"/>
        <v>288946.54207764409</v>
      </c>
      <c r="H263">
        <f t="shared" si="114"/>
        <v>296776.22234264674</v>
      </c>
      <c r="I263">
        <f t="shared" si="103"/>
        <v>18556.376683935105</v>
      </c>
      <c r="J263">
        <f t="shared" si="101"/>
        <v>259488.79283736798</v>
      </c>
      <c r="K263">
        <f t="shared" si="104"/>
        <v>278045.16952130309</v>
      </c>
      <c r="L263">
        <f t="shared" si="105"/>
        <v>13754.21140679263</v>
      </c>
      <c r="M263">
        <f t="shared" si="115"/>
        <v>834941.56154733954</v>
      </c>
      <c r="N263">
        <f t="shared" si="106"/>
        <v>848695.77295413218</v>
      </c>
      <c r="O263">
        <f t="shared" si="107"/>
        <v>2777.9212381198909</v>
      </c>
      <c r="P263">
        <f t="shared" si="102"/>
        <v>-236080.70460740459</v>
      </c>
      <c r="Q263">
        <f t="shared" si="108"/>
        <v>-233302.78336928471</v>
      </c>
      <c r="R263">
        <f t="shared" si="109"/>
        <v>1905.1491232125202</v>
      </c>
      <c r="S263">
        <f t="shared" si="116"/>
        <v>-257048.47739205323</v>
      </c>
      <c r="T263">
        <f t="shared" si="110"/>
        <v>-255143.32826884071</v>
      </c>
    </row>
    <row r="264" spans="1:20" x14ac:dyDescent="0.2">
      <c r="A264">
        <v>263</v>
      </c>
      <c r="B264" t="s">
        <v>23</v>
      </c>
      <c r="C264">
        <f t="shared" si="99"/>
        <v>10707.614986217639</v>
      </c>
      <c r="D264">
        <f t="shared" si="100"/>
        <v>11620.571753750006</v>
      </c>
      <c r="E264">
        <f t="shared" si="111"/>
        <v>22328.186739967645</v>
      </c>
      <c r="F264">
        <f t="shared" si="112"/>
        <v>7859.5645408232758</v>
      </c>
      <c r="G264">
        <f t="shared" si="113"/>
        <v>290049.39147488703</v>
      </c>
      <c r="H264">
        <f t="shared" si="114"/>
        <v>297908.95601571031</v>
      </c>
      <c r="I264">
        <f t="shared" si="103"/>
        <v>18629.882869119596</v>
      </c>
      <c r="J264">
        <f t="shared" si="101"/>
        <v>259831.38592405265</v>
      </c>
      <c r="K264">
        <f t="shared" si="104"/>
        <v>278461.26879317226</v>
      </c>
      <c r="L264">
        <f t="shared" si="105"/>
        <v>13806.708396894892</v>
      </c>
      <c r="M264">
        <f t="shared" si="115"/>
        <v>838128.36140057363</v>
      </c>
      <c r="N264">
        <f t="shared" si="106"/>
        <v>851935.06979746849</v>
      </c>
      <c r="O264">
        <f t="shared" si="107"/>
        <v>2785.3471033157793</v>
      </c>
      <c r="P264">
        <f t="shared" si="102"/>
        <v>-236590.24241655102</v>
      </c>
      <c r="Q264">
        <f t="shared" si="108"/>
        <v>-233804.89531323523</v>
      </c>
      <c r="R264">
        <f t="shared" si="109"/>
        <v>1912.4206847514993</v>
      </c>
      <c r="S264">
        <f t="shared" si="116"/>
        <v>-258029.57845080152</v>
      </c>
      <c r="T264">
        <f t="shared" si="110"/>
        <v>-256117.15776605002</v>
      </c>
    </row>
    <row r="265" spans="1:20" x14ac:dyDescent="0.2">
      <c r="A265">
        <v>264</v>
      </c>
      <c r="B265" t="s">
        <v>23</v>
      </c>
      <c r="C265">
        <f t="shared" si="99"/>
        <v>10748.081011407829</v>
      </c>
      <c r="D265">
        <f t="shared" si="100"/>
        <v>11537.099392519123</v>
      </c>
      <c r="E265">
        <f t="shared" si="111"/>
        <v>22285.180403926952</v>
      </c>
      <c r="F265">
        <f t="shared" si="112"/>
        <v>7889.4488166438969</v>
      </c>
      <c r="G265">
        <f t="shared" si="113"/>
        <v>291152.24087212997</v>
      </c>
      <c r="H265">
        <f t="shared" si="114"/>
        <v>299041.68968877388</v>
      </c>
      <c r="I265">
        <f t="shared" si="103"/>
        <v>18703.389054304087</v>
      </c>
      <c r="J265">
        <f t="shared" si="101"/>
        <v>260173.97901073733</v>
      </c>
      <c r="K265">
        <f t="shared" si="104"/>
        <v>278877.36806504143</v>
      </c>
      <c r="L265">
        <f t="shared" si="105"/>
        <v>13859.205386997153</v>
      </c>
      <c r="M265">
        <f t="shared" si="115"/>
        <v>841315.16125380772</v>
      </c>
      <c r="N265">
        <f t="shared" si="106"/>
        <v>855174.36664080492</v>
      </c>
      <c r="O265">
        <f t="shared" si="107"/>
        <v>2792.7729685116678</v>
      </c>
      <c r="P265">
        <f t="shared" si="102"/>
        <v>-237099.78022569744</v>
      </c>
      <c r="Q265">
        <f t="shared" si="108"/>
        <v>-234307.00725718576</v>
      </c>
      <c r="R265">
        <f t="shared" si="109"/>
        <v>1919.6922462904784</v>
      </c>
      <c r="S265">
        <f t="shared" si="116"/>
        <v>-259010.67950954981</v>
      </c>
      <c r="T265">
        <f t="shared" si="110"/>
        <v>-257090.98726325933</v>
      </c>
    </row>
    <row r="266" spans="1:20" x14ac:dyDescent="0.2">
      <c r="A266">
        <v>265</v>
      </c>
      <c r="B266" t="s">
        <v>23</v>
      </c>
      <c r="C266">
        <f t="shared" si="99"/>
        <v>10788.547036598018</v>
      </c>
      <c r="D266">
        <f t="shared" si="100"/>
        <v>11453.627031288241</v>
      </c>
      <c r="E266">
        <f t="shared" si="111"/>
        <v>22242.174067886259</v>
      </c>
      <c r="F266">
        <f t="shared" si="112"/>
        <v>7919.3330924645179</v>
      </c>
      <c r="G266">
        <f t="shared" si="113"/>
        <v>292255.09026937291</v>
      </c>
      <c r="H266">
        <f t="shared" si="114"/>
        <v>300174.42336183746</v>
      </c>
      <c r="I266">
        <f t="shared" si="103"/>
        <v>18776.895239488578</v>
      </c>
      <c r="J266">
        <f t="shared" si="101"/>
        <v>260516.572097422</v>
      </c>
      <c r="K266">
        <f t="shared" si="104"/>
        <v>279293.4673369106</v>
      </c>
      <c r="L266">
        <f t="shared" si="105"/>
        <v>13911.702377099415</v>
      </c>
      <c r="M266">
        <f t="shared" si="115"/>
        <v>844501.9611070418</v>
      </c>
      <c r="N266">
        <f t="shared" si="106"/>
        <v>858413.66348414123</v>
      </c>
      <c r="O266">
        <f t="shared" si="107"/>
        <v>2800.1988337075563</v>
      </c>
      <c r="P266">
        <f t="shared" si="102"/>
        <v>-237609.31803484386</v>
      </c>
      <c r="Q266">
        <f t="shared" si="108"/>
        <v>-234809.11920113632</v>
      </c>
      <c r="R266">
        <f t="shared" si="109"/>
        <v>1926.9638078294574</v>
      </c>
      <c r="S266">
        <f t="shared" si="116"/>
        <v>-259991.7805682981</v>
      </c>
      <c r="T266">
        <f t="shared" si="110"/>
        <v>-258064.81676046865</v>
      </c>
    </row>
    <row r="267" spans="1:20" x14ac:dyDescent="0.2">
      <c r="A267">
        <v>266</v>
      </c>
      <c r="B267" t="s">
        <v>23</v>
      </c>
      <c r="C267">
        <f t="shared" si="99"/>
        <v>10829.013061788208</v>
      </c>
      <c r="D267">
        <f t="shared" si="100"/>
        <v>11370.154670057358</v>
      </c>
      <c r="E267">
        <f t="shared" si="111"/>
        <v>22199.167731845566</v>
      </c>
      <c r="F267">
        <f t="shared" si="112"/>
        <v>7949.2173682851389</v>
      </c>
      <c r="G267">
        <f t="shared" si="113"/>
        <v>293357.93966661586</v>
      </c>
      <c r="H267">
        <f t="shared" si="114"/>
        <v>301307.15703490097</v>
      </c>
      <c r="I267">
        <f t="shared" si="103"/>
        <v>18850.401424673069</v>
      </c>
      <c r="J267">
        <f t="shared" si="101"/>
        <v>260859.16518410668</v>
      </c>
      <c r="K267">
        <f t="shared" si="104"/>
        <v>279709.56660877977</v>
      </c>
      <c r="L267">
        <f t="shared" si="105"/>
        <v>13964.199367201676</v>
      </c>
      <c r="M267">
        <f t="shared" si="115"/>
        <v>847688.76096027589</v>
      </c>
      <c r="N267">
        <f t="shared" si="106"/>
        <v>861652.96032747754</v>
      </c>
      <c r="O267">
        <f t="shared" si="107"/>
        <v>2807.6246989034448</v>
      </c>
      <c r="P267">
        <f t="shared" si="102"/>
        <v>-238118.85584399028</v>
      </c>
      <c r="Q267">
        <f t="shared" si="108"/>
        <v>-235311.23114508684</v>
      </c>
      <c r="R267">
        <f t="shared" si="109"/>
        <v>1934.2353693684365</v>
      </c>
      <c r="S267">
        <f t="shared" si="116"/>
        <v>-260972.88162704639</v>
      </c>
      <c r="T267">
        <f t="shared" si="110"/>
        <v>-259038.64625767796</v>
      </c>
    </row>
    <row r="268" spans="1:20" x14ac:dyDescent="0.2">
      <c r="A268">
        <v>267</v>
      </c>
      <c r="B268" t="s">
        <v>23</v>
      </c>
      <c r="C268">
        <f t="shared" si="99"/>
        <v>10869.479086978397</v>
      </c>
      <c r="D268">
        <f t="shared" si="100"/>
        <v>11286.682308826475</v>
      </c>
      <c r="E268">
        <f t="shared" si="111"/>
        <v>22156.161395804873</v>
      </c>
      <c r="F268">
        <f t="shared" si="112"/>
        <v>7979.10164410576</v>
      </c>
      <c r="G268">
        <f t="shared" si="113"/>
        <v>294460.7890638588</v>
      </c>
      <c r="H268">
        <f t="shared" si="114"/>
        <v>302439.89070796454</v>
      </c>
      <c r="I268">
        <f t="shared" si="103"/>
        <v>18923.907609857561</v>
      </c>
      <c r="J268">
        <f t="shared" si="101"/>
        <v>261201.75827079135</v>
      </c>
      <c r="K268">
        <f t="shared" si="104"/>
        <v>280125.66588064888</v>
      </c>
      <c r="L268">
        <f t="shared" si="105"/>
        <v>14016.696357303937</v>
      </c>
      <c r="M268">
        <f t="shared" si="115"/>
        <v>850875.56081350998</v>
      </c>
      <c r="N268">
        <f t="shared" si="106"/>
        <v>864892.25717081386</v>
      </c>
      <c r="O268">
        <f t="shared" si="107"/>
        <v>2815.0505640993333</v>
      </c>
      <c r="P268">
        <f t="shared" si="102"/>
        <v>-238628.39365313671</v>
      </c>
      <c r="Q268">
        <f t="shared" si="108"/>
        <v>-235813.34308903737</v>
      </c>
      <c r="R268">
        <f t="shared" si="109"/>
        <v>1941.5069309074156</v>
      </c>
      <c r="S268">
        <f t="shared" si="116"/>
        <v>-261953.98268579468</v>
      </c>
      <c r="T268">
        <f t="shared" si="110"/>
        <v>-260012.47575488727</v>
      </c>
    </row>
    <row r="269" spans="1:20" x14ac:dyDescent="0.2">
      <c r="A269">
        <v>268</v>
      </c>
      <c r="B269" t="s">
        <v>23</v>
      </c>
      <c r="C269">
        <f t="shared" si="99"/>
        <v>10909.945112168587</v>
      </c>
      <c r="D269">
        <f t="shared" si="100"/>
        <v>11203.209947595593</v>
      </c>
      <c r="E269">
        <f t="shared" si="111"/>
        <v>22113.15505976418</v>
      </c>
      <c r="F269">
        <f t="shared" si="112"/>
        <v>8008.985919926381</v>
      </c>
      <c r="G269">
        <f t="shared" si="113"/>
        <v>295563.63846110174</v>
      </c>
      <c r="H269">
        <f t="shared" si="114"/>
        <v>303572.62438102812</v>
      </c>
      <c r="I269">
        <f t="shared" si="103"/>
        <v>18997.413795042052</v>
      </c>
      <c r="J269">
        <f t="shared" si="101"/>
        <v>261544.35135747603</v>
      </c>
      <c r="K269">
        <f t="shared" si="104"/>
        <v>280541.76515251806</v>
      </c>
      <c r="L269">
        <f t="shared" si="105"/>
        <v>14069.193347406199</v>
      </c>
      <c r="M269">
        <f t="shared" si="115"/>
        <v>854062.36066674406</v>
      </c>
      <c r="N269">
        <f t="shared" si="106"/>
        <v>868131.55401415029</v>
      </c>
      <c r="O269">
        <f t="shared" si="107"/>
        <v>2822.4764292952218</v>
      </c>
      <c r="P269">
        <f t="shared" si="102"/>
        <v>-239137.93146228313</v>
      </c>
      <c r="Q269">
        <f t="shared" si="108"/>
        <v>-236315.4550329879</v>
      </c>
      <c r="R269">
        <f t="shared" si="109"/>
        <v>1948.7784924463947</v>
      </c>
      <c r="S269">
        <f t="shared" si="116"/>
        <v>-262935.08374454296</v>
      </c>
      <c r="T269">
        <f t="shared" si="110"/>
        <v>-260986.30525209656</v>
      </c>
    </row>
    <row r="270" spans="1:20" x14ac:dyDescent="0.2">
      <c r="A270">
        <v>269</v>
      </c>
      <c r="B270" t="s">
        <v>23</v>
      </c>
      <c r="C270">
        <f t="shared" si="99"/>
        <v>10950.411137358777</v>
      </c>
      <c r="D270">
        <f t="shared" si="100"/>
        <v>11119.73758636471</v>
      </c>
      <c r="E270">
        <f t="shared" si="111"/>
        <v>22070.148723723487</v>
      </c>
      <c r="F270">
        <f t="shared" si="112"/>
        <v>8038.8701957470021</v>
      </c>
      <c r="G270">
        <f t="shared" si="113"/>
        <v>296666.48785834468</v>
      </c>
      <c r="H270">
        <f t="shared" si="114"/>
        <v>304705.35805409169</v>
      </c>
      <c r="I270">
        <f t="shared" si="103"/>
        <v>19070.919980226543</v>
      </c>
      <c r="J270">
        <f t="shared" si="101"/>
        <v>261886.9444441607</v>
      </c>
      <c r="K270">
        <f t="shared" si="104"/>
        <v>280957.86442438723</v>
      </c>
      <c r="L270">
        <f t="shared" si="105"/>
        <v>14121.69033750846</v>
      </c>
      <c r="M270">
        <f t="shared" si="115"/>
        <v>857249.16051997815</v>
      </c>
      <c r="N270">
        <f t="shared" si="106"/>
        <v>871370.8508574866</v>
      </c>
      <c r="O270">
        <f t="shared" si="107"/>
        <v>2829.9022944911103</v>
      </c>
      <c r="P270">
        <f t="shared" si="102"/>
        <v>-239647.46927142955</v>
      </c>
      <c r="Q270">
        <f t="shared" si="108"/>
        <v>-236817.56697693845</v>
      </c>
      <c r="R270">
        <f t="shared" si="109"/>
        <v>1956.0500539853738</v>
      </c>
      <c r="S270">
        <f t="shared" si="116"/>
        <v>-263916.18480329128</v>
      </c>
      <c r="T270">
        <f t="shared" si="110"/>
        <v>-261960.1347493059</v>
      </c>
    </row>
    <row r="271" spans="1:20" x14ac:dyDescent="0.2">
      <c r="A271">
        <v>270</v>
      </c>
      <c r="B271" t="s">
        <v>23</v>
      </c>
      <c r="C271">
        <f t="shared" si="99"/>
        <v>10990.877162548966</v>
      </c>
      <c r="D271">
        <f t="shared" si="100"/>
        <v>11036.265225133828</v>
      </c>
      <c r="E271">
        <f t="shared" si="111"/>
        <v>22027.142387682794</v>
      </c>
      <c r="F271">
        <f t="shared" si="112"/>
        <v>8068.7544715676231</v>
      </c>
      <c r="G271">
        <f t="shared" si="113"/>
        <v>297769.33725558763</v>
      </c>
      <c r="H271">
        <f t="shared" si="114"/>
        <v>305838.09172715526</v>
      </c>
      <c r="I271">
        <f t="shared" si="103"/>
        <v>19144.426165411034</v>
      </c>
      <c r="J271">
        <f t="shared" si="101"/>
        <v>262229.53753084538</v>
      </c>
      <c r="K271">
        <f t="shared" si="104"/>
        <v>281373.9636962564</v>
      </c>
      <c r="L271">
        <f t="shared" si="105"/>
        <v>14174.187327610722</v>
      </c>
      <c r="M271">
        <f t="shared" si="115"/>
        <v>860435.96037321223</v>
      </c>
      <c r="N271">
        <f t="shared" si="106"/>
        <v>874610.14770082291</v>
      </c>
      <c r="O271">
        <f t="shared" si="107"/>
        <v>2837.3281596869988</v>
      </c>
      <c r="P271">
        <f t="shared" si="102"/>
        <v>-240157.00708057598</v>
      </c>
      <c r="Q271">
        <f t="shared" si="108"/>
        <v>-237319.67892088898</v>
      </c>
      <c r="R271">
        <f t="shared" si="109"/>
        <v>1963.3216155243529</v>
      </c>
      <c r="S271">
        <f t="shared" si="116"/>
        <v>-264897.2858620396</v>
      </c>
      <c r="T271">
        <f t="shared" si="110"/>
        <v>-262933.96424651524</v>
      </c>
    </row>
    <row r="272" spans="1:20" x14ac:dyDescent="0.2">
      <c r="A272">
        <v>271</v>
      </c>
      <c r="B272" t="s">
        <v>23</v>
      </c>
      <c r="C272">
        <f t="shared" si="99"/>
        <v>11031.343187739156</v>
      </c>
      <c r="D272">
        <f t="shared" si="100"/>
        <v>10952.792863902945</v>
      </c>
      <c r="E272">
        <f t="shared" si="111"/>
        <v>21984.136051642101</v>
      </c>
      <c r="F272">
        <f t="shared" si="112"/>
        <v>8098.6387473882442</v>
      </c>
      <c r="G272">
        <f t="shared" si="113"/>
        <v>298872.18665283057</v>
      </c>
      <c r="H272">
        <f t="shared" si="114"/>
        <v>306970.82540021883</v>
      </c>
      <c r="I272">
        <f t="shared" si="103"/>
        <v>19217.932350595525</v>
      </c>
      <c r="J272">
        <f t="shared" si="101"/>
        <v>262572.13061753003</v>
      </c>
      <c r="K272">
        <f t="shared" si="104"/>
        <v>281790.06296812557</v>
      </c>
      <c r="L272">
        <f t="shared" si="105"/>
        <v>14226.684317712983</v>
      </c>
      <c r="M272">
        <f t="shared" si="115"/>
        <v>863622.76022644632</v>
      </c>
      <c r="N272">
        <f t="shared" si="106"/>
        <v>877849.44454415934</v>
      </c>
      <c r="O272">
        <f t="shared" si="107"/>
        <v>2844.7540248828873</v>
      </c>
      <c r="P272">
        <f t="shared" si="102"/>
        <v>-240666.5448897224</v>
      </c>
      <c r="Q272">
        <f t="shared" si="108"/>
        <v>-237821.79086483951</v>
      </c>
      <c r="R272">
        <f t="shared" si="109"/>
        <v>1970.593177063332</v>
      </c>
      <c r="S272">
        <f t="shared" si="116"/>
        <v>-265878.38692078792</v>
      </c>
      <c r="T272">
        <f t="shared" si="110"/>
        <v>-263907.79374372459</v>
      </c>
    </row>
    <row r="273" spans="1:20" x14ac:dyDescent="0.2">
      <c r="A273">
        <v>272</v>
      </c>
      <c r="B273" t="s">
        <v>23</v>
      </c>
      <c r="C273">
        <f t="shared" si="99"/>
        <v>11071.809212929345</v>
      </c>
      <c r="D273">
        <f t="shared" si="100"/>
        <v>10869.320502672063</v>
      </c>
      <c r="E273">
        <f t="shared" si="111"/>
        <v>21941.129715601408</v>
      </c>
      <c r="F273">
        <f t="shared" si="112"/>
        <v>8128.5230232088652</v>
      </c>
      <c r="G273">
        <f t="shared" si="113"/>
        <v>299975.03605007351</v>
      </c>
      <c r="H273">
        <f t="shared" si="114"/>
        <v>308103.55907328241</v>
      </c>
      <c r="I273">
        <f t="shared" si="103"/>
        <v>19291.438535780017</v>
      </c>
      <c r="J273">
        <f t="shared" si="101"/>
        <v>262914.72370421467</v>
      </c>
      <c r="K273">
        <f t="shared" si="104"/>
        <v>282206.16223999468</v>
      </c>
      <c r="L273">
        <f t="shared" si="105"/>
        <v>14279.181307815245</v>
      </c>
      <c r="M273">
        <f t="shared" si="115"/>
        <v>866809.56007968041</v>
      </c>
      <c r="N273">
        <f t="shared" si="106"/>
        <v>881088.74138749565</v>
      </c>
      <c r="O273">
        <f t="shared" si="107"/>
        <v>2852.1798900787758</v>
      </c>
      <c r="P273">
        <f t="shared" si="102"/>
        <v>-241176.08269886882</v>
      </c>
      <c r="Q273">
        <f t="shared" si="108"/>
        <v>-238323.90280879004</v>
      </c>
      <c r="R273">
        <f t="shared" si="109"/>
        <v>1977.864738602311</v>
      </c>
      <c r="S273">
        <f t="shared" si="116"/>
        <v>-266859.48797953624</v>
      </c>
      <c r="T273">
        <f t="shared" si="110"/>
        <v>-264881.62324093393</v>
      </c>
    </row>
    <row r="274" spans="1:20" x14ac:dyDescent="0.2">
      <c r="A274">
        <v>273</v>
      </c>
      <c r="B274" t="s">
        <v>23</v>
      </c>
      <c r="C274">
        <f t="shared" si="99"/>
        <v>11112.275238119535</v>
      </c>
      <c r="D274">
        <f t="shared" si="100"/>
        <v>10785.84814144118</v>
      </c>
      <c r="E274">
        <f t="shared" si="111"/>
        <v>21898.123379560715</v>
      </c>
      <c r="F274">
        <f t="shared" si="112"/>
        <v>8158.4072990294862</v>
      </c>
      <c r="G274">
        <f t="shared" si="113"/>
        <v>301077.88544731645</v>
      </c>
      <c r="H274">
        <f t="shared" si="114"/>
        <v>309236.29274634592</v>
      </c>
      <c r="I274">
        <f t="shared" si="103"/>
        <v>19364.944720964508</v>
      </c>
      <c r="J274">
        <f t="shared" si="101"/>
        <v>263257.31679089932</v>
      </c>
      <c r="K274">
        <f t="shared" si="104"/>
        <v>282622.26151186385</v>
      </c>
      <c r="L274">
        <f t="shared" si="105"/>
        <v>14331.678297917506</v>
      </c>
      <c r="M274">
        <f t="shared" si="115"/>
        <v>869996.35993291449</v>
      </c>
      <c r="N274">
        <f t="shared" si="106"/>
        <v>884328.03823083197</v>
      </c>
      <c r="O274">
        <f t="shared" si="107"/>
        <v>2859.6057552746643</v>
      </c>
      <c r="P274">
        <f t="shared" si="102"/>
        <v>-241685.62050801524</v>
      </c>
      <c r="Q274">
        <f t="shared" si="108"/>
        <v>-238826.01475274056</v>
      </c>
      <c r="R274">
        <f t="shared" si="109"/>
        <v>1985.1363001412901</v>
      </c>
      <c r="S274">
        <f t="shared" si="116"/>
        <v>-267840.58903828455</v>
      </c>
      <c r="T274">
        <f t="shared" si="110"/>
        <v>-265855.45273814327</v>
      </c>
    </row>
    <row r="275" spans="1:20" x14ac:dyDescent="0.2">
      <c r="A275">
        <v>274</v>
      </c>
      <c r="B275" t="s">
        <v>23</v>
      </c>
      <c r="C275">
        <f t="shared" si="99"/>
        <v>11152.741263309725</v>
      </c>
      <c r="D275">
        <f t="shared" si="100"/>
        <v>10702.375780210297</v>
      </c>
      <c r="E275">
        <f t="shared" si="111"/>
        <v>21855.117043520022</v>
      </c>
      <c r="F275">
        <f t="shared" si="112"/>
        <v>8188.2915748501073</v>
      </c>
      <c r="G275">
        <f t="shared" si="113"/>
        <v>302180.7348445594</v>
      </c>
      <c r="H275">
        <f t="shared" si="114"/>
        <v>310369.02641940949</v>
      </c>
      <c r="I275">
        <f t="shared" si="103"/>
        <v>19438.450906148999</v>
      </c>
      <c r="J275">
        <f t="shared" si="101"/>
        <v>263599.90987758397</v>
      </c>
      <c r="K275">
        <f t="shared" si="104"/>
        <v>283038.36078373296</v>
      </c>
      <c r="L275">
        <f t="shared" si="105"/>
        <v>14384.175288019767</v>
      </c>
      <c r="M275">
        <f t="shared" si="115"/>
        <v>873183.15978614858</v>
      </c>
      <c r="N275">
        <f t="shared" si="106"/>
        <v>887567.3350741684</v>
      </c>
      <c r="O275">
        <f t="shared" si="107"/>
        <v>2867.0316204705528</v>
      </c>
      <c r="P275">
        <f t="shared" si="102"/>
        <v>-242195.15831716167</v>
      </c>
      <c r="Q275">
        <f t="shared" si="108"/>
        <v>-239328.12669669112</v>
      </c>
      <c r="R275">
        <f t="shared" si="109"/>
        <v>1992.4078616802692</v>
      </c>
      <c r="S275">
        <f t="shared" si="116"/>
        <v>-268821.69009703287</v>
      </c>
      <c r="T275">
        <f t="shared" si="110"/>
        <v>-266829.28223535261</v>
      </c>
    </row>
    <row r="276" spans="1:20" x14ac:dyDescent="0.2">
      <c r="A276">
        <v>275</v>
      </c>
      <c r="B276" t="s">
        <v>24</v>
      </c>
      <c r="C276">
        <f t="shared" ref="C276:C307" si="117">C275+$Y$7</f>
        <v>11193.589430990683</v>
      </c>
      <c r="D276">
        <f t="shared" ref="D276:D307" si="118">D275+$Y$14</f>
        <v>16005.172725581255</v>
      </c>
      <c r="E276">
        <f t="shared" si="111"/>
        <v>27198.762156571938</v>
      </c>
      <c r="F276">
        <f t="shared" si="112"/>
        <v>8218.1758506707283</v>
      </c>
      <c r="G276">
        <f t="shared" si="113"/>
        <v>303283.58424180234</v>
      </c>
      <c r="H276">
        <f t="shared" si="114"/>
        <v>311501.76009247307</v>
      </c>
      <c r="I276">
        <f>I275+$AA$7</f>
        <v>19504.355106952284</v>
      </c>
      <c r="J276">
        <f t="shared" ref="J276:J307" si="119">J275+$AB$14</f>
        <v>271515.39650877094</v>
      </c>
      <c r="K276">
        <f t="shared" si="104"/>
        <v>291019.75161572325</v>
      </c>
      <c r="L276">
        <f t="shared" si="105"/>
        <v>14436.672278122029</v>
      </c>
      <c r="M276">
        <f t="shared" si="115"/>
        <v>876369.95963938267</v>
      </c>
      <c r="N276">
        <f t="shared" si="106"/>
        <v>890806.63191750471</v>
      </c>
      <c r="O276">
        <f>O275+$AD$7</f>
        <v>2882.8237550291888</v>
      </c>
      <c r="P276">
        <f t="shared" ref="P276:P307" si="120">P275+$AE$14</f>
        <v>-239505.05105760673</v>
      </c>
      <c r="Q276">
        <f t="shared" si="108"/>
        <v>-236622.22730257755</v>
      </c>
      <c r="R276">
        <f t="shared" si="109"/>
        <v>1999.6794232192483</v>
      </c>
      <c r="S276">
        <f t="shared" si="116"/>
        <v>-269802.79115578119</v>
      </c>
      <c r="T276">
        <f t="shared" si="110"/>
        <v>-267803.11173256196</v>
      </c>
    </row>
    <row r="277" spans="1:20" x14ac:dyDescent="0.2">
      <c r="A277">
        <v>276</v>
      </c>
      <c r="B277" t="s">
        <v>24</v>
      </c>
      <c r="C277">
        <f t="shared" si="117"/>
        <v>11234.437598671642</v>
      </c>
      <c r="D277">
        <f t="shared" si="118"/>
        <v>21307.96967095221</v>
      </c>
      <c r="E277">
        <f t="shared" si="111"/>
        <v>32542.407269623851</v>
      </c>
      <c r="F277">
        <f t="shared" si="112"/>
        <v>8248.0601264913494</v>
      </c>
      <c r="G277">
        <f t="shared" si="113"/>
        <v>304386.43363904528</v>
      </c>
      <c r="H277">
        <f t="shared" si="114"/>
        <v>312634.49376553664</v>
      </c>
      <c r="I277">
        <f t="shared" ref="I277:I327" si="121">I276+$AA$7</f>
        <v>19570.259307755568</v>
      </c>
      <c r="J277">
        <f t="shared" si="119"/>
        <v>279430.88313995791</v>
      </c>
      <c r="K277">
        <f t="shared" ref="K277:K327" si="122">SUM(I277:J277)</f>
        <v>299001.14244771347</v>
      </c>
      <c r="L277">
        <f t="shared" ref="L277:L327" si="123">L276+$AA$4</f>
        <v>14489.16926822429</v>
      </c>
      <c r="M277">
        <f t="shared" si="115"/>
        <v>879556.75949261675</v>
      </c>
      <c r="N277">
        <f t="shared" ref="N277:N327" si="124">SUM(L277:M277)</f>
        <v>894045.92876084102</v>
      </c>
      <c r="O277">
        <f t="shared" ref="O277:O327" si="125">O276+$AD$7</f>
        <v>2898.6158895878248</v>
      </c>
      <c r="P277">
        <f t="shared" si="120"/>
        <v>-236814.9437980518</v>
      </c>
      <c r="Q277">
        <f t="shared" ref="Q277:Q327" si="126">SUM(O277:P277)</f>
        <v>-233916.32790846398</v>
      </c>
      <c r="R277">
        <f t="shared" ref="R277:R327" si="127">R276+$AD$4</f>
        <v>2006.9509847582274</v>
      </c>
      <c r="S277">
        <f t="shared" si="116"/>
        <v>-270783.89221452951</v>
      </c>
      <c r="T277">
        <f t="shared" ref="T277:T327" si="128">SUM(R277:S277)</f>
        <v>-268776.9412297713</v>
      </c>
    </row>
    <row r="278" spans="1:20" x14ac:dyDescent="0.2">
      <c r="A278">
        <v>277</v>
      </c>
      <c r="B278" t="s">
        <v>24</v>
      </c>
      <c r="C278">
        <f t="shared" si="117"/>
        <v>11275.285766352601</v>
      </c>
      <c r="D278">
        <f t="shared" si="118"/>
        <v>26610.76661632317</v>
      </c>
      <c r="E278">
        <f t="shared" si="111"/>
        <v>37886.052382675771</v>
      </c>
      <c r="F278">
        <f t="shared" si="112"/>
        <v>8277.9444023119704</v>
      </c>
      <c r="G278">
        <f t="shared" si="113"/>
        <v>305489.28303628822</v>
      </c>
      <c r="H278">
        <f t="shared" si="114"/>
        <v>313767.22743860021</v>
      </c>
      <c r="I278">
        <f t="shared" si="121"/>
        <v>19636.163508558853</v>
      </c>
      <c r="J278">
        <f t="shared" si="119"/>
        <v>287346.36977114488</v>
      </c>
      <c r="K278">
        <f t="shared" si="122"/>
        <v>306982.53327970376</v>
      </c>
      <c r="L278">
        <f t="shared" si="123"/>
        <v>14541.666258326552</v>
      </c>
      <c r="M278">
        <f t="shared" si="115"/>
        <v>882743.55934585084</v>
      </c>
      <c r="N278">
        <f t="shared" si="124"/>
        <v>897285.22560417734</v>
      </c>
      <c r="O278">
        <f t="shared" si="125"/>
        <v>2914.4080241464608</v>
      </c>
      <c r="P278">
        <f t="shared" si="120"/>
        <v>-234124.83653849686</v>
      </c>
      <c r="Q278">
        <f t="shared" si="126"/>
        <v>-231210.42851435041</v>
      </c>
      <c r="R278">
        <f t="shared" si="127"/>
        <v>2014.2225462972065</v>
      </c>
      <c r="S278">
        <f t="shared" si="116"/>
        <v>-271764.99327327783</v>
      </c>
      <c r="T278">
        <f t="shared" si="128"/>
        <v>-269750.77072698064</v>
      </c>
    </row>
    <row r="279" spans="1:20" x14ac:dyDescent="0.2">
      <c r="A279">
        <v>278</v>
      </c>
      <c r="B279" t="s">
        <v>24</v>
      </c>
      <c r="C279">
        <f t="shared" si="117"/>
        <v>11316.13393403356</v>
      </c>
      <c r="D279">
        <f t="shared" si="118"/>
        <v>31913.563561694129</v>
      </c>
      <c r="E279">
        <f t="shared" si="111"/>
        <v>43229.697495727691</v>
      </c>
      <c r="F279">
        <f t="shared" si="112"/>
        <v>8307.8286781325914</v>
      </c>
      <c r="G279">
        <f t="shared" si="113"/>
        <v>306592.13243353117</v>
      </c>
      <c r="H279">
        <f t="shared" si="114"/>
        <v>314899.96111166378</v>
      </c>
      <c r="I279">
        <f t="shared" si="121"/>
        <v>19702.067709362138</v>
      </c>
      <c r="J279">
        <f t="shared" si="119"/>
        <v>295261.85640233185</v>
      </c>
      <c r="K279">
        <f t="shared" si="122"/>
        <v>314963.92411169398</v>
      </c>
      <c r="L279">
        <f t="shared" si="123"/>
        <v>14594.163248428813</v>
      </c>
      <c r="M279">
        <f t="shared" si="115"/>
        <v>885930.35919908492</v>
      </c>
      <c r="N279">
        <f t="shared" si="124"/>
        <v>900524.52244751377</v>
      </c>
      <c r="O279">
        <f t="shared" si="125"/>
        <v>2930.2001587050968</v>
      </c>
      <c r="P279">
        <f t="shared" si="120"/>
        <v>-231434.72927894193</v>
      </c>
      <c r="Q279">
        <f t="shared" si="126"/>
        <v>-228504.52912023684</v>
      </c>
      <c r="R279">
        <f t="shared" si="127"/>
        <v>2021.4941078361855</v>
      </c>
      <c r="S279">
        <f t="shared" si="116"/>
        <v>-272746.09433202614</v>
      </c>
      <c r="T279">
        <f t="shared" si="128"/>
        <v>-270724.60022418998</v>
      </c>
    </row>
    <row r="280" spans="1:20" x14ac:dyDescent="0.2">
      <c r="A280">
        <v>279</v>
      </c>
      <c r="B280" t="s">
        <v>24</v>
      </c>
      <c r="C280">
        <f t="shared" si="117"/>
        <v>11356.982101714519</v>
      </c>
      <c r="D280">
        <f t="shared" si="118"/>
        <v>37216.360507065088</v>
      </c>
      <c r="E280">
        <f t="shared" si="111"/>
        <v>48573.342608779611</v>
      </c>
      <c r="F280">
        <f t="shared" si="112"/>
        <v>8337.7129539532125</v>
      </c>
      <c r="G280">
        <f t="shared" si="113"/>
        <v>307694.98183077411</v>
      </c>
      <c r="H280">
        <f t="shared" si="114"/>
        <v>316032.6947847273</v>
      </c>
      <c r="I280">
        <f t="shared" si="121"/>
        <v>19767.971910165423</v>
      </c>
      <c r="J280">
        <f t="shared" si="119"/>
        <v>303177.34303351882</v>
      </c>
      <c r="K280">
        <f t="shared" si="122"/>
        <v>322945.31494368427</v>
      </c>
      <c r="L280">
        <f t="shared" si="123"/>
        <v>14646.660238531074</v>
      </c>
      <c r="M280">
        <f t="shared" si="115"/>
        <v>889117.15905231901</v>
      </c>
      <c r="N280">
        <f t="shared" si="124"/>
        <v>903763.81929085008</v>
      </c>
      <c r="O280">
        <f t="shared" si="125"/>
        <v>2945.9922932637328</v>
      </c>
      <c r="P280">
        <f t="shared" si="120"/>
        <v>-228744.622019387</v>
      </c>
      <c r="Q280">
        <f t="shared" si="126"/>
        <v>-225798.62972612327</v>
      </c>
      <c r="R280">
        <f t="shared" si="127"/>
        <v>2028.7656693751646</v>
      </c>
      <c r="S280">
        <f t="shared" si="116"/>
        <v>-273727.19539077446</v>
      </c>
      <c r="T280">
        <f t="shared" si="128"/>
        <v>-271698.42972139927</v>
      </c>
    </row>
    <row r="281" spans="1:20" x14ac:dyDescent="0.2">
      <c r="A281">
        <v>280</v>
      </c>
      <c r="B281" t="s">
        <v>24</v>
      </c>
      <c r="C281">
        <f t="shared" si="117"/>
        <v>11397.830269395477</v>
      </c>
      <c r="D281">
        <f t="shared" si="118"/>
        <v>42519.157452436048</v>
      </c>
      <c r="E281">
        <f t="shared" si="111"/>
        <v>53916.987721831523</v>
      </c>
      <c r="F281">
        <f t="shared" si="112"/>
        <v>8367.5972297738335</v>
      </c>
      <c r="G281">
        <f t="shared" si="113"/>
        <v>308797.83122801705</v>
      </c>
      <c r="H281">
        <f t="shared" si="114"/>
        <v>317165.42845779087</v>
      </c>
      <c r="I281">
        <f t="shared" si="121"/>
        <v>19833.876110968708</v>
      </c>
      <c r="J281">
        <f t="shared" si="119"/>
        <v>311092.82966470579</v>
      </c>
      <c r="K281">
        <f t="shared" si="122"/>
        <v>330926.70577567449</v>
      </c>
      <c r="L281">
        <f t="shared" si="123"/>
        <v>14699.157228633336</v>
      </c>
      <c r="M281">
        <f t="shared" si="115"/>
        <v>892303.9589055531</v>
      </c>
      <c r="N281">
        <f t="shared" si="124"/>
        <v>907003.11613418639</v>
      </c>
      <c r="O281">
        <f t="shared" si="125"/>
        <v>2961.7844278223688</v>
      </c>
      <c r="P281">
        <f t="shared" si="120"/>
        <v>-226054.51475983206</v>
      </c>
      <c r="Q281">
        <f t="shared" si="126"/>
        <v>-223092.7303320097</v>
      </c>
      <c r="R281">
        <f t="shared" si="127"/>
        <v>2036.0372309141437</v>
      </c>
      <c r="S281">
        <f t="shared" si="116"/>
        <v>-274708.29644952278</v>
      </c>
      <c r="T281">
        <f t="shared" si="128"/>
        <v>-272672.25921860861</v>
      </c>
    </row>
    <row r="282" spans="1:20" x14ac:dyDescent="0.2">
      <c r="A282">
        <v>281</v>
      </c>
      <c r="B282" t="s">
        <v>24</v>
      </c>
      <c r="C282">
        <f t="shared" si="117"/>
        <v>11438.678437076436</v>
      </c>
      <c r="D282">
        <f t="shared" si="118"/>
        <v>47821.954397807007</v>
      </c>
      <c r="E282">
        <f t="shared" si="111"/>
        <v>59260.632834883443</v>
      </c>
      <c r="F282">
        <f t="shared" si="112"/>
        <v>8397.4815055944546</v>
      </c>
      <c r="G282">
        <f t="shared" si="113"/>
        <v>309900.68062525999</v>
      </c>
      <c r="H282">
        <f t="shared" si="114"/>
        <v>318298.16213085444</v>
      </c>
      <c r="I282">
        <f t="shared" si="121"/>
        <v>19899.780311771992</v>
      </c>
      <c r="J282">
        <f t="shared" si="119"/>
        <v>319008.31629589276</v>
      </c>
      <c r="K282">
        <f t="shared" si="122"/>
        <v>338908.09660766477</v>
      </c>
      <c r="L282">
        <f t="shared" si="123"/>
        <v>14751.654218735597</v>
      </c>
      <c r="M282">
        <f t="shared" si="115"/>
        <v>895490.75875878718</v>
      </c>
      <c r="N282">
        <f t="shared" si="124"/>
        <v>910242.41297752282</v>
      </c>
      <c r="O282">
        <f t="shared" si="125"/>
        <v>2977.5765623810048</v>
      </c>
      <c r="P282">
        <f t="shared" si="120"/>
        <v>-223364.40750027713</v>
      </c>
      <c r="Q282">
        <f t="shared" si="126"/>
        <v>-220386.83093789613</v>
      </c>
      <c r="R282">
        <f t="shared" si="127"/>
        <v>2043.3087924531228</v>
      </c>
      <c r="S282">
        <f t="shared" si="116"/>
        <v>-275689.3975082711</v>
      </c>
      <c r="T282">
        <f t="shared" si="128"/>
        <v>-273646.08871581795</v>
      </c>
    </row>
    <row r="283" spans="1:20" x14ac:dyDescent="0.2">
      <c r="A283">
        <v>282</v>
      </c>
      <c r="B283" t="s">
        <v>24</v>
      </c>
      <c r="C283">
        <f t="shared" si="117"/>
        <v>11479.526604757395</v>
      </c>
      <c r="D283">
        <f t="shared" si="118"/>
        <v>53124.751343177966</v>
      </c>
      <c r="E283">
        <f t="shared" si="111"/>
        <v>64604.277947935363</v>
      </c>
      <c r="F283">
        <f t="shared" si="112"/>
        <v>8427.3657814150756</v>
      </c>
      <c r="G283">
        <f t="shared" si="113"/>
        <v>311003.53002250294</v>
      </c>
      <c r="H283">
        <f t="shared" si="114"/>
        <v>319430.89580391801</v>
      </c>
      <c r="I283">
        <f t="shared" si="121"/>
        <v>19965.684512575277</v>
      </c>
      <c r="J283">
        <f t="shared" si="119"/>
        <v>326923.80292707973</v>
      </c>
      <c r="K283">
        <f t="shared" si="122"/>
        <v>346889.487439655</v>
      </c>
      <c r="L283">
        <f t="shared" si="123"/>
        <v>14804.151208837859</v>
      </c>
      <c r="M283">
        <f t="shared" si="115"/>
        <v>898677.55861202127</v>
      </c>
      <c r="N283">
        <f t="shared" si="124"/>
        <v>913481.70982085913</v>
      </c>
      <c r="O283">
        <f t="shared" si="125"/>
        <v>2993.3686969396408</v>
      </c>
      <c r="P283">
        <f t="shared" si="120"/>
        <v>-220674.30024072219</v>
      </c>
      <c r="Q283">
        <f t="shared" si="126"/>
        <v>-217680.93154378256</v>
      </c>
      <c r="R283">
        <f t="shared" si="127"/>
        <v>2050.5803539921017</v>
      </c>
      <c r="S283">
        <f t="shared" si="116"/>
        <v>-276670.49856701941</v>
      </c>
      <c r="T283">
        <f t="shared" si="128"/>
        <v>-274619.9182130273</v>
      </c>
    </row>
    <row r="284" spans="1:20" x14ac:dyDescent="0.2">
      <c r="A284">
        <v>283</v>
      </c>
      <c r="B284" t="s">
        <v>24</v>
      </c>
      <c r="C284">
        <f t="shared" si="117"/>
        <v>11520.374772438354</v>
      </c>
      <c r="D284">
        <f t="shared" si="118"/>
        <v>58427.548288548925</v>
      </c>
      <c r="E284">
        <f t="shared" si="111"/>
        <v>69947.923060987276</v>
      </c>
      <c r="F284">
        <f t="shared" si="112"/>
        <v>8457.2500572356967</v>
      </c>
      <c r="G284">
        <f t="shared" si="113"/>
        <v>312106.37941974588</v>
      </c>
      <c r="H284">
        <f t="shared" si="114"/>
        <v>320563.62947698159</v>
      </c>
      <c r="I284">
        <f t="shared" si="121"/>
        <v>20031.588713378562</v>
      </c>
      <c r="J284">
        <f t="shared" si="119"/>
        <v>334839.2895582667</v>
      </c>
      <c r="K284">
        <f t="shared" si="122"/>
        <v>354870.87827164528</v>
      </c>
      <c r="L284">
        <f t="shared" si="123"/>
        <v>14856.64819894012</v>
      </c>
      <c r="M284">
        <f t="shared" si="115"/>
        <v>901864.35846525535</v>
      </c>
      <c r="N284">
        <f t="shared" si="124"/>
        <v>916721.00666419545</v>
      </c>
      <c r="O284">
        <f t="shared" si="125"/>
        <v>3009.1608314982768</v>
      </c>
      <c r="P284">
        <f t="shared" si="120"/>
        <v>-217984.19298116726</v>
      </c>
      <c r="Q284">
        <f t="shared" si="126"/>
        <v>-214975.03214966899</v>
      </c>
      <c r="R284">
        <f t="shared" si="127"/>
        <v>2057.8519155310805</v>
      </c>
      <c r="S284">
        <f t="shared" si="116"/>
        <v>-277651.59962576773</v>
      </c>
      <c r="T284">
        <f t="shared" si="128"/>
        <v>-275593.74771023664</v>
      </c>
    </row>
    <row r="285" spans="1:20" x14ac:dyDescent="0.2">
      <c r="A285">
        <v>284</v>
      </c>
      <c r="B285" t="s">
        <v>24</v>
      </c>
      <c r="C285">
        <f t="shared" si="117"/>
        <v>11561.222940119313</v>
      </c>
      <c r="D285">
        <f t="shared" si="118"/>
        <v>63730.345233919885</v>
      </c>
      <c r="E285">
        <f t="shared" si="111"/>
        <v>75291.568174039203</v>
      </c>
      <c r="F285">
        <f t="shared" si="112"/>
        <v>8487.1343330563177</v>
      </c>
      <c r="G285">
        <f t="shared" si="113"/>
        <v>313209.22881698882</v>
      </c>
      <c r="H285">
        <f t="shared" si="114"/>
        <v>321696.36315004516</v>
      </c>
      <c r="I285">
        <f t="shared" si="121"/>
        <v>20097.492914181847</v>
      </c>
      <c r="J285">
        <f t="shared" si="119"/>
        <v>342754.77618945367</v>
      </c>
      <c r="K285">
        <f t="shared" si="122"/>
        <v>362852.26910363551</v>
      </c>
      <c r="L285">
        <f t="shared" si="123"/>
        <v>14909.145189042381</v>
      </c>
      <c r="M285">
        <f t="shared" si="115"/>
        <v>905051.15831848944</v>
      </c>
      <c r="N285">
        <f t="shared" si="124"/>
        <v>919960.30350753188</v>
      </c>
      <c r="O285">
        <f t="shared" si="125"/>
        <v>3024.9529660569128</v>
      </c>
      <c r="P285">
        <f t="shared" si="120"/>
        <v>-215294.08572161233</v>
      </c>
      <c r="Q285">
        <f t="shared" si="126"/>
        <v>-212269.13275555542</v>
      </c>
      <c r="R285">
        <f t="shared" si="127"/>
        <v>2065.1234770700594</v>
      </c>
      <c r="S285">
        <f t="shared" si="116"/>
        <v>-278632.70068451605</v>
      </c>
      <c r="T285">
        <f t="shared" si="128"/>
        <v>-276567.57720744598</v>
      </c>
    </row>
    <row r="286" spans="1:20" x14ac:dyDescent="0.2">
      <c r="A286">
        <v>285</v>
      </c>
      <c r="B286" t="s">
        <v>24</v>
      </c>
      <c r="C286">
        <f t="shared" si="117"/>
        <v>11602.071107800271</v>
      </c>
      <c r="D286">
        <f t="shared" si="118"/>
        <v>69033.142179290837</v>
      </c>
      <c r="E286">
        <f t="shared" si="111"/>
        <v>80635.213287091115</v>
      </c>
      <c r="F286">
        <f t="shared" si="112"/>
        <v>8517.0186088769387</v>
      </c>
      <c r="G286">
        <f t="shared" si="113"/>
        <v>314312.07821423176</v>
      </c>
      <c r="H286">
        <f t="shared" si="114"/>
        <v>322829.09682310867</v>
      </c>
      <c r="I286">
        <f t="shared" si="121"/>
        <v>20163.397114985131</v>
      </c>
      <c r="J286">
        <f t="shared" si="119"/>
        <v>350670.26282064064</v>
      </c>
      <c r="K286">
        <f t="shared" si="122"/>
        <v>370833.65993562579</v>
      </c>
      <c r="L286">
        <f t="shared" si="123"/>
        <v>14961.642179144643</v>
      </c>
      <c r="M286">
        <f t="shared" si="115"/>
        <v>908237.95817172353</v>
      </c>
      <c r="N286">
        <f t="shared" si="124"/>
        <v>923199.60035086819</v>
      </c>
      <c r="O286">
        <f t="shared" si="125"/>
        <v>3040.7451006155488</v>
      </c>
      <c r="P286">
        <f t="shared" si="120"/>
        <v>-212603.97846205739</v>
      </c>
      <c r="Q286">
        <f t="shared" si="126"/>
        <v>-209563.23336144185</v>
      </c>
      <c r="R286">
        <f t="shared" si="127"/>
        <v>2072.3950386090382</v>
      </c>
      <c r="S286">
        <f t="shared" si="116"/>
        <v>-279613.80174326437</v>
      </c>
      <c r="T286">
        <f t="shared" si="128"/>
        <v>-277541.40670465532</v>
      </c>
    </row>
    <row r="287" spans="1:20" x14ac:dyDescent="0.2">
      <c r="A287">
        <v>286</v>
      </c>
      <c r="B287" t="s">
        <v>24</v>
      </c>
      <c r="C287">
        <f t="shared" si="117"/>
        <v>11642.91927548123</v>
      </c>
      <c r="D287">
        <f t="shared" si="118"/>
        <v>74335.939124661789</v>
      </c>
      <c r="E287">
        <f t="shared" si="111"/>
        <v>85978.858400143014</v>
      </c>
      <c r="F287">
        <f t="shared" si="112"/>
        <v>8546.9028846975598</v>
      </c>
      <c r="G287">
        <f t="shared" si="113"/>
        <v>315414.9276114747</v>
      </c>
      <c r="H287">
        <f t="shared" si="114"/>
        <v>323961.83049617225</v>
      </c>
      <c r="I287">
        <f t="shared" si="121"/>
        <v>20229.301315788416</v>
      </c>
      <c r="J287">
        <f t="shared" si="119"/>
        <v>358585.74945182761</v>
      </c>
      <c r="K287">
        <f t="shared" si="122"/>
        <v>378815.05076761602</v>
      </c>
      <c r="L287">
        <f t="shared" si="123"/>
        <v>15014.139169246904</v>
      </c>
      <c r="M287">
        <f t="shared" si="115"/>
        <v>911424.75802495761</v>
      </c>
      <c r="N287">
        <f t="shared" si="124"/>
        <v>926438.8971942045</v>
      </c>
      <c r="O287">
        <f t="shared" si="125"/>
        <v>3056.5372351741848</v>
      </c>
      <c r="P287">
        <f t="shared" si="120"/>
        <v>-209913.87120250246</v>
      </c>
      <c r="Q287">
        <f t="shared" si="126"/>
        <v>-206857.33396732828</v>
      </c>
      <c r="R287">
        <f t="shared" si="127"/>
        <v>2079.6666001480171</v>
      </c>
      <c r="S287">
        <f t="shared" si="116"/>
        <v>-280594.90280201269</v>
      </c>
      <c r="T287">
        <f t="shared" si="128"/>
        <v>-278515.23620186467</v>
      </c>
    </row>
    <row r="288" spans="1:20" x14ac:dyDescent="0.2">
      <c r="A288">
        <v>287</v>
      </c>
      <c r="B288" t="s">
        <v>24</v>
      </c>
      <c r="C288">
        <f t="shared" si="117"/>
        <v>11683.767443162189</v>
      </c>
      <c r="D288">
        <f t="shared" si="118"/>
        <v>79638.736070032741</v>
      </c>
      <c r="E288">
        <f t="shared" si="111"/>
        <v>91322.503513194926</v>
      </c>
      <c r="F288">
        <f t="shared" si="112"/>
        <v>8576.7871605181808</v>
      </c>
      <c r="G288">
        <f t="shared" si="113"/>
        <v>316517.77700871765</v>
      </c>
      <c r="H288">
        <f t="shared" si="114"/>
        <v>325094.56416923582</v>
      </c>
      <c r="I288">
        <f t="shared" si="121"/>
        <v>20295.205516591701</v>
      </c>
      <c r="J288">
        <f t="shared" si="119"/>
        <v>366501.23608301458</v>
      </c>
      <c r="K288">
        <f t="shared" si="122"/>
        <v>386796.4415996063</v>
      </c>
      <c r="L288">
        <f t="shared" si="123"/>
        <v>15066.636159349166</v>
      </c>
      <c r="M288">
        <f t="shared" si="115"/>
        <v>914611.5578781917</v>
      </c>
      <c r="N288">
        <f t="shared" si="124"/>
        <v>929678.19403754082</v>
      </c>
      <c r="O288">
        <f t="shared" si="125"/>
        <v>3072.3293697328209</v>
      </c>
      <c r="P288">
        <f t="shared" si="120"/>
        <v>-207223.76394294752</v>
      </c>
      <c r="Q288">
        <f t="shared" si="126"/>
        <v>-204151.4345732147</v>
      </c>
      <c r="R288">
        <f t="shared" si="127"/>
        <v>2086.938161686996</v>
      </c>
      <c r="S288">
        <f t="shared" si="116"/>
        <v>-281576.003860761</v>
      </c>
      <c r="T288">
        <f t="shared" si="128"/>
        <v>-279489.06569907401</v>
      </c>
    </row>
    <row r="289" spans="1:20" x14ac:dyDescent="0.2">
      <c r="A289">
        <v>288</v>
      </c>
      <c r="B289" t="s">
        <v>24</v>
      </c>
      <c r="C289">
        <f t="shared" si="117"/>
        <v>11724.615610843148</v>
      </c>
      <c r="D289">
        <f t="shared" si="118"/>
        <v>84941.533015403693</v>
      </c>
      <c r="E289">
        <f t="shared" si="111"/>
        <v>96666.148626246839</v>
      </c>
      <c r="F289">
        <f t="shared" si="112"/>
        <v>8606.6714363388019</v>
      </c>
      <c r="G289">
        <f t="shared" si="113"/>
        <v>317620.62640596059</v>
      </c>
      <c r="H289">
        <f t="shared" si="114"/>
        <v>326227.29784229939</v>
      </c>
      <c r="I289">
        <f t="shared" si="121"/>
        <v>20361.109717394986</v>
      </c>
      <c r="J289">
        <f t="shared" si="119"/>
        <v>374416.72271420155</v>
      </c>
      <c r="K289">
        <f t="shared" si="122"/>
        <v>394777.83243159653</v>
      </c>
      <c r="L289">
        <f t="shared" si="123"/>
        <v>15119.133149451427</v>
      </c>
      <c r="M289">
        <f t="shared" si="115"/>
        <v>917798.35773142579</v>
      </c>
      <c r="N289">
        <f t="shared" si="124"/>
        <v>932917.49088087725</v>
      </c>
      <c r="O289">
        <f t="shared" si="125"/>
        <v>3088.1215042914569</v>
      </c>
      <c r="P289">
        <f t="shared" si="120"/>
        <v>-204533.65668339259</v>
      </c>
      <c r="Q289">
        <f t="shared" si="126"/>
        <v>-201445.53517910113</v>
      </c>
      <c r="R289">
        <f t="shared" si="127"/>
        <v>2094.2097232259748</v>
      </c>
      <c r="S289">
        <f t="shared" si="116"/>
        <v>-282557.10491950932</v>
      </c>
      <c r="T289">
        <f t="shared" si="128"/>
        <v>-280462.89519628335</v>
      </c>
    </row>
    <row r="290" spans="1:20" x14ac:dyDescent="0.2">
      <c r="A290">
        <v>289</v>
      </c>
      <c r="B290" t="s">
        <v>24</v>
      </c>
      <c r="C290">
        <f t="shared" si="117"/>
        <v>11765.463778524107</v>
      </c>
      <c r="D290">
        <f t="shared" si="118"/>
        <v>90244.329960774645</v>
      </c>
      <c r="E290">
        <f t="shared" si="111"/>
        <v>102009.79373929875</v>
      </c>
      <c r="F290">
        <f t="shared" si="112"/>
        <v>8636.5557121594229</v>
      </c>
      <c r="G290">
        <f t="shared" si="113"/>
        <v>318723.47580320353</v>
      </c>
      <c r="H290">
        <f t="shared" si="114"/>
        <v>327360.03151536296</v>
      </c>
      <c r="I290">
        <f t="shared" si="121"/>
        <v>20427.01391819827</v>
      </c>
      <c r="J290">
        <f t="shared" si="119"/>
        <v>382332.20934538852</v>
      </c>
      <c r="K290">
        <f t="shared" si="122"/>
        <v>402759.22326358681</v>
      </c>
      <c r="L290">
        <f t="shared" si="123"/>
        <v>15171.630139553688</v>
      </c>
      <c r="M290">
        <f t="shared" si="115"/>
        <v>920985.15758465987</v>
      </c>
      <c r="N290">
        <f t="shared" si="124"/>
        <v>936156.78772421356</v>
      </c>
      <c r="O290">
        <f t="shared" si="125"/>
        <v>3103.9136388500929</v>
      </c>
      <c r="P290">
        <f t="shared" si="120"/>
        <v>-201843.54942383766</v>
      </c>
      <c r="Q290">
        <f t="shared" si="126"/>
        <v>-198739.63578498756</v>
      </c>
      <c r="R290">
        <f t="shared" si="127"/>
        <v>2101.4812847649537</v>
      </c>
      <c r="S290">
        <f t="shared" si="116"/>
        <v>-283538.20597825764</v>
      </c>
      <c r="T290">
        <f t="shared" si="128"/>
        <v>-281436.7246934927</v>
      </c>
    </row>
    <row r="291" spans="1:20" x14ac:dyDescent="0.2">
      <c r="A291">
        <v>290</v>
      </c>
      <c r="B291" t="s">
        <v>24</v>
      </c>
      <c r="C291">
        <f t="shared" si="117"/>
        <v>11806.311946205065</v>
      </c>
      <c r="D291">
        <f t="shared" si="118"/>
        <v>95547.126906145597</v>
      </c>
      <c r="E291">
        <f t="shared" si="111"/>
        <v>107353.43885235066</v>
      </c>
      <c r="F291">
        <f t="shared" si="112"/>
        <v>8666.439987980044</v>
      </c>
      <c r="G291">
        <f t="shared" si="113"/>
        <v>319826.32520044647</v>
      </c>
      <c r="H291">
        <f t="shared" si="114"/>
        <v>328492.76518842654</v>
      </c>
      <c r="I291">
        <f t="shared" si="121"/>
        <v>20492.918119001555</v>
      </c>
      <c r="J291">
        <f t="shared" si="119"/>
        <v>390247.69597657549</v>
      </c>
      <c r="K291">
        <f t="shared" si="122"/>
        <v>410740.61409557704</v>
      </c>
      <c r="L291">
        <f t="shared" si="123"/>
        <v>15224.12712965595</v>
      </c>
      <c r="M291">
        <f t="shared" si="115"/>
        <v>924171.95743789396</v>
      </c>
      <c r="N291">
        <f t="shared" si="124"/>
        <v>939396.08456754987</v>
      </c>
      <c r="O291">
        <f t="shared" si="125"/>
        <v>3119.7057734087289</v>
      </c>
      <c r="P291">
        <f t="shared" si="120"/>
        <v>-199153.44216428272</v>
      </c>
      <c r="Q291">
        <f t="shared" si="126"/>
        <v>-196033.73639087399</v>
      </c>
      <c r="R291">
        <f t="shared" si="127"/>
        <v>2108.7528463039325</v>
      </c>
      <c r="S291">
        <f t="shared" si="116"/>
        <v>-284519.30703700596</v>
      </c>
      <c r="T291">
        <f t="shared" si="128"/>
        <v>-282410.55419070204</v>
      </c>
    </row>
    <row r="292" spans="1:20" x14ac:dyDescent="0.2">
      <c r="A292">
        <v>291</v>
      </c>
      <c r="B292" t="s">
        <v>24</v>
      </c>
      <c r="C292">
        <f t="shared" si="117"/>
        <v>11847.160113886024</v>
      </c>
      <c r="D292">
        <f t="shared" si="118"/>
        <v>100849.92385151655</v>
      </c>
      <c r="E292">
        <f t="shared" si="111"/>
        <v>112697.08396540258</v>
      </c>
      <c r="F292">
        <f t="shared" si="112"/>
        <v>8696.324263800665</v>
      </c>
      <c r="G292">
        <f t="shared" si="113"/>
        <v>320929.17459768942</v>
      </c>
      <c r="H292">
        <f t="shared" si="114"/>
        <v>329625.49886149011</v>
      </c>
      <c r="I292">
        <f t="shared" si="121"/>
        <v>20558.82231980484</v>
      </c>
      <c r="J292">
        <f t="shared" si="119"/>
        <v>398163.18260776246</v>
      </c>
      <c r="K292">
        <f t="shared" si="122"/>
        <v>418722.00492756732</v>
      </c>
      <c r="L292">
        <f t="shared" si="123"/>
        <v>15276.624119758211</v>
      </c>
      <c r="M292">
        <f t="shared" si="115"/>
        <v>927358.75729112804</v>
      </c>
      <c r="N292">
        <f t="shared" si="124"/>
        <v>942635.3814108863</v>
      </c>
      <c r="O292">
        <f t="shared" si="125"/>
        <v>3135.4979079673649</v>
      </c>
      <c r="P292">
        <f t="shared" si="120"/>
        <v>-196463.33490472779</v>
      </c>
      <c r="Q292">
        <f t="shared" si="126"/>
        <v>-193327.83699676042</v>
      </c>
      <c r="R292">
        <f t="shared" si="127"/>
        <v>2116.0244078429114</v>
      </c>
      <c r="S292">
        <f t="shared" si="116"/>
        <v>-285500.40809575428</v>
      </c>
      <c r="T292">
        <f t="shared" si="128"/>
        <v>-283384.38368791138</v>
      </c>
    </row>
    <row r="293" spans="1:20" x14ac:dyDescent="0.2">
      <c r="A293">
        <v>292</v>
      </c>
      <c r="B293" t="s">
        <v>24</v>
      </c>
      <c r="C293">
        <f t="shared" si="117"/>
        <v>11888.008281566983</v>
      </c>
      <c r="D293">
        <f t="shared" si="118"/>
        <v>106152.7207968875</v>
      </c>
      <c r="E293">
        <f t="shared" si="111"/>
        <v>118040.72907845449</v>
      </c>
      <c r="F293">
        <f t="shared" si="112"/>
        <v>8726.208539621286</v>
      </c>
      <c r="G293">
        <f t="shared" si="113"/>
        <v>322032.02399493236</v>
      </c>
      <c r="H293">
        <f t="shared" si="114"/>
        <v>330758.23253455362</v>
      </c>
      <c r="I293">
        <f t="shared" si="121"/>
        <v>20624.726520608125</v>
      </c>
      <c r="J293">
        <f t="shared" si="119"/>
        <v>406078.66923894943</v>
      </c>
      <c r="K293">
        <f t="shared" si="122"/>
        <v>426703.39575955755</v>
      </c>
      <c r="L293">
        <f t="shared" si="123"/>
        <v>15329.121109860473</v>
      </c>
      <c r="M293">
        <f t="shared" si="115"/>
        <v>930545.55714436213</v>
      </c>
      <c r="N293">
        <f t="shared" si="124"/>
        <v>945874.67825422261</v>
      </c>
      <c r="O293">
        <f t="shared" si="125"/>
        <v>3151.2900425260009</v>
      </c>
      <c r="P293">
        <f t="shared" si="120"/>
        <v>-193773.22764517285</v>
      </c>
      <c r="Q293">
        <f t="shared" si="126"/>
        <v>-190621.93760264685</v>
      </c>
      <c r="R293">
        <f t="shared" si="127"/>
        <v>2123.2959693818902</v>
      </c>
      <c r="S293">
        <f t="shared" si="116"/>
        <v>-286481.50915450259</v>
      </c>
      <c r="T293">
        <f t="shared" si="128"/>
        <v>-284358.21318512072</v>
      </c>
    </row>
    <row r="294" spans="1:20" x14ac:dyDescent="0.2">
      <c r="A294">
        <v>293</v>
      </c>
      <c r="B294" t="s">
        <v>24</v>
      </c>
      <c r="C294">
        <f t="shared" si="117"/>
        <v>11928.856449247942</v>
      </c>
      <c r="D294">
        <f t="shared" si="118"/>
        <v>111455.51774225845</v>
      </c>
      <c r="E294">
        <f t="shared" si="111"/>
        <v>123384.37419150639</v>
      </c>
      <c r="F294">
        <f t="shared" si="112"/>
        <v>8756.0928154419071</v>
      </c>
      <c r="G294">
        <f t="shared" si="113"/>
        <v>323134.8733921753</v>
      </c>
      <c r="H294">
        <f t="shared" si="114"/>
        <v>331890.9662076172</v>
      </c>
      <c r="I294">
        <f t="shared" si="121"/>
        <v>20690.630721411409</v>
      </c>
      <c r="J294">
        <f t="shared" si="119"/>
        <v>413994.1558701364</v>
      </c>
      <c r="K294">
        <f t="shared" si="122"/>
        <v>434684.78659154783</v>
      </c>
      <c r="L294">
        <f t="shared" si="123"/>
        <v>15381.618099962734</v>
      </c>
      <c r="M294">
        <f t="shared" si="115"/>
        <v>933732.35699759622</v>
      </c>
      <c r="N294">
        <f t="shared" si="124"/>
        <v>949113.97509755893</v>
      </c>
      <c r="O294">
        <f t="shared" si="125"/>
        <v>3167.0821770846369</v>
      </c>
      <c r="P294">
        <f t="shared" si="120"/>
        <v>-191083.12038561792</v>
      </c>
      <c r="Q294">
        <f t="shared" si="126"/>
        <v>-187916.03820853328</v>
      </c>
      <c r="R294">
        <f t="shared" si="127"/>
        <v>2130.5675309208691</v>
      </c>
      <c r="S294">
        <f t="shared" si="116"/>
        <v>-287462.61021325091</v>
      </c>
      <c r="T294">
        <f t="shared" si="128"/>
        <v>-285332.04268233007</v>
      </c>
    </row>
    <row r="295" spans="1:20" x14ac:dyDescent="0.2">
      <c r="A295">
        <v>294</v>
      </c>
      <c r="B295" t="s">
        <v>24</v>
      </c>
      <c r="C295">
        <f t="shared" si="117"/>
        <v>11969.704616928901</v>
      </c>
      <c r="D295">
        <f t="shared" si="118"/>
        <v>116758.3146876294</v>
      </c>
      <c r="E295">
        <f t="shared" si="111"/>
        <v>128728.0193045583</v>
      </c>
      <c r="F295">
        <f t="shared" si="112"/>
        <v>8785.9770912625281</v>
      </c>
      <c r="G295">
        <f t="shared" si="113"/>
        <v>324237.72278941824</v>
      </c>
      <c r="H295">
        <f t="shared" si="114"/>
        <v>333023.69988068077</v>
      </c>
      <c r="I295">
        <f t="shared" si="121"/>
        <v>20756.534922214694</v>
      </c>
      <c r="J295">
        <f t="shared" si="119"/>
        <v>421909.64250132337</v>
      </c>
      <c r="K295">
        <f t="shared" si="122"/>
        <v>442666.17742353806</v>
      </c>
      <c r="L295">
        <f t="shared" si="123"/>
        <v>15434.115090064995</v>
      </c>
      <c r="M295">
        <f t="shared" si="115"/>
        <v>936919.1568508303</v>
      </c>
      <c r="N295">
        <f t="shared" si="124"/>
        <v>952353.27194089536</v>
      </c>
      <c r="O295">
        <f t="shared" si="125"/>
        <v>3182.8743116432729</v>
      </c>
      <c r="P295">
        <f t="shared" si="120"/>
        <v>-188393.01312606299</v>
      </c>
      <c r="Q295">
        <f t="shared" si="126"/>
        <v>-185210.13881441971</v>
      </c>
      <c r="R295">
        <f t="shared" si="127"/>
        <v>2137.839092459848</v>
      </c>
      <c r="S295">
        <f t="shared" si="116"/>
        <v>-288443.71127199923</v>
      </c>
      <c r="T295">
        <f t="shared" si="128"/>
        <v>-286305.87217953941</v>
      </c>
    </row>
    <row r="296" spans="1:20" x14ac:dyDescent="0.2">
      <c r="A296">
        <v>295</v>
      </c>
      <c r="B296" t="s">
        <v>24</v>
      </c>
      <c r="C296">
        <f t="shared" si="117"/>
        <v>12010.552784609859</v>
      </c>
      <c r="D296">
        <f t="shared" si="118"/>
        <v>122061.11163300036</v>
      </c>
      <c r="E296">
        <f t="shared" si="111"/>
        <v>134071.66441761021</v>
      </c>
      <c r="F296">
        <f t="shared" si="112"/>
        <v>8815.8613670831492</v>
      </c>
      <c r="G296">
        <f t="shared" si="113"/>
        <v>325340.57218666119</v>
      </c>
      <c r="H296">
        <f t="shared" si="114"/>
        <v>334156.43355374434</v>
      </c>
      <c r="I296">
        <f t="shared" si="121"/>
        <v>20822.439123017979</v>
      </c>
      <c r="J296">
        <f t="shared" si="119"/>
        <v>429825.12913251034</v>
      </c>
      <c r="K296">
        <f t="shared" si="122"/>
        <v>450647.56825552834</v>
      </c>
      <c r="L296">
        <f t="shared" si="123"/>
        <v>15486.612080167257</v>
      </c>
      <c r="M296">
        <f t="shared" si="115"/>
        <v>940105.95670406439</v>
      </c>
      <c r="N296">
        <f t="shared" si="124"/>
        <v>955592.56878423167</v>
      </c>
      <c r="O296">
        <f t="shared" si="125"/>
        <v>3198.6664462019089</v>
      </c>
      <c r="P296">
        <f t="shared" si="120"/>
        <v>-185702.90586650805</v>
      </c>
      <c r="Q296">
        <f t="shared" si="126"/>
        <v>-182504.23942030614</v>
      </c>
      <c r="R296">
        <f t="shared" si="127"/>
        <v>2145.1106539988268</v>
      </c>
      <c r="S296">
        <f t="shared" si="116"/>
        <v>-289424.81233074755</v>
      </c>
      <c r="T296">
        <f t="shared" si="128"/>
        <v>-287279.70167674869</v>
      </c>
    </row>
    <row r="297" spans="1:20" x14ac:dyDescent="0.2">
      <c r="A297">
        <v>296</v>
      </c>
      <c r="B297" t="s">
        <v>24</v>
      </c>
      <c r="C297">
        <f t="shared" si="117"/>
        <v>12051.400952290818</v>
      </c>
      <c r="D297">
        <f t="shared" si="118"/>
        <v>127363.90857837131</v>
      </c>
      <c r="E297">
        <f t="shared" si="111"/>
        <v>139415.30953066214</v>
      </c>
      <c r="F297">
        <f t="shared" si="112"/>
        <v>8845.7456429037702</v>
      </c>
      <c r="G297">
        <f t="shared" si="113"/>
        <v>326443.42158390413</v>
      </c>
      <c r="H297">
        <f t="shared" si="114"/>
        <v>335289.16722680791</v>
      </c>
      <c r="I297">
        <f t="shared" si="121"/>
        <v>20888.343323821264</v>
      </c>
      <c r="J297">
        <f t="shared" si="119"/>
        <v>437740.61576369731</v>
      </c>
      <c r="K297">
        <f t="shared" si="122"/>
        <v>458628.95908751857</v>
      </c>
      <c r="L297">
        <f t="shared" si="123"/>
        <v>15539.109070269518</v>
      </c>
      <c r="M297">
        <f t="shared" si="115"/>
        <v>943292.75655729847</v>
      </c>
      <c r="N297">
        <f t="shared" si="124"/>
        <v>958831.86562756798</v>
      </c>
      <c r="O297">
        <f t="shared" si="125"/>
        <v>3214.4585807605449</v>
      </c>
      <c r="P297">
        <f t="shared" si="120"/>
        <v>-183012.79860695312</v>
      </c>
      <c r="Q297">
        <f t="shared" si="126"/>
        <v>-179798.34002619257</v>
      </c>
      <c r="R297">
        <f t="shared" si="127"/>
        <v>2152.3822155378057</v>
      </c>
      <c r="S297">
        <f t="shared" si="116"/>
        <v>-290405.91338949586</v>
      </c>
      <c r="T297">
        <f t="shared" si="128"/>
        <v>-288253.53117395804</v>
      </c>
    </row>
    <row r="298" spans="1:20" x14ac:dyDescent="0.2">
      <c r="A298">
        <v>297</v>
      </c>
      <c r="B298" t="s">
        <v>24</v>
      </c>
      <c r="C298">
        <f t="shared" si="117"/>
        <v>12092.249119971777</v>
      </c>
      <c r="D298">
        <f t="shared" si="118"/>
        <v>132666.70552374228</v>
      </c>
      <c r="E298">
        <f t="shared" si="111"/>
        <v>144758.95464371407</v>
      </c>
      <c r="F298">
        <f t="shared" si="112"/>
        <v>8875.6299187243912</v>
      </c>
      <c r="G298">
        <f t="shared" si="113"/>
        <v>327546.27098114707</v>
      </c>
      <c r="H298">
        <f t="shared" si="114"/>
        <v>336421.90089987149</v>
      </c>
      <c r="I298">
        <f t="shared" si="121"/>
        <v>20954.247524624549</v>
      </c>
      <c r="J298">
        <f t="shared" si="119"/>
        <v>445656.10239488428</v>
      </c>
      <c r="K298">
        <f t="shared" si="122"/>
        <v>466610.34991950885</v>
      </c>
      <c r="L298">
        <f t="shared" si="123"/>
        <v>15591.60606037178</v>
      </c>
      <c r="M298">
        <f t="shared" si="115"/>
        <v>946479.55641053256</v>
      </c>
      <c r="N298">
        <f t="shared" si="124"/>
        <v>962071.1624709043</v>
      </c>
      <c r="O298">
        <f t="shared" si="125"/>
        <v>3230.2507153191809</v>
      </c>
      <c r="P298">
        <f t="shared" si="120"/>
        <v>-180322.69134739818</v>
      </c>
      <c r="Q298">
        <f t="shared" si="126"/>
        <v>-177092.440632079</v>
      </c>
      <c r="R298">
        <f t="shared" si="127"/>
        <v>2159.6537770767845</v>
      </c>
      <c r="S298">
        <f t="shared" si="116"/>
        <v>-291387.01444824418</v>
      </c>
      <c r="T298">
        <f t="shared" si="128"/>
        <v>-289227.36067116738</v>
      </c>
    </row>
    <row r="299" spans="1:20" x14ac:dyDescent="0.2">
      <c r="A299">
        <v>298</v>
      </c>
      <c r="B299" t="s">
        <v>24</v>
      </c>
      <c r="C299">
        <f t="shared" si="117"/>
        <v>12133.097287652736</v>
      </c>
      <c r="D299">
        <f t="shared" si="118"/>
        <v>137969.50246911324</v>
      </c>
      <c r="E299">
        <f t="shared" si="111"/>
        <v>150102.59975676597</v>
      </c>
      <c r="F299">
        <f t="shared" si="112"/>
        <v>8905.5141945450123</v>
      </c>
      <c r="G299">
        <f t="shared" si="113"/>
        <v>328649.12037839001</v>
      </c>
      <c r="H299">
        <f t="shared" si="114"/>
        <v>337554.634572935</v>
      </c>
      <c r="I299">
        <f t="shared" si="121"/>
        <v>21020.151725427833</v>
      </c>
      <c r="J299">
        <f t="shared" si="119"/>
        <v>453571.58902607125</v>
      </c>
      <c r="K299">
        <f t="shared" si="122"/>
        <v>474591.74075149908</v>
      </c>
      <c r="L299">
        <f t="shared" si="123"/>
        <v>15644.103050474041</v>
      </c>
      <c r="M299">
        <f t="shared" si="115"/>
        <v>949666.35626376665</v>
      </c>
      <c r="N299">
        <f t="shared" si="124"/>
        <v>965310.45931424072</v>
      </c>
      <c r="O299">
        <f t="shared" si="125"/>
        <v>3246.0428498778169</v>
      </c>
      <c r="P299">
        <f t="shared" si="120"/>
        <v>-177632.58408784325</v>
      </c>
      <c r="Q299">
        <f t="shared" si="126"/>
        <v>-174386.54123796543</v>
      </c>
      <c r="R299">
        <f t="shared" si="127"/>
        <v>2166.9253386157634</v>
      </c>
      <c r="S299">
        <f t="shared" si="116"/>
        <v>-292368.1155069925</v>
      </c>
      <c r="T299">
        <f t="shared" si="128"/>
        <v>-290201.19016837672</v>
      </c>
    </row>
    <row r="300" spans="1:20" x14ac:dyDescent="0.2">
      <c r="A300">
        <v>299</v>
      </c>
      <c r="B300" t="s">
        <v>24</v>
      </c>
      <c r="C300">
        <f t="shared" si="117"/>
        <v>12173.945455333695</v>
      </c>
      <c r="D300">
        <f t="shared" si="118"/>
        <v>143272.29941448421</v>
      </c>
      <c r="E300">
        <f t="shared" si="111"/>
        <v>155446.24486981789</v>
      </c>
      <c r="F300">
        <f t="shared" si="112"/>
        <v>8935.3984703656333</v>
      </c>
      <c r="G300">
        <f t="shared" si="113"/>
        <v>329751.96977563296</v>
      </c>
      <c r="H300">
        <f t="shared" si="114"/>
        <v>338687.36824599857</v>
      </c>
      <c r="I300">
        <f t="shared" si="121"/>
        <v>21086.055926231118</v>
      </c>
      <c r="J300">
        <f t="shared" si="119"/>
        <v>461487.07565725822</v>
      </c>
      <c r="K300">
        <f t="shared" si="122"/>
        <v>482573.13158348936</v>
      </c>
      <c r="L300">
        <f t="shared" si="123"/>
        <v>15696.600040576302</v>
      </c>
      <c r="M300">
        <f t="shared" si="115"/>
        <v>952853.15611700073</v>
      </c>
      <c r="N300">
        <f t="shared" si="124"/>
        <v>968549.75615757704</v>
      </c>
      <c r="O300">
        <f t="shared" si="125"/>
        <v>3261.8349844364529</v>
      </c>
      <c r="P300">
        <f t="shared" si="120"/>
        <v>-174942.47682828832</v>
      </c>
      <c r="Q300">
        <f t="shared" si="126"/>
        <v>-171680.64184385186</v>
      </c>
      <c r="R300">
        <f t="shared" si="127"/>
        <v>2174.1969001547423</v>
      </c>
      <c r="S300">
        <f t="shared" si="116"/>
        <v>-293349.21656574082</v>
      </c>
      <c r="T300">
        <f t="shared" si="128"/>
        <v>-291175.01966558606</v>
      </c>
    </row>
    <row r="301" spans="1:20" x14ac:dyDescent="0.2">
      <c r="A301">
        <v>300</v>
      </c>
      <c r="B301" t="s">
        <v>24</v>
      </c>
      <c r="C301">
        <f t="shared" si="117"/>
        <v>12214.793623014653</v>
      </c>
      <c r="D301">
        <f t="shared" si="118"/>
        <v>148575.09635985518</v>
      </c>
      <c r="E301">
        <f t="shared" si="111"/>
        <v>160789.88998286982</v>
      </c>
      <c r="F301">
        <f t="shared" si="112"/>
        <v>8965.2827461862544</v>
      </c>
      <c r="G301">
        <f t="shared" si="113"/>
        <v>330854.8191728759</v>
      </c>
      <c r="H301">
        <f t="shared" si="114"/>
        <v>339820.10191906214</v>
      </c>
      <c r="I301">
        <f t="shared" si="121"/>
        <v>21151.960127034403</v>
      </c>
      <c r="J301">
        <f t="shared" si="119"/>
        <v>469402.56228844519</v>
      </c>
      <c r="K301">
        <f t="shared" si="122"/>
        <v>490554.52241547959</v>
      </c>
      <c r="L301">
        <f t="shared" si="123"/>
        <v>15749.097030678564</v>
      </c>
      <c r="M301">
        <f t="shared" si="115"/>
        <v>956039.95597023482</v>
      </c>
      <c r="N301">
        <f t="shared" si="124"/>
        <v>971789.05300091335</v>
      </c>
      <c r="O301">
        <f t="shared" si="125"/>
        <v>3277.6271189950889</v>
      </c>
      <c r="P301">
        <f t="shared" si="120"/>
        <v>-172252.36956873338</v>
      </c>
      <c r="Q301">
        <f t="shared" si="126"/>
        <v>-168974.74244973829</v>
      </c>
      <c r="R301">
        <f t="shared" si="127"/>
        <v>2181.4684616937211</v>
      </c>
      <c r="S301">
        <f t="shared" si="116"/>
        <v>-294330.31762448914</v>
      </c>
      <c r="T301">
        <f t="shared" si="128"/>
        <v>-292148.84916279541</v>
      </c>
    </row>
    <row r="302" spans="1:20" x14ac:dyDescent="0.2">
      <c r="A302">
        <v>301</v>
      </c>
      <c r="B302" t="s">
        <v>24</v>
      </c>
      <c r="C302">
        <f t="shared" si="117"/>
        <v>12255.641790695612</v>
      </c>
      <c r="D302">
        <f t="shared" si="118"/>
        <v>153877.89330522614</v>
      </c>
      <c r="E302">
        <f t="shared" si="111"/>
        <v>166133.53509592175</v>
      </c>
      <c r="F302">
        <f t="shared" si="112"/>
        <v>8995.1670220068754</v>
      </c>
      <c r="G302">
        <f t="shared" si="113"/>
        <v>331957.66857011884</v>
      </c>
      <c r="H302">
        <f t="shared" si="114"/>
        <v>340952.83559212572</v>
      </c>
      <c r="I302">
        <f t="shared" si="121"/>
        <v>21217.864327837688</v>
      </c>
      <c r="J302">
        <f t="shared" si="119"/>
        <v>477318.04891963216</v>
      </c>
      <c r="K302">
        <f t="shared" si="122"/>
        <v>498535.91324746987</v>
      </c>
      <c r="L302">
        <f t="shared" si="123"/>
        <v>15801.594020780825</v>
      </c>
      <c r="M302">
        <f t="shared" si="115"/>
        <v>959226.75582346891</v>
      </c>
      <c r="N302">
        <f t="shared" si="124"/>
        <v>975028.34984424978</v>
      </c>
      <c r="O302">
        <f t="shared" si="125"/>
        <v>3293.419253553725</v>
      </c>
      <c r="P302">
        <f t="shared" si="120"/>
        <v>-169562.26230917845</v>
      </c>
      <c r="Q302">
        <f t="shared" si="126"/>
        <v>-166268.84305562472</v>
      </c>
      <c r="R302">
        <f t="shared" si="127"/>
        <v>2188.7400232327</v>
      </c>
      <c r="S302">
        <f t="shared" si="116"/>
        <v>-295311.41868323745</v>
      </c>
      <c r="T302">
        <f t="shared" si="128"/>
        <v>-293122.67866000475</v>
      </c>
    </row>
    <row r="303" spans="1:20" x14ac:dyDescent="0.2">
      <c r="A303">
        <v>302</v>
      </c>
      <c r="B303" t="s">
        <v>24</v>
      </c>
      <c r="C303">
        <f t="shared" si="117"/>
        <v>12296.489958376571</v>
      </c>
      <c r="D303">
        <f t="shared" si="118"/>
        <v>159180.69025059711</v>
      </c>
      <c r="E303">
        <f t="shared" si="111"/>
        <v>171477.18020897367</v>
      </c>
      <c r="F303">
        <f t="shared" si="112"/>
        <v>9025.0512978274965</v>
      </c>
      <c r="G303">
        <f t="shared" si="113"/>
        <v>333060.51796736178</v>
      </c>
      <c r="H303">
        <f t="shared" si="114"/>
        <v>342085.56926518929</v>
      </c>
      <c r="I303">
        <f t="shared" si="121"/>
        <v>21283.768528640972</v>
      </c>
      <c r="J303">
        <f t="shared" si="119"/>
        <v>485233.53555081913</v>
      </c>
      <c r="K303">
        <f t="shared" si="122"/>
        <v>506517.3040794601</v>
      </c>
      <c r="L303">
        <f t="shared" si="123"/>
        <v>15854.091010883087</v>
      </c>
      <c r="M303">
        <f t="shared" si="115"/>
        <v>962413.55567670299</v>
      </c>
      <c r="N303">
        <f t="shared" si="124"/>
        <v>978267.64668758609</v>
      </c>
      <c r="O303">
        <f t="shared" si="125"/>
        <v>3309.211388112361</v>
      </c>
      <c r="P303">
        <f t="shared" si="120"/>
        <v>-166872.15504962351</v>
      </c>
      <c r="Q303">
        <f t="shared" si="126"/>
        <v>-163562.94366151115</v>
      </c>
      <c r="R303">
        <f t="shared" si="127"/>
        <v>2196.0115847716788</v>
      </c>
      <c r="S303">
        <f t="shared" si="116"/>
        <v>-296292.51974198577</v>
      </c>
      <c r="T303">
        <f t="shared" si="128"/>
        <v>-294096.50815721409</v>
      </c>
    </row>
    <row r="304" spans="1:20" x14ac:dyDescent="0.2">
      <c r="A304">
        <v>303</v>
      </c>
      <c r="B304" t="s">
        <v>24</v>
      </c>
      <c r="C304">
        <f t="shared" si="117"/>
        <v>12337.33812605753</v>
      </c>
      <c r="D304">
        <f t="shared" si="118"/>
        <v>164483.48719596807</v>
      </c>
      <c r="E304">
        <f t="shared" si="111"/>
        <v>176820.8253220256</v>
      </c>
      <c r="F304">
        <f t="shared" si="112"/>
        <v>9054.9355736481175</v>
      </c>
      <c r="G304">
        <f t="shared" si="113"/>
        <v>334163.36736460472</v>
      </c>
      <c r="H304">
        <f t="shared" si="114"/>
        <v>343218.30293825286</v>
      </c>
      <c r="I304">
        <f t="shared" si="121"/>
        <v>21349.672729444257</v>
      </c>
      <c r="J304">
        <f t="shared" si="119"/>
        <v>493149.0221820061</v>
      </c>
      <c r="K304">
        <f t="shared" si="122"/>
        <v>514498.69491145038</v>
      </c>
      <c r="L304">
        <f t="shared" si="123"/>
        <v>15906.588000985348</v>
      </c>
      <c r="M304">
        <f t="shared" si="115"/>
        <v>965600.35552993708</v>
      </c>
      <c r="N304">
        <f t="shared" si="124"/>
        <v>981506.94353092241</v>
      </c>
      <c r="O304">
        <f t="shared" si="125"/>
        <v>3325.003522670997</v>
      </c>
      <c r="P304">
        <f t="shared" si="120"/>
        <v>-164182.04779006858</v>
      </c>
      <c r="Q304">
        <f t="shared" si="126"/>
        <v>-160857.04426739758</v>
      </c>
      <c r="R304">
        <f t="shared" si="127"/>
        <v>2203.2831463106577</v>
      </c>
      <c r="S304">
        <f t="shared" si="116"/>
        <v>-297273.62080073409</v>
      </c>
      <c r="T304">
        <f t="shared" si="128"/>
        <v>-295070.33765442343</v>
      </c>
    </row>
    <row r="305" spans="1:20" x14ac:dyDescent="0.2">
      <c r="A305">
        <v>304</v>
      </c>
      <c r="B305" t="s">
        <v>24</v>
      </c>
      <c r="C305">
        <f t="shared" si="117"/>
        <v>12378.186293738489</v>
      </c>
      <c r="D305">
        <f t="shared" si="118"/>
        <v>169786.28414133904</v>
      </c>
      <c r="E305">
        <f t="shared" si="111"/>
        <v>182164.47043507753</v>
      </c>
      <c r="F305">
        <f t="shared" si="112"/>
        <v>9084.8198494687385</v>
      </c>
      <c r="G305">
        <f t="shared" si="113"/>
        <v>335266.21676184767</v>
      </c>
      <c r="H305">
        <f t="shared" si="114"/>
        <v>344351.03661131638</v>
      </c>
      <c r="I305">
        <f t="shared" si="121"/>
        <v>21415.576930247542</v>
      </c>
      <c r="J305">
        <f t="shared" si="119"/>
        <v>501064.50881319307</v>
      </c>
      <c r="K305">
        <f t="shared" si="122"/>
        <v>522480.08574344061</v>
      </c>
      <c r="L305">
        <f t="shared" si="123"/>
        <v>15959.08499108761</v>
      </c>
      <c r="M305">
        <f t="shared" si="115"/>
        <v>968787.15538317116</v>
      </c>
      <c r="N305">
        <f t="shared" si="124"/>
        <v>984746.24037425872</v>
      </c>
      <c r="O305">
        <f t="shared" si="125"/>
        <v>3340.795657229633</v>
      </c>
      <c r="P305">
        <f t="shared" si="120"/>
        <v>-161491.94053051365</v>
      </c>
      <c r="Q305">
        <f t="shared" si="126"/>
        <v>-158151.14487328401</v>
      </c>
      <c r="R305">
        <f t="shared" si="127"/>
        <v>2210.5547078496365</v>
      </c>
      <c r="S305">
        <f t="shared" si="116"/>
        <v>-298254.72185948241</v>
      </c>
      <c r="T305">
        <f t="shared" si="128"/>
        <v>-296044.16715163278</v>
      </c>
    </row>
    <row r="306" spans="1:20" x14ac:dyDescent="0.2">
      <c r="A306">
        <v>305</v>
      </c>
      <c r="B306" t="s">
        <v>24</v>
      </c>
      <c r="C306">
        <f t="shared" si="117"/>
        <v>12419.034461419447</v>
      </c>
      <c r="D306">
        <f t="shared" si="118"/>
        <v>175089.08108671001</v>
      </c>
      <c r="E306">
        <f t="shared" si="111"/>
        <v>187508.11554812946</v>
      </c>
      <c r="F306">
        <f t="shared" si="112"/>
        <v>9114.7041252893596</v>
      </c>
      <c r="G306">
        <f t="shared" si="113"/>
        <v>336369.06615909061</v>
      </c>
      <c r="H306">
        <f t="shared" si="114"/>
        <v>345483.77028437995</v>
      </c>
      <c r="I306">
        <f t="shared" si="121"/>
        <v>21481.481131050827</v>
      </c>
      <c r="J306">
        <f t="shared" si="119"/>
        <v>508979.99544438004</v>
      </c>
      <c r="K306">
        <f t="shared" si="122"/>
        <v>530461.47657543083</v>
      </c>
      <c r="L306">
        <f t="shared" si="123"/>
        <v>16011.581981189871</v>
      </c>
      <c r="M306">
        <f t="shared" si="115"/>
        <v>971973.95523640525</v>
      </c>
      <c r="N306">
        <f t="shared" si="124"/>
        <v>987985.53721759515</v>
      </c>
      <c r="O306">
        <f t="shared" si="125"/>
        <v>3356.587791788269</v>
      </c>
      <c r="P306">
        <f t="shared" si="120"/>
        <v>-158801.83327095871</v>
      </c>
      <c r="Q306">
        <f t="shared" si="126"/>
        <v>-155445.24547917044</v>
      </c>
      <c r="R306">
        <f t="shared" si="127"/>
        <v>2217.8262693886154</v>
      </c>
      <c r="S306">
        <f t="shared" si="116"/>
        <v>-299235.82291823073</v>
      </c>
      <c r="T306">
        <f t="shared" si="128"/>
        <v>-297017.99664884212</v>
      </c>
    </row>
    <row r="307" spans="1:20" x14ac:dyDescent="0.2">
      <c r="A307">
        <v>306</v>
      </c>
      <c r="B307" t="s">
        <v>24</v>
      </c>
      <c r="C307">
        <f t="shared" si="117"/>
        <v>12459.882629100406</v>
      </c>
      <c r="D307">
        <f t="shared" si="118"/>
        <v>180391.87803208097</v>
      </c>
      <c r="E307">
        <f t="shared" si="111"/>
        <v>192851.76066118138</v>
      </c>
      <c r="F307">
        <f t="shared" si="112"/>
        <v>9144.5884011099806</v>
      </c>
      <c r="G307">
        <f t="shared" si="113"/>
        <v>337471.91555633355</v>
      </c>
      <c r="H307">
        <f t="shared" si="114"/>
        <v>346616.50395744352</v>
      </c>
      <c r="I307">
        <f t="shared" si="121"/>
        <v>21547.385331854111</v>
      </c>
      <c r="J307">
        <f t="shared" si="119"/>
        <v>516895.48207556701</v>
      </c>
      <c r="K307">
        <f t="shared" si="122"/>
        <v>538442.86740742112</v>
      </c>
      <c r="L307">
        <f t="shared" si="123"/>
        <v>16064.078971292132</v>
      </c>
      <c r="M307">
        <f t="shared" si="115"/>
        <v>975160.75508963934</v>
      </c>
      <c r="N307">
        <f t="shared" si="124"/>
        <v>991224.83406093146</v>
      </c>
      <c r="O307">
        <f t="shared" si="125"/>
        <v>3372.379926346905</v>
      </c>
      <c r="P307">
        <f t="shared" si="120"/>
        <v>-156111.72601140378</v>
      </c>
      <c r="Q307">
        <f t="shared" si="126"/>
        <v>-152739.34608505687</v>
      </c>
      <c r="R307">
        <f t="shared" si="127"/>
        <v>2225.0978309275943</v>
      </c>
      <c r="S307">
        <f t="shared" si="116"/>
        <v>-300216.92397697904</v>
      </c>
      <c r="T307">
        <f t="shared" si="128"/>
        <v>-297991.82614605146</v>
      </c>
    </row>
    <row r="308" spans="1:20" x14ac:dyDescent="0.2">
      <c r="A308">
        <v>307</v>
      </c>
      <c r="B308" t="s">
        <v>24</v>
      </c>
      <c r="C308">
        <f t="shared" ref="C308:C327" si="129">C307+$Y$7</f>
        <v>12500.730796781365</v>
      </c>
      <c r="D308">
        <f t="shared" ref="D308:D327" si="130">D307+$Y$14</f>
        <v>185694.67497745194</v>
      </c>
      <c r="E308">
        <f t="shared" si="111"/>
        <v>198195.40577423331</v>
      </c>
      <c r="F308">
        <f t="shared" si="112"/>
        <v>9174.4726769306017</v>
      </c>
      <c r="G308">
        <f t="shared" si="113"/>
        <v>338574.76495357649</v>
      </c>
      <c r="H308">
        <f t="shared" si="114"/>
        <v>347749.23763050709</v>
      </c>
      <c r="I308">
        <f t="shared" si="121"/>
        <v>21613.289532657396</v>
      </c>
      <c r="J308">
        <f t="shared" ref="J308:J327" si="131">J307+$AB$14</f>
        <v>524810.96870675404</v>
      </c>
      <c r="K308">
        <f t="shared" si="122"/>
        <v>546424.2582394114</v>
      </c>
      <c r="L308">
        <f t="shared" si="123"/>
        <v>16116.575961394394</v>
      </c>
      <c r="M308">
        <f t="shared" si="115"/>
        <v>978347.55494287342</v>
      </c>
      <c r="N308">
        <f t="shared" si="124"/>
        <v>994464.13090426777</v>
      </c>
      <c r="O308">
        <f t="shared" si="125"/>
        <v>3388.172060905541</v>
      </c>
      <c r="P308">
        <f t="shared" ref="P308:P327" si="132">P307+$AE$14</f>
        <v>-153421.61875184884</v>
      </c>
      <c r="Q308">
        <f t="shared" si="126"/>
        <v>-150033.4466909433</v>
      </c>
      <c r="R308">
        <f t="shared" si="127"/>
        <v>2232.3693924665731</v>
      </c>
      <c r="S308">
        <f t="shared" si="116"/>
        <v>-301198.02503572736</v>
      </c>
      <c r="T308">
        <f t="shared" si="128"/>
        <v>-298965.6556432608</v>
      </c>
    </row>
    <row r="309" spans="1:20" x14ac:dyDescent="0.2">
      <c r="A309">
        <v>308</v>
      </c>
      <c r="B309" t="s">
        <v>24</v>
      </c>
      <c r="C309">
        <f t="shared" si="129"/>
        <v>12541.578964462324</v>
      </c>
      <c r="D309">
        <f t="shared" si="130"/>
        <v>190997.47192282291</v>
      </c>
      <c r="E309">
        <f t="shared" si="111"/>
        <v>203539.05088728524</v>
      </c>
      <c r="F309">
        <f t="shared" si="112"/>
        <v>9204.3569527512227</v>
      </c>
      <c r="G309">
        <f t="shared" si="113"/>
        <v>339677.61435081944</v>
      </c>
      <c r="H309">
        <f t="shared" si="114"/>
        <v>348881.97130357067</v>
      </c>
      <c r="I309">
        <f t="shared" si="121"/>
        <v>21679.193733460681</v>
      </c>
      <c r="J309">
        <f t="shared" si="131"/>
        <v>532726.45533794106</v>
      </c>
      <c r="K309">
        <f t="shared" si="122"/>
        <v>554405.6490714018</v>
      </c>
      <c r="L309">
        <f t="shared" si="123"/>
        <v>16169.072951496655</v>
      </c>
      <c r="M309">
        <f t="shared" si="115"/>
        <v>981534.35479610751</v>
      </c>
      <c r="N309">
        <f t="shared" si="124"/>
        <v>997703.4277476042</v>
      </c>
      <c r="O309">
        <f t="shared" si="125"/>
        <v>3403.964195464177</v>
      </c>
      <c r="P309">
        <f t="shared" si="132"/>
        <v>-150731.51149229391</v>
      </c>
      <c r="Q309">
        <f t="shared" si="126"/>
        <v>-147327.54729682973</v>
      </c>
      <c r="R309">
        <f t="shared" si="127"/>
        <v>2239.640954005552</v>
      </c>
      <c r="S309">
        <f t="shared" si="116"/>
        <v>-302179.12609447568</v>
      </c>
      <c r="T309">
        <f t="shared" si="128"/>
        <v>-299939.48514047015</v>
      </c>
    </row>
    <row r="310" spans="1:20" x14ac:dyDescent="0.2">
      <c r="A310">
        <v>309</v>
      </c>
      <c r="B310" t="s">
        <v>24</v>
      </c>
      <c r="C310">
        <f t="shared" si="129"/>
        <v>12582.427132143283</v>
      </c>
      <c r="D310">
        <f t="shared" si="130"/>
        <v>196300.26886819387</v>
      </c>
      <c r="E310">
        <f t="shared" si="111"/>
        <v>208882.69600033716</v>
      </c>
      <c r="F310">
        <f t="shared" si="112"/>
        <v>9234.2412285718437</v>
      </c>
      <c r="G310">
        <f t="shared" si="113"/>
        <v>340780.46374806238</v>
      </c>
      <c r="H310">
        <f t="shared" si="114"/>
        <v>350014.70497663424</v>
      </c>
      <c r="I310">
        <f t="shared" si="121"/>
        <v>21745.097934263966</v>
      </c>
      <c r="J310">
        <f t="shared" si="131"/>
        <v>540641.94196912809</v>
      </c>
      <c r="K310">
        <f t="shared" si="122"/>
        <v>562387.03990339208</v>
      </c>
      <c r="L310">
        <f t="shared" si="123"/>
        <v>16221.569941598917</v>
      </c>
      <c r="M310">
        <f t="shared" si="115"/>
        <v>984721.1546493416</v>
      </c>
      <c r="N310">
        <f t="shared" si="124"/>
        <v>1000942.7245909405</v>
      </c>
      <c r="O310">
        <f t="shared" si="125"/>
        <v>3419.756330022813</v>
      </c>
      <c r="P310">
        <f t="shared" si="132"/>
        <v>-148041.40423273898</v>
      </c>
      <c r="Q310">
        <f t="shared" si="126"/>
        <v>-144621.64790271615</v>
      </c>
      <c r="R310">
        <f t="shared" si="127"/>
        <v>2246.9125155445308</v>
      </c>
      <c r="S310">
        <f t="shared" si="116"/>
        <v>-303160.227153224</v>
      </c>
      <c r="T310">
        <f t="shared" si="128"/>
        <v>-300913.31463767949</v>
      </c>
    </row>
    <row r="311" spans="1:20" x14ac:dyDescent="0.2">
      <c r="A311">
        <v>310</v>
      </c>
      <c r="B311" t="s">
        <v>24</v>
      </c>
      <c r="C311">
        <f t="shared" si="129"/>
        <v>12623.275299824241</v>
      </c>
      <c r="D311">
        <f t="shared" si="130"/>
        <v>201603.06581356484</v>
      </c>
      <c r="E311">
        <f t="shared" si="111"/>
        <v>214226.34111338909</v>
      </c>
      <c r="F311">
        <f t="shared" si="112"/>
        <v>9264.1255043924648</v>
      </c>
      <c r="G311">
        <f t="shared" si="113"/>
        <v>341883.31314530532</v>
      </c>
      <c r="H311">
        <f t="shared" si="114"/>
        <v>351147.43864969781</v>
      </c>
      <c r="I311">
        <f t="shared" si="121"/>
        <v>21811.00213506725</v>
      </c>
      <c r="J311">
        <f t="shared" si="131"/>
        <v>548557.42860031512</v>
      </c>
      <c r="K311">
        <f t="shared" si="122"/>
        <v>570368.43073538237</v>
      </c>
      <c r="L311">
        <f t="shared" si="123"/>
        <v>16274.066931701178</v>
      </c>
      <c r="M311">
        <f t="shared" si="115"/>
        <v>987907.95450257568</v>
      </c>
      <c r="N311">
        <f t="shared" si="124"/>
        <v>1004182.0214342768</v>
      </c>
      <c r="O311">
        <f t="shared" si="125"/>
        <v>3435.548464581449</v>
      </c>
      <c r="P311">
        <f t="shared" si="132"/>
        <v>-145351.29697318404</v>
      </c>
      <c r="Q311">
        <f t="shared" si="126"/>
        <v>-141915.74850860258</v>
      </c>
      <c r="R311">
        <f t="shared" si="127"/>
        <v>2254.1840770835097</v>
      </c>
      <c r="S311">
        <f t="shared" si="116"/>
        <v>-304141.32821197232</v>
      </c>
      <c r="T311">
        <f t="shared" si="128"/>
        <v>-301887.14413488883</v>
      </c>
    </row>
    <row r="312" spans="1:20" x14ac:dyDescent="0.2">
      <c r="A312">
        <v>311</v>
      </c>
      <c r="B312" t="s">
        <v>24</v>
      </c>
      <c r="C312">
        <f t="shared" si="129"/>
        <v>12664.1234675052</v>
      </c>
      <c r="D312">
        <f t="shared" si="130"/>
        <v>206905.86275893581</v>
      </c>
      <c r="E312">
        <f t="shared" si="111"/>
        <v>219569.98622644102</v>
      </c>
      <c r="F312">
        <f t="shared" si="112"/>
        <v>9294.0097802130858</v>
      </c>
      <c r="G312">
        <f t="shared" si="113"/>
        <v>342986.16254254826</v>
      </c>
      <c r="H312">
        <f t="shared" si="114"/>
        <v>352280.17232276133</v>
      </c>
      <c r="I312">
        <f t="shared" si="121"/>
        <v>21876.906335870535</v>
      </c>
      <c r="J312">
        <f t="shared" si="131"/>
        <v>556472.91523150215</v>
      </c>
      <c r="K312">
        <f t="shared" si="122"/>
        <v>578349.82156737265</v>
      </c>
      <c r="L312">
        <f t="shared" si="123"/>
        <v>16326.563921803439</v>
      </c>
      <c r="M312">
        <f t="shared" si="115"/>
        <v>991094.75435580977</v>
      </c>
      <c r="N312">
        <f t="shared" si="124"/>
        <v>1007421.3182776133</v>
      </c>
      <c r="O312">
        <f t="shared" si="125"/>
        <v>3451.340599140085</v>
      </c>
      <c r="P312">
        <f t="shared" si="132"/>
        <v>-142661.18971362911</v>
      </c>
      <c r="Q312">
        <f t="shared" si="126"/>
        <v>-139209.84911448901</v>
      </c>
      <c r="R312">
        <f t="shared" si="127"/>
        <v>2261.4556386224886</v>
      </c>
      <c r="S312">
        <f t="shared" si="116"/>
        <v>-305122.42927072063</v>
      </c>
      <c r="T312">
        <f t="shared" si="128"/>
        <v>-302860.97363209812</v>
      </c>
    </row>
    <row r="313" spans="1:20" x14ac:dyDescent="0.2">
      <c r="A313">
        <v>312</v>
      </c>
      <c r="B313" t="s">
        <v>24</v>
      </c>
      <c r="C313">
        <f t="shared" si="129"/>
        <v>12704.971635186159</v>
      </c>
      <c r="D313">
        <f t="shared" si="130"/>
        <v>212208.65970430677</v>
      </c>
      <c r="E313">
        <f t="shared" si="111"/>
        <v>224913.63133949295</v>
      </c>
      <c r="F313">
        <f t="shared" si="112"/>
        <v>9323.8940560337069</v>
      </c>
      <c r="G313">
        <f t="shared" si="113"/>
        <v>344089.01193979121</v>
      </c>
      <c r="H313">
        <f t="shared" si="114"/>
        <v>353412.9059958249</v>
      </c>
      <c r="I313">
        <f t="shared" si="121"/>
        <v>21942.81053667382</v>
      </c>
      <c r="J313">
        <f t="shared" si="131"/>
        <v>564388.40186268918</v>
      </c>
      <c r="K313">
        <f t="shared" si="122"/>
        <v>586331.21239936305</v>
      </c>
      <c r="L313">
        <f t="shared" si="123"/>
        <v>16379.060911905701</v>
      </c>
      <c r="M313">
        <f t="shared" si="115"/>
        <v>994281.55420904385</v>
      </c>
      <c r="N313">
        <f t="shared" si="124"/>
        <v>1010660.6151209496</v>
      </c>
      <c r="O313">
        <f t="shared" si="125"/>
        <v>3467.132733698721</v>
      </c>
      <c r="P313">
        <f t="shared" si="132"/>
        <v>-139971.08245407417</v>
      </c>
      <c r="Q313">
        <f t="shared" si="126"/>
        <v>-136503.94972037544</v>
      </c>
      <c r="R313">
        <f t="shared" si="127"/>
        <v>2268.7272001614674</v>
      </c>
      <c r="S313">
        <f t="shared" si="116"/>
        <v>-306103.53032946895</v>
      </c>
      <c r="T313">
        <f t="shared" si="128"/>
        <v>-303834.80312930746</v>
      </c>
    </row>
    <row r="314" spans="1:20" x14ac:dyDescent="0.2">
      <c r="A314">
        <v>313</v>
      </c>
      <c r="B314" t="s">
        <v>24</v>
      </c>
      <c r="C314">
        <f t="shared" si="129"/>
        <v>12745.819802867118</v>
      </c>
      <c r="D314">
        <f t="shared" si="130"/>
        <v>217511.45664967774</v>
      </c>
      <c r="E314">
        <f t="shared" si="111"/>
        <v>230257.27645254484</v>
      </c>
      <c r="F314">
        <f t="shared" si="112"/>
        <v>9353.7783318543279</v>
      </c>
      <c r="G314">
        <f t="shared" si="113"/>
        <v>345191.86133703415</v>
      </c>
      <c r="H314">
        <f t="shared" si="114"/>
        <v>354545.63966888847</v>
      </c>
      <c r="I314">
        <f t="shared" si="121"/>
        <v>22008.714737477105</v>
      </c>
      <c r="J314">
        <f t="shared" si="131"/>
        <v>572303.88849387621</v>
      </c>
      <c r="K314">
        <f t="shared" si="122"/>
        <v>594312.60323135334</v>
      </c>
      <c r="L314">
        <f t="shared" si="123"/>
        <v>16431.557902007964</v>
      </c>
      <c r="M314">
        <f t="shared" si="115"/>
        <v>997468.35406227794</v>
      </c>
      <c r="N314">
        <f t="shared" si="124"/>
        <v>1013899.9119642859</v>
      </c>
      <c r="O314">
        <f t="shared" si="125"/>
        <v>3482.924868257357</v>
      </c>
      <c r="P314">
        <f t="shared" si="132"/>
        <v>-137280.97519451924</v>
      </c>
      <c r="Q314">
        <f t="shared" si="126"/>
        <v>-133798.05032626187</v>
      </c>
      <c r="R314">
        <f t="shared" si="127"/>
        <v>2275.9987617004463</v>
      </c>
      <c r="S314">
        <f t="shared" si="116"/>
        <v>-307084.63138821727</v>
      </c>
      <c r="T314">
        <f t="shared" si="128"/>
        <v>-304808.6326265168</v>
      </c>
    </row>
    <row r="315" spans="1:20" x14ac:dyDescent="0.2">
      <c r="A315">
        <v>314</v>
      </c>
      <c r="B315" t="s">
        <v>24</v>
      </c>
      <c r="C315">
        <f t="shared" si="129"/>
        <v>12786.667970548076</v>
      </c>
      <c r="D315">
        <f t="shared" si="130"/>
        <v>222814.25359504871</v>
      </c>
      <c r="E315">
        <f t="shared" si="111"/>
        <v>235600.92156559677</v>
      </c>
      <c r="F315">
        <f t="shared" si="112"/>
        <v>9383.662607674949</v>
      </c>
      <c r="G315">
        <f t="shared" si="113"/>
        <v>346294.71073427709</v>
      </c>
      <c r="H315">
        <f t="shared" si="114"/>
        <v>355678.37334195204</v>
      </c>
      <c r="I315">
        <f t="shared" si="121"/>
        <v>22074.61893828039</v>
      </c>
      <c r="J315">
        <f t="shared" si="131"/>
        <v>580219.37512506323</v>
      </c>
      <c r="K315">
        <f t="shared" si="122"/>
        <v>602293.99406334362</v>
      </c>
      <c r="L315">
        <f t="shared" si="123"/>
        <v>16484.054892110227</v>
      </c>
      <c r="M315">
        <f t="shared" si="115"/>
        <v>1000655.153915512</v>
      </c>
      <c r="N315">
        <f t="shared" si="124"/>
        <v>1017139.2088076222</v>
      </c>
      <c r="O315">
        <f t="shared" si="125"/>
        <v>3498.7170028159931</v>
      </c>
      <c r="P315">
        <f t="shared" si="132"/>
        <v>-134590.86793496431</v>
      </c>
      <c r="Q315">
        <f t="shared" si="126"/>
        <v>-131092.1509321483</v>
      </c>
      <c r="R315">
        <f t="shared" si="127"/>
        <v>2283.2703232394251</v>
      </c>
      <c r="S315">
        <f t="shared" si="116"/>
        <v>-308065.73244696559</v>
      </c>
      <c r="T315">
        <f t="shared" si="128"/>
        <v>-305782.46212372615</v>
      </c>
    </row>
    <row r="316" spans="1:20" x14ac:dyDescent="0.2">
      <c r="A316">
        <v>315</v>
      </c>
      <c r="B316" t="s">
        <v>24</v>
      </c>
      <c r="C316">
        <f t="shared" si="129"/>
        <v>12827.516138229035</v>
      </c>
      <c r="D316">
        <f t="shared" si="130"/>
        <v>228117.05054041967</v>
      </c>
      <c r="E316">
        <f t="shared" si="111"/>
        <v>240944.5666786487</v>
      </c>
      <c r="F316">
        <f t="shared" si="112"/>
        <v>9413.54688349557</v>
      </c>
      <c r="G316">
        <f t="shared" si="113"/>
        <v>347397.56013152003</v>
      </c>
      <c r="H316">
        <f t="shared" si="114"/>
        <v>356811.10701501562</v>
      </c>
      <c r="I316">
        <f t="shared" si="121"/>
        <v>22140.523139083674</v>
      </c>
      <c r="J316">
        <f t="shared" si="131"/>
        <v>588134.86175625026</v>
      </c>
      <c r="K316">
        <f t="shared" si="122"/>
        <v>610275.3848953339</v>
      </c>
      <c r="L316">
        <f t="shared" si="123"/>
        <v>16536.55188221249</v>
      </c>
      <c r="M316">
        <f t="shared" si="115"/>
        <v>1003841.9537687461</v>
      </c>
      <c r="N316">
        <f t="shared" si="124"/>
        <v>1020378.5056509586</v>
      </c>
      <c r="O316">
        <f t="shared" si="125"/>
        <v>3514.5091373746291</v>
      </c>
      <c r="P316">
        <f t="shared" si="132"/>
        <v>-131900.76067540937</v>
      </c>
      <c r="Q316">
        <f t="shared" si="126"/>
        <v>-128386.25153803475</v>
      </c>
      <c r="R316">
        <f t="shared" si="127"/>
        <v>2290.541884778404</v>
      </c>
      <c r="S316">
        <f t="shared" si="116"/>
        <v>-309046.8335057139</v>
      </c>
      <c r="T316">
        <f t="shared" si="128"/>
        <v>-306756.29162093549</v>
      </c>
    </row>
    <row r="317" spans="1:20" x14ac:dyDescent="0.2">
      <c r="A317">
        <v>316</v>
      </c>
      <c r="B317" t="s">
        <v>24</v>
      </c>
      <c r="C317">
        <f t="shared" si="129"/>
        <v>12868.364305909994</v>
      </c>
      <c r="D317">
        <f t="shared" si="130"/>
        <v>233419.84748579064</v>
      </c>
      <c r="E317">
        <f t="shared" si="111"/>
        <v>246288.21179170063</v>
      </c>
      <c r="F317">
        <f t="shared" si="112"/>
        <v>9443.431159316191</v>
      </c>
      <c r="G317">
        <f t="shared" si="113"/>
        <v>348500.40952876298</v>
      </c>
      <c r="H317">
        <f t="shared" si="114"/>
        <v>357943.84068807919</v>
      </c>
      <c r="I317">
        <f t="shared" si="121"/>
        <v>22206.427339886959</v>
      </c>
      <c r="J317">
        <f t="shared" si="131"/>
        <v>596050.34838743729</v>
      </c>
      <c r="K317">
        <f t="shared" si="122"/>
        <v>618256.7757273243</v>
      </c>
      <c r="L317">
        <f t="shared" si="123"/>
        <v>16589.048872314754</v>
      </c>
      <c r="M317">
        <f t="shared" si="115"/>
        <v>1007028.7536219802</v>
      </c>
      <c r="N317">
        <f t="shared" si="124"/>
        <v>1023617.8024942949</v>
      </c>
      <c r="O317">
        <f t="shared" si="125"/>
        <v>3530.3012719332651</v>
      </c>
      <c r="P317">
        <f t="shared" si="132"/>
        <v>-129210.65341585444</v>
      </c>
      <c r="Q317">
        <f t="shared" si="126"/>
        <v>-125680.35214392118</v>
      </c>
      <c r="R317">
        <f t="shared" si="127"/>
        <v>2297.8134463173828</v>
      </c>
      <c r="S317">
        <f t="shared" si="116"/>
        <v>-310027.93456446222</v>
      </c>
      <c r="T317">
        <f t="shared" si="128"/>
        <v>-307730.12111814483</v>
      </c>
    </row>
    <row r="318" spans="1:20" x14ac:dyDescent="0.2">
      <c r="A318">
        <v>317</v>
      </c>
      <c r="B318" t="s">
        <v>24</v>
      </c>
      <c r="C318">
        <f t="shared" si="129"/>
        <v>12909.212473590953</v>
      </c>
      <c r="D318">
        <f t="shared" si="130"/>
        <v>238722.64443116161</v>
      </c>
      <c r="E318">
        <f t="shared" si="111"/>
        <v>251631.85690475255</v>
      </c>
      <c r="F318">
        <f t="shared" si="112"/>
        <v>9473.3154351368121</v>
      </c>
      <c r="G318">
        <f t="shared" si="113"/>
        <v>349603.25892600592</v>
      </c>
      <c r="H318">
        <f t="shared" si="114"/>
        <v>359076.5743611427</v>
      </c>
      <c r="I318">
        <f t="shared" si="121"/>
        <v>22272.331540690244</v>
      </c>
      <c r="J318">
        <f t="shared" si="131"/>
        <v>603965.83501862432</v>
      </c>
      <c r="K318">
        <f t="shared" si="122"/>
        <v>626238.16655931459</v>
      </c>
      <c r="L318">
        <f t="shared" si="123"/>
        <v>16641.545862417017</v>
      </c>
      <c r="M318">
        <f t="shared" si="115"/>
        <v>1010215.5534752143</v>
      </c>
      <c r="N318">
        <f t="shared" si="124"/>
        <v>1026857.0993376313</v>
      </c>
      <c r="O318">
        <f t="shared" si="125"/>
        <v>3546.0934064919011</v>
      </c>
      <c r="P318">
        <f t="shared" si="132"/>
        <v>-126520.5461562995</v>
      </c>
      <c r="Q318">
        <f t="shared" si="126"/>
        <v>-122974.45274980761</v>
      </c>
      <c r="R318">
        <f t="shared" si="127"/>
        <v>2305.0850078563617</v>
      </c>
      <c r="S318">
        <f t="shared" si="116"/>
        <v>-311009.03562321054</v>
      </c>
      <c r="T318">
        <f t="shared" si="128"/>
        <v>-308703.95061535417</v>
      </c>
    </row>
    <row r="319" spans="1:20" x14ac:dyDescent="0.2">
      <c r="A319">
        <v>318</v>
      </c>
      <c r="B319" t="s">
        <v>24</v>
      </c>
      <c r="C319">
        <f t="shared" si="129"/>
        <v>12950.060641271912</v>
      </c>
      <c r="D319">
        <f t="shared" si="130"/>
        <v>244025.44137653257</v>
      </c>
      <c r="E319">
        <f t="shared" si="111"/>
        <v>256975.50201780448</v>
      </c>
      <c r="F319">
        <f t="shared" si="112"/>
        <v>9503.1997109574331</v>
      </c>
      <c r="G319">
        <f t="shared" si="113"/>
        <v>350706.10832324886</v>
      </c>
      <c r="H319">
        <f t="shared" si="114"/>
        <v>360209.30803420627</v>
      </c>
      <c r="I319">
        <f t="shared" si="121"/>
        <v>22338.235741493529</v>
      </c>
      <c r="J319">
        <f t="shared" si="131"/>
        <v>611881.32164981135</v>
      </c>
      <c r="K319">
        <f t="shared" si="122"/>
        <v>634219.55739130487</v>
      </c>
      <c r="L319">
        <f t="shared" si="123"/>
        <v>16694.04285251928</v>
      </c>
      <c r="M319">
        <f t="shared" si="115"/>
        <v>1013402.3533284484</v>
      </c>
      <c r="N319">
        <f t="shared" si="124"/>
        <v>1030096.3961809677</v>
      </c>
      <c r="O319">
        <f t="shared" si="125"/>
        <v>3561.8855410505371</v>
      </c>
      <c r="P319">
        <f t="shared" si="132"/>
        <v>-123830.43889674457</v>
      </c>
      <c r="Q319">
        <f t="shared" si="126"/>
        <v>-120268.55335569404</v>
      </c>
      <c r="R319">
        <f t="shared" si="127"/>
        <v>2312.3565693953406</v>
      </c>
      <c r="S319">
        <f t="shared" si="116"/>
        <v>-311990.13668195886</v>
      </c>
      <c r="T319">
        <f t="shared" si="128"/>
        <v>-309677.78011256352</v>
      </c>
    </row>
    <row r="320" spans="1:20" x14ac:dyDescent="0.2">
      <c r="A320">
        <v>319</v>
      </c>
      <c r="B320" t="s">
        <v>24</v>
      </c>
      <c r="C320">
        <f t="shared" si="129"/>
        <v>12990.90880895287</v>
      </c>
      <c r="D320">
        <f t="shared" si="130"/>
        <v>249328.23832190354</v>
      </c>
      <c r="E320">
        <f t="shared" si="111"/>
        <v>262319.14713085641</v>
      </c>
      <c r="F320">
        <f t="shared" si="112"/>
        <v>9533.0839867780542</v>
      </c>
      <c r="G320">
        <f t="shared" si="113"/>
        <v>351808.9577204918</v>
      </c>
      <c r="H320">
        <f t="shared" si="114"/>
        <v>361342.04170726985</v>
      </c>
      <c r="I320">
        <f t="shared" si="121"/>
        <v>22404.139942296813</v>
      </c>
      <c r="J320">
        <f t="shared" si="131"/>
        <v>619796.80828099838</v>
      </c>
      <c r="K320">
        <f t="shared" si="122"/>
        <v>642200.94822329516</v>
      </c>
      <c r="L320">
        <f t="shared" si="123"/>
        <v>16746.539842621543</v>
      </c>
      <c r="M320">
        <f t="shared" si="115"/>
        <v>1016589.1531816825</v>
      </c>
      <c r="N320">
        <f t="shared" si="124"/>
        <v>1033335.693024304</v>
      </c>
      <c r="O320">
        <f t="shared" si="125"/>
        <v>3577.6776756091731</v>
      </c>
      <c r="P320">
        <f t="shared" si="132"/>
        <v>-121140.33163718964</v>
      </c>
      <c r="Q320">
        <f t="shared" si="126"/>
        <v>-117562.65396158046</v>
      </c>
      <c r="R320">
        <f t="shared" si="127"/>
        <v>2319.6281309343194</v>
      </c>
      <c r="S320">
        <f t="shared" si="116"/>
        <v>-312971.23774070718</v>
      </c>
      <c r="T320">
        <f t="shared" si="128"/>
        <v>-310651.60960977286</v>
      </c>
    </row>
    <row r="321" spans="1:20" x14ac:dyDescent="0.2">
      <c r="A321">
        <v>320</v>
      </c>
      <c r="B321" t="s">
        <v>24</v>
      </c>
      <c r="C321">
        <f t="shared" si="129"/>
        <v>13031.756976633829</v>
      </c>
      <c r="D321">
        <f t="shared" si="130"/>
        <v>254631.03526727451</v>
      </c>
      <c r="E321">
        <f t="shared" si="111"/>
        <v>267662.79224390833</v>
      </c>
      <c r="F321">
        <f t="shared" si="112"/>
        <v>9562.9682625986752</v>
      </c>
      <c r="G321">
        <f t="shared" si="113"/>
        <v>352911.80711773474</v>
      </c>
      <c r="H321">
        <f t="shared" si="114"/>
        <v>362474.77538033342</v>
      </c>
      <c r="I321">
        <f t="shared" si="121"/>
        <v>22470.044143100098</v>
      </c>
      <c r="J321">
        <f t="shared" si="131"/>
        <v>627712.2949121854</v>
      </c>
      <c r="K321">
        <f t="shared" si="122"/>
        <v>650182.33905528556</v>
      </c>
      <c r="L321">
        <f t="shared" si="123"/>
        <v>16799.036832723807</v>
      </c>
      <c r="M321">
        <f t="shared" si="115"/>
        <v>1019775.9530349165</v>
      </c>
      <c r="N321">
        <f t="shared" si="124"/>
        <v>1036574.9898676403</v>
      </c>
      <c r="O321">
        <f t="shared" si="125"/>
        <v>3593.4698101678091</v>
      </c>
      <c r="P321">
        <f t="shared" si="132"/>
        <v>-118450.2243776347</v>
      </c>
      <c r="Q321">
        <f t="shared" si="126"/>
        <v>-114856.75456746689</v>
      </c>
      <c r="R321">
        <f t="shared" si="127"/>
        <v>2326.8996924732983</v>
      </c>
      <c r="S321">
        <f t="shared" si="116"/>
        <v>-313952.33879945549</v>
      </c>
      <c r="T321">
        <f t="shared" si="128"/>
        <v>-311625.4391069822</v>
      </c>
    </row>
    <row r="322" spans="1:20" x14ac:dyDescent="0.2">
      <c r="A322">
        <v>321</v>
      </c>
      <c r="B322" t="s">
        <v>24</v>
      </c>
      <c r="C322">
        <f t="shared" si="129"/>
        <v>13072.605144314788</v>
      </c>
      <c r="D322">
        <f t="shared" si="130"/>
        <v>259933.83221264547</v>
      </c>
      <c r="E322">
        <f t="shared" si="111"/>
        <v>273006.43735696026</v>
      </c>
      <c r="F322">
        <f t="shared" si="112"/>
        <v>9592.8525384192963</v>
      </c>
      <c r="G322">
        <f t="shared" si="113"/>
        <v>354014.65651497769</v>
      </c>
      <c r="H322">
        <f t="shared" si="114"/>
        <v>363607.50905339699</v>
      </c>
      <c r="I322">
        <f t="shared" si="121"/>
        <v>22535.948343903383</v>
      </c>
      <c r="J322">
        <f t="shared" si="131"/>
        <v>635627.78154337243</v>
      </c>
      <c r="K322">
        <f t="shared" si="122"/>
        <v>658163.72988727584</v>
      </c>
      <c r="L322">
        <f t="shared" si="123"/>
        <v>16851.53382282607</v>
      </c>
      <c r="M322">
        <f t="shared" si="115"/>
        <v>1022962.7528881506</v>
      </c>
      <c r="N322">
        <f t="shared" si="124"/>
        <v>1039814.2867109767</v>
      </c>
      <c r="O322">
        <f t="shared" si="125"/>
        <v>3609.2619447264451</v>
      </c>
      <c r="P322">
        <f t="shared" si="132"/>
        <v>-115760.11711807977</v>
      </c>
      <c r="Q322">
        <f t="shared" si="126"/>
        <v>-112150.85517335332</v>
      </c>
      <c r="R322">
        <f t="shared" si="127"/>
        <v>2334.1712540122771</v>
      </c>
      <c r="S322">
        <f t="shared" si="116"/>
        <v>-314933.43985820381</v>
      </c>
      <c r="T322">
        <f t="shared" si="128"/>
        <v>-312599.26860419154</v>
      </c>
    </row>
    <row r="323" spans="1:20" x14ac:dyDescent="0.2">
      <c r="A323">
        <v>322</v>
      </c>
      <c r="B323" t="s">
        <v>24</v>
      </c>
      <c r="C323">
        <f t="shared" si="129"/>
        <v>13113.453311995747</v>
      </c>
      <c r="D323">
        <f t="shared" si="130"/>
        <v>265236.62915801641</v>
      </c>
      <c r="E323">
        <f t="shared" ref="E323:E327" si="133">C323+D323</f>
        <v>278350.08247001213</v>
      </c>
      <c r="F323">
        <f t="shared" si="112"/>
        <v>9622.7368142399173</v>
      </c>
      <c r="G323">
        <f t="shared" si="113"/>
        <v>355117.50591222063</v>
      </c>
      <c r="H323">
        <f t="shared" ref="H323:H327" si="134">SUM(F323:G323)</f>
        <v>364740.24272646056</v>
      </c>
      <c r="I323">
        <f t="shared" si="121"/>
        <v>22601.852544706668</v>
      </c>
      <c r="J323">
        <f t="shared" si="131"/>
        <v>643543.26817455946</v>
      </c>
      <c r="K323">
        <f t="shared" si="122"/>
        <v>666145.12071926612</v>
      </c>
      <c r="L323">
        <f t="shared" si="123"/>
        <v>16904.030812928333</v>
      </c>
      <c r="M323">
        <f t="shared" si="115"/>
        <v>1026149.5527413847</v>
      </c>
      <c r="N323">
        <f t="shared" si="124"/>
        <v>1043053.5835543131</v>
      </c>
      <c r="O323">
        <f t="shared" si="125"/>
        <v>3625.0540792850811</v>
      </c>
      <c r="P323">
        <f t="shared" si="132"/>
        <v>-113070.00985852483</v>
      </c>
      <c r="Q323">
        <f t="shared" si="126"/>
        <v>-109444.95577923975</v>
      </c>
      <c r="R323">
        <f t="shared" si="127"/>
        <v>2341.442815551256</v>
      </c>
      <c r="S323">
        <f t="shared" si="116"/>
        <v>-315914.54091695213</v>
      </c>
      <c r="T323">
        <f t="shared" si="128"/>
        <v>-313573.09810140089</v>
      </c>
    </row>
    <row r="324" spans="1:20" x14ac:dyDescent="0.2">
      <c r="A324">
        <v>323</v>
      </c>
      <c r="B324" t="s">
        <v>24</v>
      </c>
      <c r="C324">
        <f t="shared" si="129"/>
        <v>13154.301479676706</v>
      </c>
      <c r="D324">
        <f t="shared" si="130"/>
        <v>270539.42610338738</v>
      </c>
      <c r="E324">
        <f t="shared" si="133"/>
        <v>283693.72758306406</v>
      </c>
      <c r="F324">
        <f t="shared" si="112"/>
        <v>9652.6210900605383</v>
      </c>
      <c r="G324">
        <f t="shared" si="113"/>
        <v>356220.35530946357</v>
      </c>
      <c r="H324">
        <f t="shared" si="134"/>
        <v>365872.97639952414</v>
      </c>
      <c r="I324">
        <f t="shared" si="121"/>
        <v>22667.756745509952</v>
      </c>
      <c r="J324">
        <f t="shared" si="131"/>
        <v>651458.75480574649</v>
      </c>
      <c r="K324">
        <f t="shared" si="122"/>
        <v>674126.51155125641</v>
      </c>
      <c r="L324">
        <f t="shared" si="123"/>
        <v>16956.527803030596</v>
      </c>
      <c r="M324">
        <f t="shared" si="115"/>
        <v>1029336.3525946188</v>
      </c>
      <c r="N324">
        <f t="shared" si="124"/>
        <v>1046292.8803976494</v>
      </c>
      <c r="O324">
        <f t="shared" si="125"/>
        <v>3640.8462138437171</v>
      </c>
      <c r="P324">
        <f t="shared" si="132"/>
        <v>-110379.9025989699</v>
      </c>
      <c r="Q324">
        <f t="shared" si="126"/>
        <v>-106739.05638512618</v>
      </c>
      <c r="R324">
        <f t="shared" si="127"/>
        <v>2348.7143770902348</v>
      </c>
      <c r="S324">
        <f t="shared" si="116"/>
        <v>-316895.64197570045</v>
      </c>
      <c r="T324">
        <f t="shared" si="128"/>
        <v>-314546.92759861023</v>
      </c>
    </row>
    <row r="325" spans="1:20" x14ac:dyDescent="0.2">
      <c r="A325">
        <v>324</v>
      </c>
      <c r="B325" t="s">
        <v>24</v>
      </c>
      <c r="C325">
        <f t="shared" si="129"/>
        <v>13195.149647357664</v>
      </c>
      <c r="D325">
        <f t="shared" si="130"/>
        <v>275842.22304875834</v>
      </c>
      <c r="E325">
        <f t="shared" si="133"/>
        <v>289037.37269611598</v>
      </c>
      <c r="F325">
        <f t="shared" si="112"/>
        <v>9682.5053658811594</v>
      </c>
      <c r="G325">
        <f t="shared" si="113"/>
        <v>357323.20470670651</v>
      </c>
      <c r="H325">
        <f t="shared" si="134"/>
        <v>367005.71007258765</v>
      </c>
      <c r="I325">
        <f t="shared" si="121"/>
        <v>22733.660946313237</v>
      </c>
      <c r="J325">
        <f t="shared" si="131"/>
        <v>659374.24143693352</v>
      </c>
      <c r="K325">
        <f t="shared" si="122"/>
        <v>682107.90238324681</v>
      </c>
      <c r="L325">
        <f t="shared" si="123"/>
        <v>17009.024793132859</v>
      </c>
      <c r="M325">
        <f t="shared" si="115"/>
        <v>1032523.1524478529</v>
      </c>
      <c r="N325">
        <f t="shared" si="124"/>
        <v>1049532.1772409857</v>
      </c>
      <c r="O325">
        <f t="shared" si="125"/>
        <v>3656.6383484023531</v>
      </c>
      <c r="P325">
        <f t="shared" si="132"/>
        <v>-107689.79533941497</v>
      </c>
      <c r="Q325">
        <f t="shared" si="126"/>
        <v>-104033.15699101261</v>
      </c>
      <c r="R325">
        <f t="shared" si="127"/>
        <v>2355.9859386292137</v>
      </c>
      <c r="S325">
        <f t="shared" si="116"/>
        <v>-317876.74303444877</v>
      </c>
      <c r="T325">
        <f t="shared" si="128"/>
        <v>-315520.75709581957</v>
      </c>
    </row>
    <row r="326" spans="1:20" x14ac:dyDescent="0.2">
      <c r="A326">
        <v>325</v>
      </c>
      <c r="B326" t="s">
        <v>24</v>
      </c>
      <c r="C326">
        <f t="shared" si="129"/>
        <v>13235.997815038623</v>
      </c>
      <c r="D326">
        <f t="shared" si="130"/>
        <v>281145.01999412931</v>
      </c>
      <c r="E326">
        <f t="shared" si="133"/>
        <v>294381.01780916791</v>
      </c>
      <c r="F326">
        <f t="shared" si="112"/>
        <v>9712.3896417017804</v>
      </c>
      <c r="G326">
        <f t="shared" si="113"/>
        <v>358426.05410394946</v>
      </c>
      <c r="H326">
        <f t="shared" si="134"/>
        <v>368138.44374565122</v>
      </c>
      <c r="I326">
        <f t="shared" si="121"/>
        <v>22799.565147116522</v>
      </c>
      <c r="J326">
        <f t="shared" si="131"/>
        <v>667289.72806812054</v>
      </c>
      <c r="K326">
        <f t="shared" si="122"/>
        <v>690089.29321523709</v>
      </c>
      <c r="L326">
        <f t="shared" si="123"/>
        <v>17061.521783235123</v>
      </c>
      <c r="M326">
        <f t="shared" si="115"/>
        <v>1035709.952301087</v>
      </c>
      <c r="N326">
        <f t="shared" si="124"/>
        <v>1052771.4740843221</v>
      </c>
      <c r="O326">
        <f t="shared" si="125"/>
        <v>3672.4304829609891</v>
      </c>
      <c r="P326">
        <f t="shared" si="132"/>
        <v>-104999.68807986003</v>
      </c>
      <c r="Q326">
        <f t="shared" si="126"/>
        <v>-101327.25759689904</v>
      </c>
      <c r="R326">
        <f t="shared" si="127"/>
        <v>2363.2575001681926</v>
      </c>
      <c r="S326">
        <f t="shared" si="116"/>
        <v>-318857.84409319708</v>
      </c>
      <c r="T326">
        <f t="shared" si="128"/>
        <v>-316494.58659302891</v>
      </c>
    </row>
    <row r="327" spans="1:20" x14ac:dyDescent="0.2">
      <c r="A327">
        <v>326</v>
      </c>
      <c r="B327" t="s">
        <v>24</v>
      </c>
      <c r="C327">
        <f t="shared" si="129"/>
        <v>13276.845982719582</v>
      </c>
      <c r="D327">
        <f t="shared" si="130"/>
        <v>286447.81693950028</v>
      </c>
      <c r="E327">
        <f t="shared" si="133"/>
        <v>299724.66292221984</v>
      </c>
      <c r="F327">
        <f t="shared" si="112"/>
        <v>9742.2739175224015</v>
      </c>
      <c r="G327">
        <f t="shared" si="113"/>
        <v>359528.9035011924</v>
      </c>
      <c r="H327">
        <f t="shared" si="134"/>
        <v>369271.1774187148</v>
      </c>
      <c r="I327">
        <f t="shared" si="121"/>
        <v>22865.469347919807</v>
      </c>
      <c r="J327">
        <f t="shared" si="131"/>
        <v>675205.21469930757</v>
      </c>
      <c r="K327">
        <f t="shared" si="122"/>
        <v>698070.68404722738</v>
      </c>
      <c r="L327">
        <f t="shared" si="123"/>
        <v>17114.018773337386</v>
      </c>
      <c r="M327">
        <f t="shared" si="115"/>
        <v>1038896.7521543211</v>
      </c>
      <c r="N327">
        <f t="shared" si="124"/>
        <v>1056010.7709276585</v>
      </c>
      <c r="O327">
        <f t="shared" si="125"/>
        <v>3688.2226175196251</v>
      </c>
      <c r="P327">
        <f t="shared" si="132"/>
        <v>-102309.5808203051</v>
      </c>
      <c r="Q327">
        <f t="shared" si="126"/>
        <v>-98621.358202785472</v>
      </c>
      <c r="R327">
        <f t="shared" si="127"/>
        <v>2370.5290617071714</v>
      </c>
      <c r="S327">
        <f t="shared" si="116"/>
        <v>-319838.9451519454</v>
      </c>
      <c r="T327">
        <f t="shared" si="128"/>
        <v>-317468.41609023826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7"/>
  <sheetViews>
    <sheetView topLeftCell="A4" workbookViewId="0">
      <selection activeCell="C6" sqref="C6"/>
    </sheetView>
  </sheetViews>
  <sheetFormatPr baseColWidth="10" defaultRowHeight="16" x14ac:dyDescent="0.2"/>
  <cols>
    <col min="2" max="2" width="15.1640625" bestFit="1" customWidth="1"/>
  </cols>
  <sheetData>
    <row r="1" spans="1:17" x14ac:dyDescent="0.2">
      <c r="A1" t="s">
        <v>56</v>
      </c>
      <c r="B1" t="s">
        <v>57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L1" t="s">
        <v>67</v>
      </c>
      <c r="Q1" t="s">
        <v>68</v>
      </c>
    </row>
    <row r="2" spans="1:17" x14ac:dyDescent="0.2">
      <c r="A2">
        <v>1</v>
      </c>
      <c r="B2" t="s">
        <v>18</v>
      </c>
      <c r="C2">
        <f>N4</f>
        <v>29.884275820620701</v>
      </c>
      <c r="D2">
        <f>N11</f>
        <v>1102.8493972429162</v>
      </c>
      <c r="E2">
        <f>C2+D2</f>
        <v>1132.733673063537</v>
      </c>
      <c r="F2">
        <f>N4</f>
        <v>29.884275820620701</v>
      </c>
      <c r="G2">
        <f>N11</f>
        <v>1102.8493972429162</v>
      </c>
      <c r="H2">
        <f>SUM(F2:G2)</f>
        <v>1132.733673063537</v>
      </c>
      <c r="M2" t="s">
        <v>58</v>
      </c>
    </row>
    <row r="3" spans="1:17" x14ac:dyDescent="0.2">
      <c r="A3">
        <v>2</v>
      </c>
      <c r="B3" t="s">
        <v>18</v>
      </c>
      <c r="C3">
        <f t="shared" ref="C3:C34" si="0">C2+$N$4</f>
        <v>59.768551641241402</v>
      </c>
      <c r="D3">
        <f t="shared" ref="D3:D34" si="1">D2+$N$11</f>
        <v>2205.6987944858324</v>
      </c>
      <c r="E3">
        <f t="shared" ref="E3:E66" si="2">C3+D3</f>
        <v>2265.4673461270741</v>
      </c>
      <c r="F3">
        <f>F2+$N$4</f>
        <v>59.768551641241402</v>
      </c>
      <c r="G3">
        <f>G2+$N$11</f>
        <v>2205.6987944858324</v>
      </c>
      <c r="H3">
        <f t="shared" ref="H3:H66" si="3">SUM(F3:G3)</f>
        <v>2265.4673461270741</v>
      </c>
      <c r="L3" t="s">
        <v>0</v>
      </c>
      <c r="M3" t="s">
        <v>40</v>
      </c>
      <c r="N3" t="s">
        <v>59</v>
      </c>
    </row>
    <row r="4" spans="1:17" x14ac:dyDescent="0.2">
      <c r="A4">
        <v>3</v>
      </c>
      <c r="B4" t="s">
        <v>18</v>
      </c>
      <c r="C4">
        <f t="shared" si="0"/>
        <v>89.652827461862103</v>
      </c>
      <c r="D4">
        <f t="shared" si="1"/>
        <v>3308.5481917287489</v>
      </c>
      <c r="E4">
        <f t="shared" si="2"/>
        <v>3398.2010191906111</v>
      </c>
      <c r="F4">
        <f>F3+$N$4</f>
        <v>89.652827461862103</v>
      </c>
      <c r="G4">
        <f t="shared" ref="G4:G67" si="4">G3+$N$11</f>
        <v>3308.5481917287489</v>
      </c>
      <c r="H4">
        <f t="shared" si="3"/>
        <v>3398.2010191906111</v>
      </c>
      <c r="L4" t="s">
        <v>7</v>
      </c>
      <c r="M4">
        <v>29.884275820620701</v>
      </c>
      <c r="N4">
        <f>M4*1</f>
        <v>29.884275820620701</v>
      </c>
    </row>
    <row r="5" spans="1:17" x14ac:dyDescent="0.2">
      <c r="A5">
        <v>4</v>
      </c>
      <c r="B5" t="s">
        <v>18</v>
      </c>
      <c r="C5">
        <f t="shared" si="0"/>
        <v>119.5371032824828</v>
      </c>
      <c r="D5">
        <f t="shared" si="1"/>
        <v>4411.3975889716648</v>
      </c>
      <c r="E5">
        <f t="shared" si="2"/>
        <v>4530.9346922541481</v>
      </c>
      <c r="F5">
        <f t="shared" ref="F5:F68" si="5">F4+$N$4</f>
        <v>119.5371032824828</v>
      </c>
      <c r="G5">
        <f t="shared" si="4"/>
        <v>4411.3975889716648</v>
      </c>
      <c r="H5">
        <f t="shared" si="3"/>
        <v>4530.9346922541481</v>
      </c>
      <c r="L5" t="s">
        <v>11</v>
      </c>
      <c r="M5">
        <v>46.338232402928988</v>
      </c>
      <c r="N5">
        <f t="shared" ref="N5:N7" si="6">M5*1</f>
        <v>46.338232402928988</v>
      </c>
    </row>
    <row r="6" spans="1:17" x14ac:dyDescent="0.2">
      <c r="A6">
        <v>5</v>
      </c>
      <c r="B6" t="s">
        <v>18</v>
      </c>
      <c r="C6">
        <f t="shared" si="0"/>
        <v>149.4213791031035</v>
      </c>
      <c r="D6">
        <f t="shared" si="1"/>
        <v>5514.2469862145808</v>
      </c>
      <c r="E6">
        <f t="shared" si="2"/>
        <v>5663.6683653176842</v>
      </c>
      <c r="F6">
        <f t="shared" si="5"/>
        <v>149.4213791031035</v>
      </c>
      <c r="G6">
        <f t="shared" si="4"/>
        <v>5514.2469862145808</v>
      </c>
      <c r="H6">
        <f t="shared" si="3"/>
        <v>5663.6683653176842</v>
      </c>
      <c r="L6" t="s">
        <v>12</v>
      </c>
      <c r="M6">
        <v>40.466025190190351</v>
      </c>
      <c r="N6">
        <f t="shared" si="6"/>
        <v>40.466025190190351</v>
      </c>
    </row>
    <row r="7" spans="1:17" x14ac:dyDescent="0.2">
      <c r="A7">
        <v>6</v>
      </c>
      <c r="B7" t="s">
        <v>18</v>
      </c>
      <c r="C7">
        <f t="shared" si="0"/>
        <v>179.30565492372421</v>
      </c>
      <c r="D7">
        <f t="shared" si="1"/>
        <v>6617.0963834574968</v>
      </c>
      <c r="E7">
        <f t="shared" si="2"/>
        <v>6796.4020383812212</v>
      </c>
      <c r="F7">
        <f t="shared" si="5"/>
        <v>179.30565492372421</v>
      </c>
      <c r="G7">
        <f t="shared" si="4"/>
        <v>6617.0963834574968</v>
      </c>
      <c r="H7">
        <f t="shared" si="3"/>
        <v>6796.4020383812212</v>
      </c>
      <c r="L7" t="s">
        <v>13</v>
      </c>
      <c r="M7">
        <v>40.848167680959641</v>
      </c>
      <c r="N7">
        <f t="shared" si="6"/>
        <v>40.848167680959641</v>
      </c>
    </row>
    <row r="8" spans="1:17" x14ac:dyDescent="0.2">
      <c r="A8">
        <v>7</v>
      </c>
      <c r="B8" t="s">
        <v>18</v>
      </c>
      <c r="C8">
        <f t="shared" si="0"/>
        <v>209.18993074434491</v>
      </c>
      <c r="D8">
        <f t="shared" si="1"/>
        <v>7719.9457807004128</v>
      </c>
      <c r="E8">
        <f t="shared" si="2"/>
        <v>7929.1357114447574</v>
      </c>
      <c r="F8">
        <f t="shared" si="5"/>
        <v>209.18993074434491</v>
      </c>
      <c r="G8">
        <f t="shared" si="4"/>
        <v>7719.9457807004128</v>
      </c>
      <c r="H8">
        <f t="shared" si="3"/>
        <v>7929.1357114447574</v>
      </c>
    </row>
    <row r="9" spans="1:17" x14ac:dyDescent="0.2">
      <c r="A9">
        <v>8</v>
      </c>
      <c r="B9" t="s">
        <v>18</v>
      </c>
      <c r="C9">
        <f t="shared" si="0"/>
        <v>239.07420656496561</v>
      </c>
      <c r="D9">
        <f t="shared" si="1"/>
        <v>8822.7951779433297</v>
      </c>
      <c r="E9">
        <f t="shared" si="2"/>
        <v>9061.8693845082962</v>
      </c>
      <c r="F9">
        <f t="shared" si="5"/>
        <v>239.07420656496561</v>
      </c>
      <c r="G9">
        <f t="shared" si="4"/>
        <v>8822.7951779433297</v>
      </c>
      <c r="H9">
        <f t="shared" si="3"/>
        <v>9061.8693845082962</v>
      </c>
    </row>
    <row r="10" spans="1:17" x14ac:dyDescent="0.2">
      <c r="A10">
        <v>9</v>
      </c>
      <c r="B10" t="s">
        <v>18</v>
      </c>
      <c r="C10">
        <f t="shared" si="0"/>
        <v>268.95848238558631</v>
      </c>
      <c r="D10">
        <f t="shared" si="1"/>
        <v>9925.6445751862466</v>
      </c>
      <c r="E10">
        <f t="shared" si="2"/>
        <v>10194.603057571832</v>
      </c>
      <c r="F10">
        <f t="shared" si="5"/>
        <v>268.95848238558631</v>
      </c>
      <c r="G10">
        <f t="shared" si="4"/>
        <v>9925.6445751862466</v>
      </c>
      <c r="H10">
        <f t="shared" si="3"/>
        <v>10194.603057571832</v>
      </c>
      <c r="L10" t="s">
        <v>0</v>
      </c>
      <c r="M10" t="s">
        <v>46</v>
      </c>
      <c r="N10" t="s">
        <v>60</v>
      </c>
    </row>
    <row r="11" spans="1:17" x14ac:dyDescent="0.2">
      <c r="A11">
        <v>10</v>
      </c>
      <c r="B11" t="s">
        <v>18</v>
      </c>
      <c r="C11">
        <f t="shared" si="0"/>
        <v>298.84275820620701</v>
      </c>
      <c r="D11">
        <f t="shared" si="1"/>
        <v>11028.493972429163</v>
      </c>
      <c r="E11">
        <f t="shared" si="2"/>
        <v>11327.33673063537</v>
      </c>
      <c r="F11">
        <f t="shared" si="5"/>
        <v>298.84275820620701</v>
      </c>
      <c r="G11">
        <f t="shared" si="4"/>
        <v>11028.493972429163</v>
      </c>
      <c r="H11">
        <f t="shared" si="3"/>
        <v>11327.33673063537</v>
      </c>
      <c r="L11" t="s">
        <v>7</v>
      </c>
      <c r="M11">
        <v>32.436746977732831</v>
      </c>
      <c r="N11">
        <f>M11*34</f>
        <v>1102.8493972429162</v>
      </c>
    </row>
    <row r="12" spans="1:17" x14ac:dyDescent="0.2">
      <c r="A12">
        <v>11</v>
      </c>
      <c r="B12" t="s">
        <v>18</v>
      </c>
      <c r="C12">
        <f t="shared" si="0"/>
        <v>328.72703402682771</v>
      </c>
      <c r="D12">
        <f t="shared" si="1"/>
        <v>12131.34336967208</v>
      </c>
      <c r="E12">
        <f t="shared" si="2"/>
        <v>12460.070403698908</v>
      </c>
      <c r="F12">
        <f t="shared" si="5"/>
        <v>328.72703402682771</v>
      </c>
      <c r="G12">
        <f t="shared" si="4"/>
        <v>12131.34336967208</v>
      </c>
      <c r="H12">
        <f t="shared" si="3"/>
        <v>12460.070403698908</v>
      </c>
      <c r="L12" t="s">
        <v>11</v>
      </c>
      <c r="M12">
        <v>-11.884292712291224</v>
      </c>
      <c r="N12">
        <f>M12*34</f>
        <v>-404.06595221790161</v>
      </c>
    </row>
    <row r="13" spans="1:17" x14ac:dyDescent="0.2">
      <c r="A13">
        <v>12</v>
      </c>
      <c r="B13" t="s">
        <v>18</v>
      </c>
      <c r="C13">
        <f t="shared" si="0"/>
        <v>358.61130984744841</v>
      </c>
      <c r="D13">
        <f t="shared" si="1"/>
        <v>13234.192766914997</v>
      </c>
      <c r="E13">
        <f t="shared" si="2"/>
        <v>13592.804076762446</v>
      </c>
      <c r="F13">
        <f t="shared" si="5"/>
        <v>358.61130984744841</v>
      </c>
      <c r="G13">
        <f t="shared" si="4"/>
        <v>13234.192766914997</v>
      </c>
      <c r="H13">
        <f t="shared" si="3"/>
        <v>13592.804076762446</v>
      </c>
      <c r="L13" t="s">
        <v>12</v>
      </c>
      <c r="M13">
        <v>-2.4550694479671282</v>
      </c>
      <c r="N13">
        <f>M13*34</f>
        <v>-83.472361230882356</v>
      </c>
    </row>
    <row r="14" spans="1:17" x14ac:dyDescent="0.2">
      <c r="A14">
        <v>13</v>
      </c>
      <c r="B14" t="s">
        <v>18</v>
      </c>
      <c r="C14">
        <f t="shared" si="0"/>
        <v>388.49558566806911</v>
      </c>
      <c r="D14">
        <f t="shared" si="1"/>
        <v>14337.042164157914</v>
      </c>
      <c r="E14">
        <f t="shared" si="2"/>
        <v>14725.537749825984</v>
      </c>
      <c r="F14">
        <f t="shared" si="5"/>
        <v>388.49558566806911</v>
      </c>
      <c r="G14">
        <f t="shared" si="4"/>
        <v>14337.042164157914</v>
      </c>
      <c r="H14">
        <f t="shared" si="3"/>
        <v>14725.537749825984</v>
      </c>
      <c r="L14" t="s">
        <v>13</v>
      </c>
      <c r="M14">
        <v>155.96461604032228</v>
      </c>
      <c r="N14">
        <f>M14*34</f>
        <v>5302.7969453709575</v>
      </c>
    </row>
    <row r="15" spans="1:17" x14ac:dyDescent="0.2">
      <c r="A15">
        <v>14</v>
      </c>
      <c r="B15" t="s">
        <v>18</v>
      </c>
      <c r="C15">
        <f t="shared" si="0"/>
        <v>418.37986148868981</v>
      </c>
      <c r="D15">
        <f t="shared" si="1"/>
        <v>15439.891561400831</v>
      </c>
      <c r="E15">
        <f t="shared" si="2"/>
        <v>15858.27142288952</v>
      </c>
      <c r="F15">
        <f t="shared" si="5"/>
        <v>418.37986148868981</v>
      </c>
      <c r="G15">
        <f t="shared" si="4"/>
        <v>15439.891561400831</v>
      </c>
      <c r="H15">
        <f t="shared" si="3"/>
        <v>15858.27142288952</v>
      </c>
    </row>
    <row r="16" spans="1:17" x14ac:dyDescent="0.2">
      <c r="A16">
        <v>15</v>
      </c>
      <c r="B16" t="s">
        <v>18</v>
      </c>
      <c r="C16">
        <f t="shared" si="0"/>
        <v>448.26413730931051</v>
      </c>
      <c r="D16">
        <f t="shared" si="1"/>
        <v>16542.740958643746</v>
      </c>
      <c r="E16">
        <f t="shared" si="2"/>
        <v>16991.005095953056</v>
      </c>
      <c r="F16">
        <f t="shared" si="5"/>
        <v>448.26413730931051</v>
      </c>
      <c r="G16">
        <f t="shared" si="4"/>
        <v>16542.740958643746</v>
      </c>
      <c r="H16">
        <f t="shared" si="3"/>
        <v>16991.005095953056</v>
      </c>
    </row>
    <row r="17" spans="1:8" x14ac:dyDescent="0.2">
      <c r="A17">
        <v>16</v>
      </c>
      <c r="B17" t="s">
        <v>18</v>
      </c>
      <c r="C17">
        <f t="shared" si="0"/>
        <v>478.14841312993121</v>
      </c>
      <c r="D17">
        <f t="shared" si="1"/>
        <v>17645.590355886663</v>
      </c>
      <c r="E17">
        <f t="shared" si="2"/>
        <v>18123.738769016592</v>
      </c>
      <c r="F17">
        <f t="shared" si="5"/>
        <v>478.14841312993121</v>
      </c>
      <c r="G17">
        <f t="shared" si="4"/>
        <v>17645.590355886663</v>
      </c>
      <c r="H17">
        <f t="shared" si="3"/>
        <v>18123.738769016592</v>
      </c>
    </row>
    <row r="18" spans="1:8" x14ac:dyDescent="0.2">
      <c r="A18">
        <v>17</v>
      </c>
      <c r="B18" t="s">
        <v>18</v>
      </c>
      <c r="C18">
        <f t="shared" si="0"/>
        <v>508.03268895055191</v>
      </c>
      <c r="D18">
        <f t="shared" si="1"/>
        <v>18748.43975312958</v>
      </c>
      <c r="E18">
        <f t="shared" si="2"/>
        <v>19256.472442080132</v>
      </c>
      <c r="F18">
        <f t="shared" si="5"/>
        <v>508.03268895055191</v>
      </c>
      <c r="G18">
        <f t="shared" si="4"/>
        <v>18748.43975312958</v>
      </c>
      <c r="H18">
        <f t="shared" si="3"/>
        <v>19256.472442080132</v>
      </c>
    </row>
    <row r="19" spans="1:8" x14ac:dyDescent="0.2">
      <c r="A19">
        <v>18</v>
      </c>
      <c r="B19" t="s">
        <v>18</v>
      </c>
      <c r="C19">
        <f t="shared" si="0"/>
        <v>537.91696477117262</v>
      </c>
      <c r="D19">
        <f t="shared" si="1"/>
        <v>19851.289150372497</v>
      </c>
      <c r="E19">
        <f t="shared" si="2"/>
        <v>20389.206115143668</v>
      </c>
      <c r="F19">
        <f t="shared" si="5"/>
        <v>537.91696477117262</v>
      </c>
      <c r="G19">
        <f t="shared" si="4"/>
        <v>19851.289150372497</v>
      </c>
      <c r="H19">
        <f t="shared" si="3"/>
        <v>20389.206115143668</v>
      </c>
    </row>
    <row r="20" spans="1:8" x14ac:dyDescent="0.2">
      <c r="A20">
        <v>19</v>
      </c>
      <c r="B20" t="s">
        <v>18</v>
      </c>
      <c r="C20">
        <f t="shared" si="0"/>
        <v>567.80124059179332</v>
      </c>
      <c r="D20">
        <f t="shared" si="1"/>
        <v>20954.138547615414</v>
      </c>
      <c r="E20">
        <f t="shared" si="2"/>
        <v>21521.939788207208</v>
      </c>
      <c r="F20">
        <f t="shared" si="5"/>
        <v>567.80124059179332</v>
      </c>
      <c r="G20">
        <f t="shared" si="4"/>
        <v>20954.138547615414</v>
      </c>
      <c r="H20">
        <f t="shared" si="3"/>
        <v>21521.939788207208</v>
      </c>
    </row>
    <row r="21" spans="1:8" x14ac:dyDescent="0.2">
      <c r="A21">
        <v>20</v>
      </c>
      <c r="B21" t="s">
        <v>18</v>
      </c>
      <c r="C21">
        <f t="shared" si="0"/>
        <v>597.68551641241402</v>
      </c>
      <c r="D21">
        <f t="shared" si="1"/>
        <v>22056.987944858331</v>
      </c>
      <c r="E21">
        <f t="shared" si="2"/>
        <v>22654.673461270744</v>
      </c>
      <c r="F21">
        <f t="shared" si="5"/>
        <v>597.68551641241402</v>
      </c>
      <c r="G21">
        <f t="shared" si="4"/>
        <v>22056.987944858331</v>
      </c>
      <c r="H21">
        <f t="shared" si="3"/>
        <v>22654.673461270744</v>
      </c>
    </row>
    <row r="22" spans="1:8" x14ac:dyDescent="0.2">
      <c r="A22">
        <v>21</v>
      </c>
      <c r="B22" t="s">
        <v>18</v>
      </c>
      <c r="C22">
        <f t="shared" si="0"/>
        <v>627.56979223303472</v>
      </c>
      <c r="D22">
        <f t="shared" si="1"/>
        <v>23159.837342101247</v>
      </c>
      <c r="E22">
        <f t="shared" si="2"/>
        <v>23787.407134334284</v>
      </c>
      <c r="F22">
        <f t="shared" si="5"/>
        <v>627.56979223303472</v>
      </c>
      <c r="G22">
        <f t="shared" si="4"/>
        <v>23159.837342101247</v>
      </c>
      <c r="H22">
        <f t="shared" si="3"/>
        <v>23787.407134334284</v>
      </c>
    </row>
    <row r="23" spans="1:8" x14ac:dyDescent="0.2">
      <c r="A23">
        <v>22</v>
      </c>
      <c r="B23" t="s">
        <v>18</v>
      </c>
      <c r="C23">
        <f t="shared" si="0"/>
        <v>657.45406805365542</v>
      </c>
      <c r="D23">
        <f t="shared" si="1"/>
        <v>24262.686739344164</v>
      </c>
      <c r="E23">
        <f t="shared" si="2"/>
        <v>24920.14080739782</v>
      </c>
      <c r="F23">
        <f t="shared" si="5"/>
        <v>657.45406805365542</v>
      </c>
      <c r="G23">
        <f t="shared" si="4"/>
        <v>24262.686739344164</v>
      </c>
      <c r="H23">
        <f t="shared" si="3"/>
        <v>24920.14080739782</v>
      </c>
    </row>
    <row r="24" spans="1:8" x14ac:dyDescent="0.2">
      <c r="A24">
        <v>23</v>
      </c>
      <c r="B24" t="s">
        <v>18</v>
      </c>
      <c r="C24">
        <f t="shared" si="0"/>
        <v>687.33834387427612</v>
      </c>
      <c r="D24">
        <f t="shared" si="1"/>
        <v>25365.536136587081</v>
      </c>
      <c r="E24">
        <f t="shared" si="2"/>
        <v>26052.874480461356</v>
      </c>
      <c r="F24">
        <f t="shared" si="5"/>
        <v>687.33834387427612</v>
      </c>
      <c r="G24">
        <f t="shared" si="4"/>
        <v>25365.536136587081</v>
      </c>
      <c r="H24">
        <f t="shared" si="3"/>
        <v>26052.874480461356</v>
      </c>
    </row>
    <row r="25" spans="1:8" x14ac:dyDescent="0.2">
      <c r="A25">
        <v>24</v>
      </c>
      <c r="B25" t="s">
        <v>18</v>
      </c>
      <c r="C25">
        <f t="shared" si="0"/>
        <v>717.22261969489682</v>
      </c>
      <c r="D25">
        <f t="shared" si="1"/>
        <v>26468.385533829998</v>
      </c>
      <c r="E25">
        <f t="shared" si="2"/>
        <v>27185.608153524896</v>
      </c>
      <c r="F25">
        <f t="shared" si="5"/>
        <v>717.22261969489682</v>
      </c>
      <c r="G25">
        <f t="shared" si="4"/>
        <v>26468.385533829998</v>
      </c>
      <c r="H25">
        <f t="shared" si="3"/>
        <v>27185.608153524896</v>
      </c>
    </row>
    <row r="26" spans="1:8" x14ac:dyDescent="0.2">
      <c r="A26">
        <v>25</v>
      </c>
      <c r="B26" t="s">
        <v>18</v>
      </c>
      <c r="C26">
        <f t="shared" si="0"/>
        <v>747.10689551551752</v>
      </c>
      <c r="D26">
        <f t="shared" si="1"/>
        <v>27571.234931072915</v>
      </c>
      <c r="E26">
        <f t="shared" si="2"/>
        <v>28318.341826588432</v>
      </c>
      <c r="F26">
        <f t="shared" si="5"/>
        <v>747.10689551551752</v>
      </c>
      <c r="G26">
        <f t="shared" si="4"/>
        <v>27571.234931072915</v>
      </c>
      <c r="H26">
        <f t="shared" si="3"/>
        <v>28318.341826588432</v>
      </c>
    </row>
    <row r="27" spans="1:8" x14ac:dyDescent="0.2">
      <c r="A27">
        <v>26</v>
      </c>
      <c r="B27" t="s">
        <v>18</v>
      </c>
      <c r="C27">
        <f t="shared" si="0"/>
        <v>776.99117133613822</v>
      </c>
      <c r="D27">
        <f t="shared" si="1"/>
        <v>28674.084328315832</v>
      </c>
      <c r="E27">
        <f t="shared" si="2"/>
        <v>29451.075499651972</v>
      </c>
      <c r="F27">
        <f t="shared" si="5"/>
        <v>776.99117133613822</v>
      </c>
      <c r="G27">
        <f t="shared" si="4"/>
        <v>28674.084328315832</v>
      </c>
      <c r="H27">
        <f t="shared" si="3"/>
        <v>29451.075499651972</v>
      </c>
    </row>
    <row r="28" spans="1:8" x14ac:dyDescent="0.2">
      <c r="A28">
        <v>27</v>
      </c>
      <c r="B28" t="s">
        <v>18</v>
      </c>
      <c r="C28">
        <f t="shared" si="0"/>
        <v>806.87544715675892</v>
      </c>
      <c r="D28">
        <f t="shared" si="1"/>
        <v>29776.933725558749</v>
      </c>
      <c r="E28">
        <f t="shared" si="2"/>
        <v>30583.809172715508</v>
      </c>
      <c r="F28">
        <f t="shared" si="5"/>
        <v>806.87544715675892</v>
      </c>
      <c r="G28">
        <f t="shared" si="4"/>
        <v>29776.933725558749</v>
      </c>
      <c r="H28">
        <f t="shared" si="3"/>
        <v>30583.809172715508</v>
      </c>
    </row>
    <row r="29" spans="1:8" x14ac:dyDescent="0.2">
      <c r="A29">
        <v>28</v>
      </c>
      <c r="B29" t="s">
        <v>18</v>
      </c>
      <c r="C29">
        <f t="shared" si="0"/>
        <v>836.75972297737962</v>
      </c>
      <c r="D29">
        <f t="shared" si="1"/>
        <v>30879.783122801666</v>
      </c>
      <c r="E29">
        <f t="shared" si="2"/>
        <v>31716.542845779044</v>
      </c>
      <c r="F29">
        <f t="shared" si="5"/>
        <v>836.75972297737962</v>
      </c>
      <c r="G29">
        <f t="shared" si="4"/>
        <v>30879.783122801666</v>
      </c>
      <c r="H29">
        <f t="shared" si="3"/>
        <v>31716.542845779044</v>
      </c>
    </row>
    <row r="30" spans="1:8" x14ac:dyDescent="0.2">
      <c r="A30">
        <v>29</v>
      </c>
      <c r="B30" t="s">
        <v>18</v>
      </c>
      <c r="C30">
        <f t="shared" si="0"/>
        <v>866.64399879800033</v>
      </c>
      <c r="D30">
        <f t="shared" si="1"/>
        <v>31982.632520044583</v>
      </c>
      <c r="E30">
        <f t="shared" si="2"/>
        <v>32849.276518842584</v>
      </c>
      <c r="F30">
        <f t="shared" si="5"/>
        <v>866.64399879800033</v>
      </c>
      <c r="G30">
        <f t="shared" si="4"/>
        <v>31982.632520044583</v>
      </c>
      <c r="H30">
        <f t="shared" si="3"/>
        <v>32849.276518842584</v>
      </c>
    </row>
    <row r="31" spans="1:8" x14ac:dyDescent="0.2">
      <c r="A31">
        <v>30</v>
      </c>
      <c r="B31" t="s">
        <v>18</v>
      </c>
      <c r="C31">
        <f t="shared" si="0"/>
        <v>896.52827461862103</v>
      </c>
      <c r="D31">
        <f t="shared" si="1"/>
        <v>33085.4819172875</v>
      </c>
      <c r="E31">
        <f t="shared" si="2"/>
        <v>33982.01019190612</v>
      </c>
      <c r="F31">
        <f t="shared" si="5"/>
        <v>896.52827461862103</v>
      </c>
      <c r="G31">
        <f t="shared" si="4"/>
        <v>33085.4819172875</v>
      </c>
      <c r="H31">
        <f t="shared" si="3"/>
        <v>33982.01019190612</v>
      </c>
    </row>
    <row r="32" spans="1:8" x14ac:dyDescent="0.2">
      <c r="A32">
        <v>31</v>
      </c>
      <c r="B32" t="s">
        <v>18</v>
      </c>
      <c r="C32">
        <f t="shared" si="0"/>
        <v>926.41255043924173</v>
      </c>
      <c r="D32">
        <f t="shared" si="1"/>
        <v>34188.331314530413</v>
      </c>
      <c r="E32">
        <f t="shared" si="2"/>
        <v>35114.743864969656</v>
      </c>
      <c r="F32">
        <f t="shared" si="5"/>
        <v>926.41255043924173</v>
      </c>
      <c r="G32">
        <f t="shared" si="4"/>
        <v>34188.331314530413</v>
      </c>
      <c r="H32">
        <f t="shared" si="3"/>
        <v>35114.743864969656</v>
      </c>
    </row>
    <row r="33" spans="1:8" x14ac:dyDescent="0.2">
      <c r="A33">
        <v>32</v>
      </c>
      <c r="B33" t="s">
        <v>18</v>
      </c>
      <c r="C33">
        <f t="shared" si="0"/>
        <v>956.29682625986243</v>
      </c>
      <c r="D33">
        <f t="shared" si="1"/>
        <v>35291.180711773326</v>
      </c>
      <c r="E33">
        <f t="shared" si="2"/>
        <v>36247.477538033185</v>
      </c>
      <c r="F33">
        <f t="shared" si="5"/>
        <v>956.29682625986243</v>
      </c>
      <c r="G33">
        <f t="shared" si="4"/>
        <v>35291.180711773326</v>
      </c>
      <c r="H33">
        <f t="shared" si="3"/>
        <v>36247.477538033185</v>
      </c>
    </row>
    <row r="34" spans="1:8" x14ac:dyDescent="0.2">
      <c r="A34">
        <v>33</v>
      </c>
      <c r="B34" t="s">
        <v>18</v>
      </c>
      <c r="C34">
        <f t="shared" si="0"/>
        <v>986.18110208048313</v>
      </c>
      <c r="D34">
        <f t="shared" si="1"/>
        <v>36394.030109016239</v>
      </c>
      <c r="E34">
        <f t="shared" si="2"/>
        <v>37380.211211096721</v>
      </c>
      <c r="F34">
        <f t="shared" si="5"/>
        <v>986.18110208048313</v>
      </c>
      <c r="G34">
        <f t="shared" si="4"/>
        <v>36394.030109016239</v>
      </c>
      <c r="H34">
        <f t="shared" si="3"/>
        <v>37380.211211096721</v>
      </c>
    </row>
    <row r="35" spans="1:8" x14ac:dyDescent="0.2">
      <c r="A35">
        <v>34</v>
      </c>
      <c r="B35" t="s">
        <v>18</v>
      </c>
      <c r="C35">
        <f t="shared" ref="C35:C62" si="7">C34+$N$4</f>
        <v>1016.0653779011038</v>
      </c>
      <c r="D35">
        <f t="shared" ref="D35:D62" si="8">D34+$N$11</f>
        <v>37496.879506259153</v>
      </c>
      <c r="E35">
        <f t="shared" si="2"/>
        <v>38512.944884160257</v>
      </c>
      <c r="F35">
        <f t="shared" si="5"/>
        <v>1016.0653779011038</v>
      </c>
      <c r="G35">
        <f t="shared" si="4"/>
        <v>37496.879506259153</v>
      </c>
      <c r="H35">
        <f t="shared" si="3"/>
        <v>38512.944884160257</v>
      </c>
    </row>
    <row r="36" spans="1:8" x14ac:dyDescent="0.2">
      <c r="A36">
        <v>35</v>
      </c>
      <c r="B36" t="s">
        <v>18</v>
      </c>
      <c r="C36">
        <f t="shared" si="7"/>
        <v>1045.9496537217246</v>
      </c>
      <c r="D36">
        <f t="shared" si="8"/>
        <v>38599.728903502066</v>
      </c>
      <c r="E36">
        <f t="shared" si="2"/>
        <v>39645.678557223793</v>
      </c>
      <c r="F36">
        <f t="shared" si="5"/>
        <v>1045.9496537217246</v>
      </c>
      <c r="G36">
        <f t="shared" si="4"/>
        <v>38599.728903502066</v>
      </c>
      <c r="H36">
        <f t="shared" si="3"/>
        <v>39645.678557223793</v>
      </c>
    </row>
    <row r="37" spans="1:8" x14ac:dyDescent="0.2">
      <c r="A37">
        <v>36</v>
      </c>
      <c r="B37" t="s">
        <v>18</v>
      </c>
      <c r="C37">
        <f t="shared" si="7"/>
        <v>1075.8339295423452</v>
      </c>
      <c r="D37">
        <f t="shared" si="8"/>
        <v>39702.578300744979</v>
      </c>
      <c r="E37">
        <f t="shared" si="2"/>
        <v>40778.412230287322</v>
      </c>
      <c r="F37">
        <f t="shared" si="5"/>
        <v>1075.8339295423452</v>
      </c>
      <c r="G37">
        <f t="shared" si="4"/>
        <v>39702.578300744979</v>
      </c>
      <c r="H37">
        <f t="shared" si="3"/>
        <v>40778.412230287322</v>
      </c>
    </row>
    <row r="38" spans="1:8" x14ac:dyDescent="0.2">
      <c r="A38">
        <v>37</v>
      </c>
      <c r="B38" t="s">
        <v>18</v>
      </c>
      <c r="C38">
        <f t="shared" si="7"/>
        <v>1105.7182053629658</v>
      </c>
      <c r="D38">
        <f t="shared" si="8"/>
        <v>40805.427697987892</v>
      </c>
      <c r="E38">
        <f t="shared" si="2"/>
        <v>41911.145903350858</v>
      </c>
      <c r="F38">
        <f t="shared" si="5"/>
        <v>1105.7182053629658</v>
      </c>
      <c r="G38">
        <f t="shared" si="4"/>
        <v>40805.427697987892</v>
      </c>
      <c r="H38">
        <f t="shared" si="3"/>
        <v>41911.145903350858</v>
      </c>
    </row>
    <row r="39" spans="1:8" x14ac:dyDescent="0.2">
      <c r="A39">
        <v>38</v>
      </c>
      <c r="B39" t="s">
        <v>18</v>
      </c>
      <c r="C39">
        <f t="shared" si="7"/>
        <v>1135.6024811835864</v>
      </c>
      <c r="D39">
        <f t="shared" si="8"/>
        <v>41908.277095230806</v>
      </c>
      <c r="E39">
        <f t="shared" si="2"/>
        <v>43043.879576414394</v>
      </c>
      <c r="F39">
        <f t="shared" si="5"/>
        <v>1135.6024811835864</v>
      </c>
      <c r="G39">
        <f t="shared" si="4"/>
        <v>41908.277095230806</v>
      </c>
      <c r="H39">
        <f t="shared" si="3"/>
        <v>43043.879576414394</v>
      </c>
    </row>
    <row r="40" spans="1:8" x14ac:dyDescent="0.2">
      <c r="A40">
        <v>39</v>
      </c>
      <c r="B40" t="s">
        <v>18</v>
      </c>
      <c r="C40">
        <f t="shared" si="7"/>
        <v>1165.486757004207</v>
      </c>
      <c r="D40">
        <f t="shared" si="8"/>
        <v>43011.126492473719</v>
      </c>
      <c r="E40">
        <f t="shared" si="2"/>
        <v>44176.613249477923</v>
      </c>
      <c r="F40">
        <f t="shared" si="5"/>
        <v>1165.486757004207</v>
      </c>
      <c r="G40">
        <f t="shared" si="4"/>
        <v>43011.126492473719</v>
      </c>
      <c r="H40">
        <f t="shared" si="3"/>
        <v>44176.613249477923</v>
      </c>
    </row>
    <row r="41" spans="1:8" x14ac:dyDescent="0.2">
      <c r="A41">
        <v>40</v>
      </c>
      <c r="B41" t="s">
        <v>18</v>
      </c>
      <c r="C41">
        <f t="shared" si="7"/>
        <v>1195.3710328248276</v>
      </c>
      <c r="D41">
        <f t="shared" si="8"/>
        <v>44113.975889716632</v>
      </c>
      <c r="E41">
        <f t="shared" si="2"/>
        <v>45309.346922541459</v>
      </c>
      <c r="F41">
        <f t="shared" si="5"/>
        <v>1195.3710328248276</v>
      </c>
      <c r="G41">
        <f t="shared" si="4"/>
        <v>44113.975889716632</v>
      </c>
      <c r="H41">
        <f t="shared" si="3"/>
        <v>45309.346922541459</v>
      </c>
    </row>
    <row r="42" spans="1:8" x14ac:dyDescent="0.2">
      <c r="A42">
        <v>41</v>
      </c>
      <c r="B42" t="s">
        <v>18</v>
      </c>
      <c r="C42">
        <f t="shared" si="7"/>
        <v>1225.2553086454482</v>
      </c>
      <c r="D42">
        <f t="shared" si="8"/>
        <v>45216.825286959545</v>
      </c>
      <c r="E42">
        <f t="shared" si="2"/>
        <v>46442.080595604995</v>
      </c>
      <c r="F42">
        <f t="shared" si="5"/>
        <v>1225.2553086454482</v>
      </c>
      <c r="G42">
        <f t="shared" si="4"/>
        <v>45216.825286959545</v>
      </c>
      <c r="H42">
        <f t="shared" si="3"/>
        <v>46442.080595604995</v>
      </c>
    </row>
    <row r="43" spans="1:8" x14ac:dyDescent="0.2">
      <c r="A43">
        <v>42</v>
      </c>
      <c r="B43" t="s">
        <v>18</v>
      </c>
      <c r="C43">
        <f t="shared" si="7"/>
        <v>1255.1395844660688</v>
      </c>
      <c r="D43">
        <f t="shared" si="8"/>
        <v>46319.674684202459</v>
      </c>
      <c r="E43">
        <f t="shared" si="2"/>
        <v>47574.814268668524</v>
      </c>
      <c r="F43">
        <f t="shared" si="5"/>
        <v>1255.1395844660688</v>
      </c>
      <c r="G43">
        <f t="shared" si="4"/>
        <v>46319.674684202459</v>
      </c>
      <c r="H43">
        <f t="shared" si="3"/>
        <v>47574.814268668524</v>
      </c>
    </row>
    <row r="44" spans="1:8" x14ac:dyDescent="0.2">
      <c r="A44">
        <v>43</v>
      </c>
      <c r="B44" t="s">
        <v>18</v>
      </c>
      <c r="C44">
        <f t="shared" si="7"/>
        <v>1285.0238602866893</v>
      </c>
      <c r="D44">
        <f t="shared" si="8"/>
        <v>47422.524081445372</v>
      </c>
      <c r="E44">
        <f t="shared" si="2"/>
        <v>48707.54794173206</v>
      </c>
      <c r="F44">
        <f t="shared" si="5"/>
        <v>1285.0238602866893</v>
      </c>
      <c r="G44">
        <f t="shared" si="4"/>
        <v>47422.524081445372</v>
      </c>
      <c r="H44">
        <f t="shared" si="3"/>
        <v>48707.54794173206</v>
      </c>
    </row>
    <row r="45" spans="1:8" x14ac:dyDescent="0.2">
      <c r="A45">
        <v>44</v>
      </c>
      <c r="B45" t="s">
        <v>18</v>
      </c>
      <c r="C45">
        <f t="shared" si="7"/>
        <v>1314.9081361073099</v>
      </c>
      <c r="D45">
        <f t="shared" si="8"/>
        <v>48525.373478688285</v>
      </c>
      <c r="E45">
        <f t="shared" si="2"/>
        <v>49840.281614795596</v>
      </c>
      <c r="F45">
        <f t="shared" si="5"/>
        <v>1314.9081361073099</v>
      </c>
      <c r="G45">
        <f t="shared" si="4"/>
        <v>48525.373478688285</v>
      </c>
      <c r="H45">
        <f t="shared" si="3"/>
        <v>49840.281614795596</v>
      </c>
    </row>
    <row r="46" spans="1:8" x14ac:dyDescent="0.2">
      <c r="A46">
        <v>45</v>
      </c>
      <c r="B46" t="s">
        <v>18</v>
      </c>
      <c r="C46">
        <f t="shared" si="7"/>
        <v>1344.7924119279305</v>
      </c>
      <c r="D46">
        <f t="shared" si="8"/>
        <v>49628.222875931198</v>
      </c>
      <c r="E46">
        <f t="shared" si="2"/>
        <v>50973.015287859133</v>
      </c>
      <c r="F46">
        <f t="shared" si="5"/>
        <v>1344.7924119279305</v>
      </c>
      <c r="G46">
        <f t="shared" si="4"/>
        <v>49628.222875931198</v>
      </c>
      <c r="H46">
        <f t="shared" si="3"/>
        <v>50973.015287859133</v>
      </c>
    </row>
    <row r="47" spans="1:8" x14ac:dyDescent="0.2">
      <c r="A47">
        <v>46</v>
      </c>
      <c r="B47" t="s">
        <v>18</v>
      </c>
      <c r="C47">
        <f t="shared" si="7"/>
        <v>1374.6766877485511</v>
      </c>
      <c r="D47">
        <f t="shared" si="8"/>
        <v>50731.072273174112</v>
      </c>
      <c r="E47">
        <f t="shared" si="2"/>
        <v>52105.748960922661</v>
      </c>
      <c r="F47">
        <f t="shared" si="5"/>
        <v>1374.6766877485511</v>
      </c>
      <c r="G47">
        <f t="shared" si="4"/>
        <v>50731.072273174112</v>
      </c>
      <c r="H47">
        <f t="shared" si="3"/>
        <v>52105.748960922661</v>
      </c>
    </row>
    <row r="48" spans="1:8" x14ac:dyDescent="0.2">
      <c r="A48">
        <v>47</v>
      </c>
      <c r="B48" t="s">
        <v>18</v>
      </c>
      <c r="C48">
        <f t="shared" si="7"/>
        <v>1404.5609635691717</v>
      </c>
      <c r="D48">
        <f t="shared" si="8"/>
        <v>51833.921670417025</v>
      </c>
      <c r="E48">
        <f t="shared" si="2"/>
        <v>53238.482633986197</v>
      </c>
      <c r="F48">
        <f t="shared" si="5"/>
        <v>1404.5609635691717</v>
      </c>
      <c r="G48">
        <f t="shared" si="4"/>
        <v>51833.921670417025</v>
      </c>
      <c r="H48">
        <f t="shared" si="3"/>
        <v>53238.482633986197</v>
      </c>
    </row>
    <row r="49" spans="1:8" x14ac:dyDescent="0.2">
      <c r="A49">
        <v>48</v>
      </c>
      <c r="B49" t="s">
        <v>18</v>
      </c>
      <c r="C49">
        <f t="shared" si="7"/>
        <v>1434.4452393897923</v>
      </c>
      <c r="D49">
        <f t="shared" si="8"/>
        <v>52936.771067659938</v>
      </c>
      <c r="E49">
        <f t="shared" si="2"/>
        <v>54371.216307049734</v>
      </c>
      <c r="F49">
        <f t="shared" si="5"/>
        <v>1434.4452393897923</v>
      </c>
      <c r="G49">
        <f t="shared" si="4"/>
        <v>52936.771067659938</v>
      </c>
      <c r="H49">
        <f t="shared" si="3"/>
        <v>54371.216307049734</v>
      </c>
    </row>
    <row r="50" spans="1:8" x14ac:dyDescent="0.2">
      <c r="A50">
        <v>49</v>
      </c>
      <c r="B50" t="s">
        <v>18</v>
      </c>
      <c r="C50">
        <f t="shared" si="7"/>
        <v>1464.3295152104129</v>
      </c>
      <c r="D50">
        <f t="shared" si="8"/>
        <v>54039.620464902851</v>
      </c>
      <c r="E50">
        <f t="shared" si="2"/>
        <v>55503.949980113262</v>
      </c>
      <c r="F50">
        <f t="shared" si="5"/>
        <v>1464.3295152104129</v>
      </c>
      <c r="G50">
        <f t="shared" si="4"/>
        <v>54039.620464902851</v>
      </c>
      <c r="H50">
        <f t="shared" si="3"/>
        <v>55503.949980113262</v>
      </c>
    </row>
    <row r="51" spans="1:8" x14ac:dyDescent="0.2">
      <c r="A51">
        <v>50</v>
      </c>
      <c r="B51" t="s">
        <v>18</v>
      </c>
      <c r="C51">
        <f t="shared" si="7"/>
        <v>1494.2137910310335</v>
      </c>
      <c r="D51">
        <f t="shared" si="8"/>
        <v>55142.469862145765</v>
      </c>
      <c r="E51">
        <f t="shared" si="2"/>
        <v>56636.683653176799</v>
      </c>
      <c r="F51">
        <f t="shared" si="5"/>
        <v>1494.2137910310335</v>
      </c>
      <c r="G51">
        <f t="shared" si="4"/>
        <v>55142.469862145765</v>
      </c>
      <c r="H51">
        <f t="shared" si="3"/>
        <v>56636.683653176799</v>
      </c>
    </row>
    <row r="52" spans="1:8" x14ac:dyDescent="0.2">
      <c r="A52">
        <v>51</v>
      </c>
      <c r="B52" t="s">
        <v>18</v>
      </c>
      <c r="C52">
        <f t="shared" si="7"/>
        <v>1524.098066851654</v>
      </c>
      <c r="D52">
        <f t="shared" si="8"/>
        <v>56245.319259388678</v>
      </c>
      <c r="E52">
        <f t="shared" si="2"/>
        <v>57769.417326240335</v>
      </c>
      <c r="F52">
        <f t="shared" si="5"/>
        <v>1524.098066851654</v>
      </c>
      <c r="G52">
        <f t="shared" si="4"/>
        <v>56245.319259388678</v>
      </c>
      <c r="H52">
        <f t="shared" si="3"/>
        <v>57769.417326240335</v>
      </c>
    </row>
    <row r="53" spans="1:8" x14ac:dyDescent="0.2">
      <c r="A53">
        <v>52</v>
      </c>
      <c r="B53" t="s">
        <v>18</v>
      </c>
      <c r="C53">
        <f t="shared" si="7"/>
        <v>1553.9823426722746</v>
      </c>
      <c r="D53">
        <f t="shared" si="8"/>
        <v>57348.168656631591</v>
      </c>
      <c r="E53">
        <f t="shared" si="2"/>
        <v>58902.150999303864</v>
      </c>
      <c r="F53">
        <f t="shared" si="5"/>
        <v>1553.9823426722746</v>
      </c>
      <c r="G53">
        <f t="shared" si="4"/>
        <v>57348.168656631591</v>
      </c>
      <c r="H53">
        <f t="shared" si="3"/>
        <v>58902.150999303864</v>
      </c>
    </row>
    <row r="54" spans="1:8" x14ac:dyDescent="0.2">
      <c r="A54">
        <v>53</v>
      </c>
      <c r="B54" t="s">
        <v>18</v>
      </c>
      <c r="C54">
        <f t="shared" si="7"/>
        <v>1583.8666184928952</v>
      </c>
      <c r="D54">
        <f t="shared" si="8"/>
        <v>58451.018053874504</v>
      </c>
      <c r="E54">
        <f t="shared" si="2"/>
        <v>60034.8846723674</v>
      </c>
      <c r="F54">
        <f t="shared" si="5"/>
        <v>1583.8666184928952</v>
      </c>
      <c r="G54">
        <f t="shared" si="4"/>
        <v>58451.018053874504</v>
      </c>
      <c r="H54">
        <f t="shared" si="3"/>
        <v>60034.8846723674</v>
      </c>
    </row>
    <row r="55" spans="1:8" x14ac:dyDescent="0.2">
      <c r="A55">
        <v>54</v>
      </c>
      <c r="B55" t="s">
        <v>18</v>
      </c>
      <c r="C55">
        <f t="shared" si="7"/>
        <v>1613.7508943135158</v>
      </c>
      <c r="D55">
        <f t="shared" si="8"/>
        <v>59553.867451117418</v>
      </c>
      <c r="E55">
        <f t="shared" si="2"/>
        <v>61167.618345430936</v>
      </c>
      <c r="F55">
        <f t="shared" si="5"/>
        <v>1613.7508943135158</v>
      </c>
      <c r="G55">
        <f t="shared" si="4"/>
        <v>59553.867451117418</v>
      </c>
      <c r="H55">
        <f t="shared" si="3"/>
        <v>61167.618345430936</v>
      </c>
    </row>
    <row r="56" spans="1:8" x14ac:dyDescent="0.2">
      <c r="A56">
        <v>55</v>
      </c>
      <c r="B56" t="s">
        <v>18</v>
      </c>
      <c r="C56">
        <f t="shared" si="7"/>
        <v>1643.6351701341364</v>
      </c>
      <c r="D56">
        <f t="shared" si="8"/>
        <v>60656.716848360331</v>
      </c>
      <c r="E56">
        <f t="shared" si="2"/>
        <v>62300.352018494465</v>
      </c>
      <c r="F56">
        <f t="shared" si="5"/>
        <v>1643.6351701341364</v>
      </c>
      <c r="G56">
        <f t="shared" si="4"/>
        <v>60656.716848360331</v>
      </c>
      <c r="H56">
        <f t="shared" si="3"/>
        <v>62300.352018494465</v>
      </c>
    </row>
    <row r="57" spans="1:8" x14ac:dyDescent="0.2">
      <c r="A57">
        <v>56</v>
      </c>
      <c r="B57" t="s">
        <v>18</v>
      </c>
      <c r="C57">
        <f t="shared" si="7"/>
        <v>1673.519445954757</v>
      </c>
      <c r="D57">
        <f t="shared" si="8"/>
        <v>61759.566245603244</v>
      </c>
      <c r="E57">
        <f t="shared" si="2"/>
        <v>63433.085691558001</v>
      </c>
      <c r="F57">
        <f t="shared" si="5"/>
        <v>1673.519445954757</v>
      </c>
      <c r="G57">
        <f t="shared" si="4"/>
        <v>61759.566245603244</v>
      </c>
      <c r="H57">
        <f t="shared" si="3"/>
        <v>63433.085691558001</v>
      </c>
    </row>
    <row r="58" spans="1:8" x14ac:dyDescent="0.2">
      <c r="A58">
        <v>57</v>
      </c>
      <c r="B58" t="s">
        <v>18</v>
      </c>
      <c r="C58">
        <f t="shared" si="7"/>
        <v>1703.4037217753776</v>
      </c>
      <c r="D58">
        <f t="shared" si="8"/>
        <v>62862.415642846157</v>
      </c>
      <c r="E58">
        <f t="shared" si="2"/>
        <v>64565.819364621537</v>
      </c>
      <c r="F58">
        <f t="shared" si="5"/>
        <v>1703.4037217753776</v>
      </c>
      <c r="G58">
        <f t="shared" si="4"/>
        <v>62862.415642846157</v>
      </c>
      <c r="H58">
        <f t="shared" si="3"/>
        <v>64565.819364621537</v>
      </c>
    </row>
    <row r="59" spans="1:8" x14ac:dyDescent="0.2">
      <c r="A59">
        <v>58</v>
      </c>
      <c r="B59" t="s">
        <v>18</v>
      </c>
      <c r="C59">
        <f t="shared" si="7"/>
        <v>1733.2879975959981</v>
      </c>
      <c r="D59">
        <f t="shared" si="8"/>
        <v>63965.265040089071</v>
      </c>
      <c r="E59">
        <f t="shared" si="2"/>
        <v>65698.553037685066</v>
      </c>
      <c r="F59">
        <f t="shared" si="5"/>
        <v>1733.2879975959981</v>
      </c>
      <c r="G59">
        <f t="shared" si="4"/>
        <v>63965.265040089071</v>
      </c>
      <c r="H59">
        <f t="shared" si="3"/>
        <v>65698.553037685066</v>
      </c>
    </row>
    <row r="60" spans="1:8" x14ac:dyDescent="0.2">
      <c r="A60">
        <v>59</v>
      </c>
      <c r="B60" t="s">
        <v>18</v>
      </c>
      <c r="C60">
        <f t="shared" si="7"/>
        <v>1763.1722734166187</v>
      </c>
      <c r="D60">
        <f t="shared" si="8"/>
        <v>65068.114437331984</v>
      </c>
      <c r="E60">
        <f t="shared" si="2"/>
        <v>66831.286710748609</v>
      </c>
      <c r="F60">
        <f t="shared" si="5"/>
        <v>1763.1722734166187</v>
      </c>
      <c r="G60">
        <f t="shared" si="4"/>
        <v>65068.114437331984</v>
      </c>
      <c r="H60">
        <f t="shared" si="3"/>
        <v>66831.286710748609</v>
      </c>
    </row>
    <row r="61" spans="1:8" x14ac:dyDescent="0.2">
      <c r="A61">
        <v>60</v>
      </c>
      <c r="B61" t="s">
        <v>18</v>
      </c>
      <c r="C61">
        <f t="shared" si="7"/>
        <v>1793.0565492372393</v>
      </c>
      <c r="D61">
        <f t="shared" si="8"/>
        <v>66170.963834574897</v>
      </c>
      <c r="E61">
        <f t="shared" si="2"/>
        <v>67964.020383812138</v>
      </c>
      <c r="F61">
        <f t="shared" si="5"/>
        <v>1793.0565492372393</v>
      </c>
      <c r="G61">
        <f t="shared" si="4"/>
        <v>66170.963834574897</v>
      </c>
      <c r="H61">
        <f t="shared" si="3"/>
        <v>67964.020383812138</v>
      </c>
    </row>
    <row r="62" spans="1:8" x14ac:dyDescent="0.2">
      <c r="A62">
        <v>61</v>
      </c>
      <c r="B62" t="s">
        <v>18</v>
      </c>
      <c r="C62">
        <f t="shared" si="7"/>
        <v>1822.9408250578599</v>
      </c>
      <c r="D62">
        <f t="shared" si="8"/>
        <v>67273.81323181781</v>
      </c>
      <c r="E62">
        <f t="shared" si="2"/>
        <v>69096.754056875667</v>
      </c>
      <c r="F62">
        <f t="shared" si="5"/>
        <v>1822.9408250578599</v>
      </c>
      <c r="G62">
        <f t="shared" si="4"/>
        <v>67273.81323181781</v>
      </c>
      <c r="H62">
        <f t="shared" si="3"/>
        <v>69096.754056875667</v>
      </c>
    </row>
    <row r="63" spans="1:8" x14ac:dyDescent="0.2">
      <c r="A63">
        <v>62</v>
      </c>
      <c r="B63" t="s">
        <v>22</v>
      </c>
      <c r="C63">
        <f t="shared" ref="C63:C94" si="9">C62+$N$5</f>
        <v>1869.2790574607889</v>
      </c>
      <c r="D63">
        <f t="shared" ref="D63:D94" si="10">D62+$N$12</f>
        <v>66869.747279599906</v>
      </c>
      <c r="E63">
        <f t="shared" si="2"/>
        <v>68739.026337060699</v>
      </c>
      <c r="F63">
        <f t="shared" si="5"/>
        <v>1852.8251008784805</v>
      </c>
      <c r="G63">
        <f t="shared" si="4"/>
        <v>68376.662629060724</v>
      </c>
      <c r="H63">
        <f t="shared" si="3"/>
        <v>70229.48772993921</v>
      </c>
    </row>
    <row r="64" spans="1:8" x14ac:dyDescent="0.2">
      <c r="A64">
        <v>63</v>
      </c>
      <c r="B64" t="s">
        <v>22</v>
      </c>
      <c r="C64">
        <f t="shared" si="9"/>
        <v>1915.6172898637178</v>
      </c>
      <c r="D64">
        <f t="shared" si="10"/>
        <v>66465.681327382001</v>
      </c>
      <c r="E64">
        <f t="shared" si="2"/>
        <v>68381.298617245717</v>
      </c>
      <c r="F64">
        <f t="shared" si="5"/>
        <v>1882.7093766991011</v>
      </c>
      <c r="G64">
        <f t="shared" si="4"/>
        <v>69479.512026303637</v>
      </c>
      <c r="H64">
        <f t="shared" si="3"/>
        <v>71362.221403002739</v>
      </c>
    </row>
    <row r="65" spans="1:8" x14ac:dyDescent="0.2">
      <c r="A65">
        <v>64</v>
      </c>
      <c r="B65" t="s">
        <v>22</v>
      </c>
      <c r="C65">
        <f t="shared" si="9"/>
        <v>1961.9555222666468</v>
      </c>
      <c r="D65">
        <f t="shared" si="10"/>
        <v>66061.615375164096</v>
      </c>
      <c r="E65">
        <f t="shared" si="2"/>
        <v>68023.570897430749</v>
      </c>
      <c r="F65">
        <f t="shared" si="5"/>
        <v>1912.5936525197217</v>
      </c>
      <c r="G65">
        <f t="shared" si="4"/>
        <v>70582.36142354655</v>
      </c>
      <c r="H65">
        <f t="shared" si="3"/>
        <v>72494.955076066268</v>
      </c>
    </row>
    <row r="66" spans="1:8" x14ac:dyDescent="0.2">
      <c r="A66">
        <v>65</v>
      </c>
      <c r="B66" t="s">
        <v>22</v>
      </c>
      <c r="C66">
        <f t="shared" si="9"/>
        <v>2008.2937546695757</v>
      </c>
      <c r="D66">
        <f t="shared" si="10"/>
        <v>65657.549422946191</v>
      </c>
      <c r="E66">
        <f t="shared" si="2"/>
        <v>67665.843177615767</v>
      </c>
      <c r="F66">
        <f t="shared" si="5"/>
        <v>1942.4779283403423</v>
      </c>
      <c r="G66">
        <f t="shared" si="4"/>
        <v>71685.210820789463</v>
      </c>
      <c r="H66">
        <f t="shared" si="3"/>
        <v>73627.688749129811</v>
      </c>
    </row>
    <row r="67" spans="1:8" x14ac:dyDescent="0.2">
      <c r="A67">
        <v>66</v>
      </c>
      <c r="B67" t="s">
        <v>22</v>
      </c>
      <c r="C67">
        <f t="shared" si="9"/>
        <v>2054.6319870725047</v>
      </c>
      <c r="D67">
        <f t="shared" si="10"/>
        <v>65253.483470728286</v>
      </c>
      <c r="E67">
        <f t="shared" ref="E67:E130" si="11">C67+D67</f>
        <v>67308.115457800784</v>
      </c>
      <c r="F67">
        <f t="shared" si="5"/>
        <v>1972.3622041609628</v>
      </c>
      <c r="G67">
        <f t="shared" si="4"/>
        <v>72788.060218032377</v>
      </c>
      <c r="H67">
        <f t="shared" ref="H67:H130" si="12">SUM(F67:G67)</f>
        <v>74760.42242219334</v>
      </c>
    </row>
    <row r="68" spans="1:8" x14ac:dyDescent="0.2">
      <c r="A68">
        <v>67</v>
      </c>
      <c r="B68" t="s">
        <v>22</v>
      </c>
      <c r="C68">
        <f t="shared" si="9"/>
        <v>2100.9702194754336</v>
      </c>
      <c r="D68">
        <f t="shared" si="10"/>
        <v>64849.417518510381</v>
      </c>
      <c r="E68">
        <f t="shared" si="11"/>
        <v>66950.387737985817</v>
      </c>
      <c r="F68">
        <f t="shared" si="5"/>
        <v>2002.2464799815834</v>
      </c>
      <c r="G68">
        <f t="shared" ref="G68:G131" si="13">G67+$N$11</f>
        <v>73890.90961527529</v>
      </c>
      <c r="H68">
        <f t="shared" si="12"/>
        <v>75893.156095256869</v>
      </c>
    </row>
    <row r="69" spans="1:8" x14ac:dyDescent="0.2">
      <c r="A69">
        <v>68</v>
      </c>
      <c r="B69" t="s">
        <v>22</v>
      </c>
      <c r="C69">
        <f t="shared" si="9"/>
        <v>2147.3084518783626</v>
      </c>
      <c r="D69">
        <f t="shared" si="10"/>
        <v>64445.351566292476</v>
      </c>
      <c r="E69">
        <f t="shared" si="11"/>
        <v>66592.660018170835</v>
      </c>
      <c r="F69">
        <f t="shared" ref="F69:F132" si="14">F68+$N$4</f>
        <v>2032.130755802204</v>
      </c>
      <c r="G69">
        <f t="shared" si="13"/>
        <v>74993.759012518203</v>
      </c>
      <c r="H69">
        <f t="shared" si="12"/>
        <v>77025.889768320412</v>
      </c>
    </row>
    <row r="70" spans="1:8" x14ac:dyDescent="0.2">
      <c r="A70">
        <v>69</v>
      </c>
      <c r="B70" t="s">
        <v>22</v>
      </c>
      <c r="C70">
        <f t="shared" si="9"/>
        <v>2193.6466842812915</v>
      </c>
      <c r="D70">
        <f t="shared" si="10"/>
        <v>64041.285614074572</v>
      </c>
      <c r="E70">
        <f t="shared" si="11"/>
        <v>66234.932298355867</v>
      </c>
      <c r="F70">
        <f t="shared" si="14"/>
        <v>2062.0150316228246</v>
      </c>
      <c r="G70">
        <f t="shared" si="13"/>
        <v>76096.608409761116</v>
      </c>
      <c r="H70">
        <f t="shared" si="12"/>
        <v>78158.623441383941</v>
      </c>
    </row>
    <row r="71" spans="1:8" x14ac:dyDescent="0.2">
      <c r="A71">
        <v>70</v>
      </c>
      <c r="B71" t="s">
        <v>22</v>
      </c>
      <c r="C71">
        <f t="shared" si="9"/>
        <v>2239.9849166842205</v>
      </c>
      <c r="D71">
        <f t="shared" si="10"/>
        <v>63637.219661856667</v>
      </c>
      <c r="E71">
        <f t="shared" si="11"/>
        <v>65877.204578540885</v>
      </c>
      <c r="F71">
        <f t="shared" si="14"/>
        <v>2091.8993074434452</v>
      </c>
      <c r="G71">
        <f t="shared" si="13"/>
        <v>77199.45780700403</v>
      </c>
      <c r="H71">
        <f t="shared" si="12"/>
        <v>79291.35711444747</v>
      </c>
    </row>
    <row r="72" spans="1:8" x14ac:dyDescent="0.2">
      <c r="A72">
        <v>71</v>
      </c>
      <c r="B72" t="s">
        <v>22</v>
      </c>
      <c r="C72">
        <f t="shared" si="9"/>
        <v>2286.3231490871494</v>
      </c>
      <c r="D72">
        <f t="shared" si="10"/>
        <v>63233.153709638762</v>
      </c>
      <c r="E72">
        <f t="shared" si="11"/>
        <v>65519.47685872591</v>
      </c>
      <c r="F72">
        <f t="shared" si="14"/>
        <v>2121.7835832640658</v>
      </c>
      <c r="G72">
        <f t="shared" si="13"/>
        <v>78302.307204246943</v>
      </c>
      <c r="H72">
        <f t="shared" si="12"/>
        <v>80424.090787511013</v>
      </c>
    </row>
    <row r="73" spans="1:8" x14ac:dyDescent="0.2">
      <c r="A73">
        <v>72</v>
      </c>
      <c r="B73" t="s">
        <v>22</v>
      </c>
      <c r="C73">
        <f t="shared" si="9"/>
        <v>2332.6613814900784</v>
      </c>
      <c r="D73">
        <f t="shared" si="10"/>
        <v>62829.087757420857</v>
      </c>
      <c r="E73">
        <f t="shared" si="11"/>
        <v>65161.749138910935</v>
      </c>
      <c r="F73">
        <f t="shared" si="14"/>
        <v>2151.6678590846864</v>
      </c>
      <c r="G73">
        <f t="shared" si="13"/>
        <v>79405.156601489856</v>
      </c>
      <c r="H73">
        <f t="shared" si="12"/>
        <v>81556.824460574542</v>
      </c>
    </row>
    <row r="74" spans="1:8" x14ac:dyDescent="0.2">
      <c r="A74">
        <v>73</v>
      </c>
      <c r="B74" t="s">
        <v>22</v>
      </c>
      <c r="C74">
        <f t="shared" si="9"/>
        <v>2378.9996138930073</v>
      </c>
      <c r="D74">
        <f t="shared" si="10"/>
        <v>62425.021805202952</v>
      </c>
      <c r="E74">
        <f t="shared" si="11"/>
        <v>64804.02141909596</v>
      </c>
      <c r="F74">
        <f t="shared" si="14"/>
        <v>2181.552134905307</v>
      </c>
      <c r="G74">
        <f t="shared" si="13"/>
        <v>80508.00599873277</v>
      </c>
      <c r="H74">
        <f t="shared" si="12"/>
        <v>82689.558133638071</v>
      </c>
    </row>
    <row r="75" spans="1:8" x14ac:dyDescent="0.2">
      <c r="A75">
        <v>74</v>
      </c>
      <c r="B75" t="s">
        <v>22</v>
      </c>
      <c r="C75">
        <f t="shared" si="9"/>
        <v>2425.3378462959363</v>
      </c>
      <c r="D75">
        <f t="shared" si="10"/>
        <v>62020.955852985047</v>
      </c>
      <c r="E75">
        <f t="shared" si="11"/>
        <v>64446.293699280985</v>
      </c>
      <c r="F75">
        <f t="shared" si="14"/>
        <v>2211.4364107259275</v>
      </c>
      <c r="G75">
        <f t="shared" si="13"/>
        <v>81610.855395975683</v>
      </c>
      <c r="H75">
        <f t="shared" si="12"/>
        <v>83822.291806701614</v>
      </c>
    </row>
    <row r="76" spans="1:8" x14ac:dyDescent="0.2">
      <c r="A76">
        <v>75</v>
      </c>
      <c r="B76" t="s">
        <v>22</v>
      </c>
      <c r="C76">
        <f t="shared" si="9"/>
        <v>2471.6760786988652</v>
      </c>
      <c r="D76">
        <f t="shared" si="10"/>
        <v>61616.889900767143</v>
      </c>
      <c r="E76">
        <f t="shared" si="11"/>
        <v>64088.56597946601</v>
      </c>
      <c r="F76">
        <f t="shared" si="14"/>
        <v>2241.3206865465481</v>
      </c>
      <c r="G76">
        <f t="shared" si="13"/>
        <v>82713.704793218596</v>
      </c>
      <c r="H76">
        <f t="shared" si="12"/>
        <v>84955.025479765143</v>
      </c>
    </row>
    <row r="77" spans="1:8" x14ac:dyDescent="0.2">
      <c r="A77">
        <v>76</v>
      </c>
      <c r="B77" t="s">
        <v>22</v>
      </c>
      <c r="C77">
        <f t="shared" si="9"/>
        <v>2518.0143111017942</v>
      </c>
      <c r="D77">
        <f t="shared" si="10"/>
        <v>61212.823948549238</v>
      </c>
      <c r="E77">
        <f t="shared" si="11"/>
        <v>63730.838259651035</v>
      </c>
      <c r="F77">
        <f t="shared" si="14"/>
        <v>2271.2049623671687</v>
      </c>
      <c r="G77">
        <f t="shared" si="13"/>
        <v>83816.554190461509</v>
      </c>
      <c r="H77">
        <f t="shared" si="12"/>
        <v>86087.759152828672</v>
      </c>
    </row>
    <row r="78" spans="1:8" x14ac:dyDescent="0.2">
      <c r="A78">
        <v>77</v>
      </c>
      <c r="B78" t="s">
        <v>22</v>
      </c>
      <c r="C78">
        <f t="shared" si="9"/>
        <v>2564.3525435047231</v>
      </c>
      <c r="D78">
        <f t="shared" si="10"/>
        <v>60808.757996331333</v>
      </c>
      <c r="E78">
        <f t="shared" si="11"/>
        <v>63373.110539836052</v>
      </c>
      <c r="F78">
        <f t="shared" si="14"/>
        <v>2301.0892381877893</v>
      </c>
      <c r="G78">
        <f t="shared" si="13"/>
        <v>84919.403587704423</v>
      </c>
      <c r="H78">
        <f t="shared" si="12"/>
        <v>87220.492825892215</v>
      </c>
    </row>
    <row r="79" spans="1:8" x14ac:dyDescent="0.2">
      <c r="A79">
        <v>78</v>
      </c>
      <c r="B79" t="s">
        <v>22</v>
      </c>
      <c r="C79">
        <f t="shared" si="9"/>
        <v>2610.6907759076521</v>
      </c>
      <c r="D79">
        <f t="shared" si="10"/>
        <v>60404.692044113428</v>
      </c>
      <c r="E79">
        <f t="shared" si="11"/>
        <v>63015.382820021077</v>
      </c>
      <c r="F79">
        <f t="shared" si="14"/>
        <v>2330.9735140084099</v>
      </c>
      <c r="G79">
        <f t="shared" si="13"/>
        <v>86022.252984947336</v>
      </c>
      <c r="H79">
        <f t="shared" si="12"/>
        <v>88353.226498955744</v>
      </c>
    </row>
    <row r="80" spans="1:8" x14ac:dyDescent="0.2">
      <c r="A80">
        <v>79</v>
      </c>
      <c r="B80" t="s">
        <v>22</v>
      </c>
      <c r="C80">
        <f t="shared" si="9"/>
        <v>2657.029008310581</v>
      </c>
      <c r="D80">
        <f t="shared" si="10"/>
        <v>60000.626091895523</v>
      </c>
      <c r="E80">
        <f t="shared" si="11"/>
        <v>62657.655100206102</v>
      </c>
      <c r="F80">
        <f t="shared" si="14"/>
        <v>2360.8577898290305</v>
      </c>
      <c r="G80">
        <f t="shared" si="13"/>
        <v>87125.102382190249</v>
      </c>
      <c r="H80">
        <f t="shared" si="12"/>
        <v>89485.960172019273</v>
      </c>
    </row>
    <row r="81" spans="1:8" x14ac:dyDescent="0.2">
      <c r="A81">
        <v>80</v>
      </c>
      <c r="B81" t="s">
        <v>22</v>
      </c>
      <c r="C81">
        <f t="shared" si="9"/>
        <v>2703.36724071351</v>
      </c>
      <c r="D81">
        <f t="shared" si="10"/>
        <v>59596.560139677618</v>
      </c>
      <c r="E81">
        <f t="shared" si="11"/>
        <v>62299.927380391127</v>
      </c>
      <c r="F81">
        <f t="shared" si="14"/>
        <v>2390.7420656496511</v>
      </c>
      <c r="G81">
        <f t="shared" si="13"/>
        <v>88227.951779433162</v>
      </c>
      <c r="H81">
        <f t="shared" si="12"/>
        <v>90618.693845082817</v>
      </c>
    </row>
    <row r="82" spans="1:8" x14ac:dyDescent="0.2">
      <c r="A82">
        <v>81</v>
      </c>
      <c r="B82" t="s">
        <v>22</v>
      </c>
      <c r="C82">
        <f t="shared" si="9"/>
        <v>2749.705473116439</v>
      </c>
      <c r="D82">
        <f t="shared" si="10"/>
        <v>59192.494187459713</v>
      </c>
      <c r="E82">
        <f t="shared" si="11"/>
        <v>61942.199660576152</v>
      </c>
      <c r="F82">
        <f t="shared" si="14"/>
        <v>2420.6263414702717</v>
      </c>
      <c r="G82">
        <f t="shared" si="13"/>
        <v>89330.801176676076</v>
      </c>
      <c r="H82">
        <f t="shared" si="12"/>
        <v>91751.427518146345</v>
      </c>
    </row>
    <row r="83" spans="1:8" x14ac:dyDescent="0.2">
      <c r="A83">
        <v>82</v>
      </c>
      <c r="B83" t="s">
        <v>22</v>
      </c>
      <c r="C83">
        <f t="shared" si="9"/>
        <v>2796.0437055193679</v>
      </c>
      <c r="D83">
        <f t="shared" si="10"/>
        <v>58788.428235241809</v>
      </c>
      <c r="E83">
        <f t="shared" si="11"/>
        <v>61584.471940761177</v>
      </c>
      <c r="F83">
        <f t="shared" si="14"/>
        <v>2450.5106172908922</v>
      </c>
      <c r="G83">
        <f t="shared" si="13"/>
        <v>90433.650573918989</v>
      </c>
      <c r="H83">
        <f t="shared" si="12"/>
        <v>92884.161191209874</v>
      </c>
    </row>
    <row r="84" spans="1:8" x14ac:dyDescent="0.2">
      <c r="A84">
        <v>83</v>
      </c>
      <c r="B84" t="s">
        <v>22</v>
      </c>
      <c r="C84">
        <f t="shared" si="9"/>
        <v>2842.3819379222969</v>
      </c>
      <c r="D84">
        <f t="shared" si="10"/>
        <v>58384.362283023904</v>
      </c>
      <c r="E84">
        <f t="shared" si="11"/>
        <v>61226.744220946202</v>
      </c>
      <c r="F84">
        <f t="shared" si="14"/>
        <v>2480.3948931115128</v>
      </c>
      <c r="G84">
        <f t="shared" si="13"/>
        <v>91536.499971161902</v>
      </c>
      <c r="H84">
        <f t="shared" si="12"/>
        <v>94016.894864273418</v>
      </c>
    </row>
    <row r="85" spans="1:8" x14ac:dyDescent="0.2">
      <c r="A85">
        <v>84</v>
      </c>
      <c r="B85" t="s">
        <v>22</v>
      </c>
      <c r="C85">
        <f t="shared" si="9"/>
        <v>2888.7201703252258</v>
      </c>
      <c r="D85">
        <f t="shared" si="10"/>
        <v>57980.296330805999</v>
      </c>
      <c r="E85">
        <f t="shared" si="11"/>
        <v>60869.016501131227</v>
      </c>
      <c r="F85">
        <f t="shared" si="14"/>
        <v>2510.2791689321334</v>
      </c>
      <c r="G85">
        <f t="shared" si="13"/>
        <v>92639.349368404815</v>
      </c>
      <c r="H85">
        <f t="shared" si="12"/>
        <v>95149.628537336946</v>
      </c>
    </row>
    <row r="86" spans="1:8" x14ac:dyDescent="0.2">
      <c r="A86">
        <v>85</v>
      </c>
      <c r="B86" t="s">
        <v>22</v>
      </c>
      <c r="C86">
        <f t="shared" si="9"/>
        <v>2935.0584027281548</v>
      </c>
      <c r="D86">
        <f t="shared" si="10"/>
        <v>57576.230378588094</v>
      </c>
      <c r="E86">
        <f t="shared" si="11"/>
        <v>60511.288781316252</v>
      </c>
      <c r="F86">
        <f t="shared" si="14"/>
        <v>2540.163444752754</v>
      </c>
      <c r="G86">
        <f t="shared" si="13"/>
        <v>93742.198765647729</v>
      </c>
      <c r="H86">
        <f t="shared" si="12"/>
        <v>96282.36221040049</v>
      </c>
    </row>
    <row r="87" spans="1:8" x14ac:dyDescent="0.2">
      <c r="A87">
        <v>86</v>
      </c>
      <c r="B87" t="s">
        <v>22</v>
      </c>
      <c r="C87">
        <f t="shared" si="9"/>
        <v>2981.3966351310837</v>
      </c>
      <c r="D87">
        <f t="shared" si="10"/>
        <v>57172.164426370189</v>
      </c>
      <c r="E87">
        <f t="shared" si="11"/>
        <v>60153.56106150127</v>
      </c>
      <c r="F87">
        <f t="shared" si="14"/>
        <v>2570.0477205733746</v>
      </c>
      <c r="G87">
        <f t="shared" si="13"/>
        <v>94845.048162890642</v>
      </c>
      <c r="H87">
        <f t="shared" si="12"/>
        <v>97415.095883464019</v>
      </c>
    </row>
    <row r="88" spans="1:8" x14ac:dyDescent="0.2">
      <c r="A88">
        <v>87</v>
      </c>
      <c r="B88" t="s">
        <v>22</v>
      </c>
      <c r="C88">
        <f t="shared" si="9"/>
        <v>3027.7348675340127</v>
      </c>
      <c r="D88">
        <f t="shared" si="10"/>
        <v>56768.098474152284</v>
      </c>
      <c r="E88">
        <f t="shared" si="11"/>
        <v>59795.833341686295</v>
      </c>
      <c r="F88">
        <f t="shared" si="14"/>
        <v>2599.9319963939952</v>
      </c>
      <c r="G88">
        <f t="shared" si="13"/>
        <v>95947.897560133555</v>
      </c>
      <c r="H88">
        <f t="shared" si="12"/>
        <v>98547.829556527548</v>
      </c>
    </row>
    <row r="89" spans="1:8" x14ac:dyDescent="0.2">
      <c r="A89">
        <v>88</v>
      </c>
      <c r="B89" t="s">
        <v>22</v>
      </c>
      <c r="C89">
        <f t="shared" si="9"/>
        <v>3074.0730999369416</v>
      </c>
      <c r="D89">
        <f t="shared" si="10"/>
        <v>56364.032521934379</v>
      </c>
      <c r="E89">
        <f t="shared" si="11"/>
        <v>59438.10562187132</v>
      </c>
      <c r="F89">
        <f t="shared" si="14"/>
        <v>2629.8162722146158</v>
      </c>
      <c r="G89">
        <f t="shared" si="13"/>
        <v>97050.746957376468</v>
      </c>
      <c r="H89">
        <f t="shared" si="12"/>
        <v>99680.563229591091</v>
      </c>
    </row>
    <row r="90" spans="1:8" x14ac:dyDescent="0.2">
      <c r="A90">
        <v>89</v>
      </c>
      <c r="B90" t="s">
        <v>22</v>
      </c>
      <c r="C90">
        <f t="shared" si="9"/>
        <v>3120.4113323398706</v>
      </c>
      <c r="D90">
        <f t="shared" si="10"/>
        <v>55959.966569716475</v>
      </c>
      <c r="E90">
        <f t="shared" si="11"/>
        <v>59080.377902056345</v>
      </c>
      <c r="F90">
        <f t="shared" si="14"/>
        <v>2659.7005480352364</v>
      </c>
      <c r="G90">
        <f t="shared" si="13"/>
        <v>98153.596354619382</v>
      </c>
      <c r="H90">
        <f t="shared" si="12"/>
        <v>100813.29690265462</v>
      </c>
    </row>
    <row r="91" spans="1:8" x14ac:dyDescent="0.2">
      <c r="A91">
        <v>90</v>
      </c>
      <c r="B91" t="s">
        <v>22</v>
      </c>
      <c r="C91">
        <f t="shared" si="9"/>
        <v>3166.7495647427995</v>
      </c>
      <c r="D91">
        <f t="shared" si="10"/>
        <v>55555.90061749857</v>
      </c>
      <c r="E91">
        <f t="shared" si="11"/>
        <v>58722.65018224137</v>
      </c>
      <c r="F91">
        <f t="shared" si="14"/>
        <v>2689.5848238558569</v>
      </c>
      <c r="G91">
        <f t="shared" si="13"/>
        <v>99256.445751862295</v>
      </c>
      <c r="H91">
        <f t="shared" si="12"/>
        <v>101946.03057571815</v>
      </c>
    </row>
    <row r="92" spans="1:8" x14ac:dyDescent="0.2">
      <c r="A92">
        <v>91</v>
      </c>
      <c r="B92" t="s">
        <v>22</v>
      </c>
      <c r="C92">
        <f t="shared" si="9"/>
        <v>3213.0877971457285</v>
      </c>
      <c r="D92">
        <f t="shared" si="10"/>
        <v>55151.834665280665</v>
      </c>
      <c r="E92">
        <f t="shared" si="11"/>
        <v>58364.922462426395</v>
      </c>
      <c r="F92">
        <f t="shared" si="14"/>
        <v>2719.4690996764775</v>
      </c>
      <c r="G92">
        <f t="shared" si="13"/>
        <v>100359.29514910521</v>
      </c>
      <c r="H92">
        <f t="shared" si="12"/>
        <v>103078.76424878169</v>
      </c>
    </row>
    <row r="93" spans="1:8" x14ac:dyDescent="0.2">
      <c r="A93">
        <v>92</v>
      </c>
      <c r="B93" t="s">
        <v>22</v>
      </c>
      <c r="C93">
        <f t="shared" si="9"/>
        <v>3259.4260295486574</v>
      </c>
      <c r="D93">
        <f t="shared" si="10"/>
        <v>54747.76871306276</v>
      </c>
      <c r="E93">
        <f t="shared" si="11"/>
        <v>58007.19474261142</v>
      </c>
      <c r="F93">
        <f t="shared" si="14"/>
        <v>2749.3533754970981</v>
      </c>
      <c r="G93">
        <f t="shared" si="13"/>
        <v>101462.14454634812</v>
      </c>
      <c r="H93">
        <f t="shared" si="12"/>
        <v>104211.49792184522</v>
      </c>
    </row>
    <row r="94" spans="1:8" x14ac:dyDescent="0.2">
      <c r="A94">
        <v>93</v>
      </c>
      <c r="B94" t="s">
        <v>22</v>
      </c>
      <c r="C94">
        <f t="shared" si="9"/>
        <v>3305.7642619515864</v>
      </c>
      <c r="D94">
        <f t="shared" si="10"/>
        <v>54343.702760844855</v>
      </c>
      <c r="E94">
        <f t="shared" si="11"/>
        <v>57649.467022796438</v>
      </c>
      <c r="F94">
        <f t="shared" si="14"/>
        <v>2779.2376513177187</v>
      </c>
      <c r="G94">
        <f t="shared" si="13"/>
        <v>102564.99394359103</v>
      </c>
      <c r="H94">
        <f t="shared" si="12"/>
        <v>105344.23159490875</v>
      </c>
    </row>
    <row r="95" spans="1:8" x14ac:dyDescent="0.2">
      <c r="A95">
        <v>94</v>
      </c>
      <c r="B95" t="s">
        <v>22</v>
      </c>
      <c r="C95">
        <f t="shared" ref="C95:C126" si="15">C94+$N$5</f>
        <v>3352.1024943545153</v>
      </c>
      <c r="D95">
        <f t="shared" ref="D95:D126" si="16">D94+$N$12</f>
        <v>53939.63680862695</v>
      </c>
      <c r="E95">
        <f t="shared" si="11"/>
        <v>57291.739302981463</v>
      </c>
      <c r="F95">
        <f t="shared" si="14"/>
        <v>2809.1219271383393</v>
      </c>
      <c r="G95">
        <f t="shared" si="13"/>
        <v>103667.84334083395</v>
      </c>
      <c r="H95">
        <f t="shared" si="12"/>
        <v>106476.96526797229</v>
      </c>
    </row>
    <row r="96" spans="1:8" x14ac:dyDescent="0.2">
      <c r="A96">
        <v>95</v>
      </c>
      <c r="B96" t="s">
        <v>22</v>
      </c>
      <c r="C96">
        <f t="shared" si="15"/>
        <v>3398.4407267574443</v>
      </c>
      <c r="D96">
        <f t="shared" si="16"/>
        <v>53535.570856409046</v>
      </c>
      <c r="E96">
        <f t="shared" si="11"/>
        <v>56934.011583166488</v>
      </c>
      <c r="F96">
        <f t="shared" si="14"/>
        <v>2839.0062029589599</v>
      </c>
      <c r="G96">
        <f t="shared" si="13"/>
        <v>104770.69273807686</v>
      </c>
      <c r="H96">
        <f t="shared" si="12"/>
        <v>107609.69894103582</v>
      </c>
    </row>
    <row r="97" spans="1:8" x14ac:dyDescent="0.2">
      <c r="A97">
        <v>96</v>
      </c>
      <c r="B97" t="s">
        <v>22</v>
      </c>
      <c r="C97">
        <f t="shared" si="15"/>
        <v>3444.7789591603732</v>
      </c>
      <c r="D97">
        <f t="shared" si="16"/>
        <v>53131.504904191141</v>
      </c>
      <c r="E97">
        <f t="shared" si="11"/>
        <v>56576.283863351513</v>
      </c>
      <c r="F97">
        <f t="shared" si="14"/>
        <v>2868.8904787795805</v>
      </c>
      <c r="G97">
        <f t="shared" si="13"/>
        <v>105873.54213531977</v>
      </c>
      <c r="H97">
        <f t="shared" si="12"/>
        <v>108742.43261409935</v>
      </c>
    </row>
    <row r="98" spans="1:8" x14ac:dyDescent="0.2">
      <c r="A98">
        <v>97</v>
      </c>
      <c r="B98" t="s">
        <v>22</v>
      </c>
      <c r="C98">
        <f t="shared" si="15"/>
        <v>3491.1171915633022</v>
      </c>
      <c r="D98">
        <f t="shared" si="16"/>
        <v>52727.438951973236</v>
      </c>
      <c r="E98">
        <f t="shared" si="11"/>
        <v>56218.556143536538</v>
      </c>
      <c r="F98">
        <f t="shared" si="14"/>
        <v>2898.774754600201</v>
      </c>
      <c r="G98">
        <f t="shared" si="13"/>
        <v>106976.39153256269</v>
      </c>
      <c r="H98">
        <f t="shared" si="12"/>
        <v>109875.16628716289</v>
      </c>
    </row>
    <row r="99" spans="1:8" x14ac:dyDescent="0.2">
      <c r="A99">
        <v>98</v>
      </c>
      <c r="B99" t="s">
        <v>22</v>
      </c>
      <c r="C99">
        <f t="shared" si="15"/>
        <v>3537.4554239662311</v>
      </c>
      <c r="D99">
        <f t="shared" si="16"/>
        <v>52323.372999755331</v>
      </c>
      <c r="E99">
        <f t="shared" si="11"/>
        <v>55860.828423721563</v>
      </c>
      <c r="F99">
        <f t="shared" si="14"/>
        <v>2928.6590304208216</v>
      </c>
      <c r="G99">
        <f t="shared" si="13"/>
        <v>108079.2409298056</v>
      </c>
      <c r="H99">
        <f t="shared" si="12"/>
        <v>111007.89996022642</v>
      </c>
    </row>
    <row r="100" spans="1:8" x14ac:dyDescent="0.2">
      <c r="A100">
        <v>99</v>
      </c>
      <c r="B100" t="s">
        <v>22</v>
      </c>
      <c r="C100">
        <f t="shared" si="15"/>
        <v>3583.7936563691601</v>
      </c>
      <c r="D100">
        <f t="shared" si="16"/>
        <v>51919.307047537426</v>
      </c>
      <c r="E100">
        <f t="shared" si="11"/>
        <v>55503.100703906588</v>
      </c>
      <c r="F100">
        <f t="shared" si="14"/>
        <v>2958.5433062414422</v>
      </c>
      <c r="G100">
        <f t="shared" si="13"/>
        <v>109182.09032704851</v>
      </c>
      <c r="H100">
        <f t="shared" si="12"/>
        <v>112140.63363328995</v>
      </c>
    </row>
    <row r="101" spans="1:8" x14ac:dyDescent="0.2">
      <c r="A101">
        <v>100</v>
      </c>
      <c r="B101" t="s">
        <v>22</v>
      </c>
      <c r="C101">
        <f t="shared" si="15"/>
        <v>3630.131888772089</v>
      </c>
      <c r="D101">
        <f t="shared" si="16"/>
        <v>51515.241095319521</v>
      </c>
      <c r="E101">
        <f t="shared" si="11"/>
        <v>55145.372984091613</v>
      </c>
      <c r="F101">
        <f t="shared" si="14"/>
        <v>2988.4275820620628</v>
      </c>
      <c r="G101">
        <f t="shared" si="13"/>
        <v>110284.93972429143</v>
      </c>
      <c r="H101">
        <f t="shared" si="12"/>
        <v>113273.3673063535</v>
      </c>
    </row>
    <row r="102" spans="1:8" x14ac:dyDescent="0.2">
      <c r="A102">
        <v>101</v>
      </c>
      <c r="B102" t="s">
        <v>22</v>
      </c>
      <c r="C102">
        <f t="shared" si="15"/>
        <v>3676.470121175018</v>
      </c>
      <c r="D102">
        <f t="shared" si="16"/>
        <v>51111.175143101616</v>
      </c>
      <c r="E102">
        <f t="shared" si="11"/>
        <v>54787.645264276638</v>
      </c>
      <c r="F102">
        <f t="shared" si="14"/>
        <v>3018.3118578826834</v>
      </c>
      <c r="G102">
        <f t="shared" si="13"/>
        <v>111387.78912153434</v>
      </c>
      <c r="H102">
        <f t="shared" si="12"/>
        <v>114406.10097941702</v>
      </c>
    </row>
    <row r="103" spans="1:8" x14ac:dyDescent="0.2">
      <c r="A103">
        <v>102</v>
      </c>
      <c r="B103" t="s">
        <v>22</v>
      </c>
      <c r="C103">
        <f t="shared" si="15"/>
        <v>3722.8083535779469</v>
      </c>
      <c r="D103">
        <f t="shared" si="16"/>
        <v>50707.109190883712</v>
      </c>
      <c r="E103">
        <f t="shared" si="11"/>
        <v>54429.917544461656</v>
      </c>
      <c r="F103">
        <f t="shared" si="14"/>
        <v>3048.196133703304</v>
      </c>
      <c r="G103">
        <f t="shared" si="13"/>
        <v>112490.63851877725</v>
      </c>
      <c r="H103">
        <f t="shared" si="12"/>
        <v>115538.83465248055</v>
      </c>
    </row>
    <row r="104" spans="1:8" x14ac:dyDescent="0.2">
      <c r="A104">
        <v>103</v>
      </c>
      <c r="B104" t="s">
        <v>22</v>
      </c>
      <c r="C104">
        <f t="shared" si="15"/>
        <v>3769.1465859808759</v>
      </c>
      <c r="D104">
        <f t="shared" si="16"/>
        <v>50303.043238665807</v>
      </c>
      <c r="E104">
        <f t="shared" si="11"/>
        <v>54072.189824646681</v>
      </c>
      <c r="F104">
        <f t="shared" si="14"/>
        <v>3078.0804095239246</v>
      </c>
      <c r="G104">
        <f t="shared" si="13"/>
        <v>113593.48791602017</v>
      </c>
      <c r="H104">
        <f t="shared" si="12"/>
        <v>116671.5683255441</v>
      </c>
    </row>
    <row r="105" spans="1:8" x14ac:dyDescent="0.2">
      <c r="A105">
        <v>104</v>
      </c>
      <c r="B105" t="s">
        <v>22</v>
      </c>
      <c r="C105">
        <f t="shared" si="15"/>
        <v>3815.4848183838048</v>
      </c>
      <c r="D105">
        <f t="shared" si="16"/>
        <v>49898.977286447902</v>
      </c>
      <c r="E105">
        <f t="shared" si="11"/>
        <v>53714.462104831706</v>
      </c>
      <c r="F105">
        <f t="shared" si="14"/>
        <v>3107.9646853445452</v>
      </c>
      <c r="G105">
        <f t="shared" si="13"/>
        <v>114696.33731326308</v>
      </c>
      <c r="H105">
        <f t="shared" si="12"/>
        <v>117804.30199860763</v>
      </c>
    </row>
    <row r="106" spans="1:8" x14ac:dyDescent="0.2">
      <c r="A106">
        <v>105</v>
      </c>
      <c r="B106" t="s">
        <v>22</v>
      </c>
      <c r="C106">
        <f t="shared" si="15"/>
        <v>3861.8230507867338</v>
      </c>
      <c r="D106">
        <f t="shared" si="16"/>
        <v>49494.911334229997</v>
      </c>
      <c r="E106">
        <f t="shared" si="11"/>
        <v>53356.734385016731</v>
      </c>
      <c r="F106">
        <f t="shared" si="14"/>
        <v>3137.8489611651657</v>
      </c>
      <c r="G106">
        <f t="shared" si="13"/>
        <v>115799.18671050599</v>
      </c>
      <c r="H106">
        <f t="shared" si="12"/>
        <v>118937.03567167115</v>
      </c>
    </row>
    <row r="107" spans="1:8" x14ac:dyDescent="0.2">
      <c r="A107">
        <v>106</v>
      </c>
      <c r="B107" t="s">
        <v>22</v>
      </c>
      <c r="C107">
        <f t="shared" si="15"/>
        <v>3908.1612831896628</v>
      </c>
      <c r="D107">
        <f t="shared" si="16"/>
        <v>49090.845382012092</v>
      </c>
      <c r="E107">
        <f t="shared" si="11"/>
        <v>52999.006665201756</v>
      </c>
      <c r="F107">
        <f t="shared" si="14"/>
        <v>3167.7332369857863</v>
      </c>
      <c r="G107">
        <f t="shared" si="13"/>
        <v>116902.03610774891</v>
      </c>
      <c r="H107">
        <f t="shared" si="12"/>
        <v>120069.7693447347</v>
      </c>
    </row>
    <row r="108" spans="1:8" x14ac:dyDescent="0.2">
      <c r="A108">
        <v>107</v>
      </c>
      <c r="B108" t="s">
        <v>22</v>
      </c>
      <c r="C108">
        <f t="shared" si="15"/>
        <v>3954.4995155925917</v>
      </c>
      <c r="D108">
        <f t="shared" si="16"/>
        <v>48686.779429794187</v>
      </c>
      <c r="E108">
        <f t="shared" si="11"/>
        <v>52641.278945386781</v>
      </c>
      <c r="F108">
        <f t="shared" si="14"/>
        <v>3197.6175128064069</v>
      </c>
      <c r="G108">
        <f t="shared" si="13"/>
        <v>118004.88550499182</v>
      </c>
      <c r="H108">
        <f t="shared" si="12"/>
        <v>121202.50301779823</v>
      </c>
    </row>
    <row r="109" spans="1:8" x14ac:dyDescent="0.2">
      <c r="A109">
        <v>108</v>
      </c>
      <c r="B109" t="s">
        <v>22</v>
      </c>
      <c r="C109">
        <f t="shared" si="15"/>
        <v>4000.8377479955207</v>
      </c>
      <c r="D109">
        <f t="shared" si="16"/>
        <v>48282.713477576282</v>
      </c>
      <c r="E109">
        <f t="shared" si="11"/>
        <v>52283.551225571806</v>
      </c>
      <c r="F109">
        <f t="shared" si="14"/>
        <v>3227.5017886270275</v>
      </c>
      <c r="G109">
        <f t="shared" si="13"/>
        <v>119107.73490223473</v>
      </c>
      <c r="H109">
        <f t="shared" si="12"/>
        <v>122335.23669086176</v>
      </c>
    </row>
    <row r="110" spans="1:8" x14ac:dyDescent="0.2">
      <c r="A110">
        <v>109</v>
      </c>
      <c r="B110" t="s">
        <v>22</v>
      </c>
      <c r="C110">
        <f t="shared" si="15"/>
        <v>4047.1759803984496</v>
      </c>
      <c r="D110">
        <f t="shared" si="16"/>
        <v>47878.647525358378</v>
      </c>
      <c r="E110">
        <f t="shared" si="11"/>
        <v>51925.823505756824</v>
      </c>
      <c r="F110">
        <f t="shared" si="14"/>
        <v>3257.3860644476481</v>
      </c>
      <c r="G110">
        <f t="shared" si="13"/>
        <v>120210.58429947765</v>
      </c>
      <c r="H110">
        <f t="shared" si="12"/>
        <v>123467.9703639253</v>
      </c>
    </row>
    <row r="111" spans="1:8" x14ac:dyDescent="0.2">
      <c r="A111">
        <v>110</v>
      </c>
      <c r="B111" t="s">
        <v>22</v>
      </c>
      <c r="C111">
        <f t="shared" si="15"/>
        <v>4093.5142128013786</v>
      </c>
      <c r="D111">
        <f t="shared" si="16"/>
        <v>47474.581573140473</v>
      </c>
      <c r="E111">
        <f t="shared" si="11"/>
        <v>51568.095785941849</v>
      </c>
      <c r="F111">
        <f t="shared" si="14"/>
        <v>3287.2703402682687</v>
      </c>
      <c r="G111">
        <f t="shared" si="13"/>
        <v>121313.43369672056</v>
      </c>
      <c r="H111">
        <f t="shared" si="12"/>
        <v>124600.70403698883</v>
      </c>
    </row>
    <row r="112" spans="1:8" x14ac:dyDescent="0.2">
      <c r="A112">
        <v>111</v>
      </c>
      <c r="B112" t="s">
        <v>22</v>
      </c>
      <c r="C112">
        <f t="shared" si="15"/>
        <v>4139.8524452043075</v>
      </c>
      <c r="D112">
        <f t="shared" si="16"/>
        <v>47070.515620922568</v>
      </c>
      <c r="E112">
        <f t="shared" si="11"/>
        <v>51210.368066126874</v>
      </c>
      <c r="F112">
        <f t="shared" si="14"/>
        <v>3317.1546160888893</v>
      </c>
      <c r="G112">
        <f t="shared" si="13"/>
        <v>122416.28309396347</v>
      </c>
      <c r="H112">
        <f t="shared" si="12"/>
        <v>125733.43771005236</v>
      </c>
    </row>
    <row r="113" spans="1:8" x14ac:dyDescent="0.2">
      <c r="A113">
        <v>112</v>
      </c>
      <c r="B113" t="s">
        <v>22</v>
      </c>
      <c r="C113">
        <f t="shared" si="15"/>
        <v>4186.1906776072365</v>
      </c>
      <c r="D113">
        <f t="shared" si="16"/>
        <v>46666.449668704663</v>
      </c>
      <c r="E113">
        <f t="shared" si="11"/>
        <v>50852.640346311899</v>
      </c>
      <c r="F113">
        <f t="shared" si="14"/>
        <v>3347.0388919095099</v>
      </c>
      <c r="G113">
        <f t="shared" si="13"/>
        <v>123519.13249120639</v>
      </c>
      <c r="H113">
        <f t="shared" si="12"/>
        <v>126866.1713831159</v>
      </c>
    </row>
    <row r="114" spans="1:8" x14ac:dyDescent="0.2">
      <c r="A114">
        <v>113</v>
      </c>
      <c r="B114" t="s">
        <v>22</v>
      </c>
      <c r="C114">
        <f t="shared" si="15"/>
        <v>4232.5289100101654</v>
      </c>
      <c r="D114">
        <f t="shared" si="16"/>
        <v>46262.383716486758</v>
      </c>
      <c r="E114">
        <f t="shared" si="11"/>
        <v>50494.912626496924</v>
      </c>
      <c r="F114">
        <f t="shared" si="14"/>
        <v>3376.9231677301304</v>
      </c>
      <c r="G114">
        <f t="shared" si="13"/>
        <v>124621.9818884493</v>
      </c>
      <c r="H114">
        <f t="shared" si="12"/>
        <v>127998.90505617943</v>
      </c>
    </row>
    <row r="115" spans="1:8" x14ac:dyDescent="0.2">
      <c r="A115">
        <v>114</v>
      </c>
      <c r="B115" t="s">
        <v>22</v>
      </c>
      <c r="C115">
        <f t="shared" si="15"/>
        <v>4278.8671424130944</v>
      </c>
      <c r="D115">
        <f t="shared" si="16"/>
        <v>45858.317764268853</v>
      </c>
      <c r="E115">
        <f t="shared" si="11"/>
        <v>50137.184906681949</v>
      </c>
      <c r="F115">
        <f t="shared" si="14"/>
        <v>3406.807443550751</v>
      </c>
      <c r="G115">
        <f t="shared" si="13"/>
        <v>125724.83128569221</v>
      </c>
      <c r="H115">
        <f t="shared" si="12"/>
        <v>129131.63872924296</v>
      </c>
    </row>
    <row r="116" spans="1:8" x14ac:dyDescent="0.2">
      <c r="A116">
        <v>115</v>
      </c>
      <c r="B116" t="s">
        <v>22</v>
      </c>
      <c r="C116">
        <f t="shared" si="15"/>
        <v>4325.2053748160233</v>
      </c>
      <c r="D116">
        <f t="shared" si="16"/>
        <v>45454.251812050949</v>
      </c>
      <c r="E116">
        <f t="shared" si="11"/>
        <v>49779.457186866974</v>
      </c>
      <c r="F116">
        <f t="shared" si="14"/>
        <v>3436.6917193713716</v>
      </c>
      <c r="G116">
        <f t="shared" si="13"/>
        <v>126827.68068293513</v>
      </c>
      <c r="H116">
        <f t="shared" si="12"/>
        <v>130264.3724023065</v>
      </c>
    </row>
    <row r="117" spans="1:8" x14ac:dyDescent="0.2">
      <c r="A117">
        <v>116</v>
      </c>
      <c r="B117" t="s">
        <v>22</v>
      </c>
      <c r="C117">
        <f t="shared" si="15"/>
        <v>4371.5436072189523</v>
      </c>
      <c r="D117">
        <f t="shared" si="16"/>
        <v>45050.185859833044</v>
      </c>
      <c r="E117">
        <f t="shared" si="11"/>
        <v>49421.729467051999</v>
      </c>
      <c r="F117">
        <f t="shared" si="14"/>
        <v>3466.5759951919922</v>
      </c>
      <c r="G117">
        <f t="shared" si="13"/>
        <v>127930.53008017804</v>
      </c>
      <c r="H117">
        <f t="shared" si="12"/>
        <v>131397.10607537004</v>
      </c>
    </row>
    <row r="118" spans="1:8" x14ac:dyDescent="0.2">
      <c r="A118">
        <v>117</v>
      </c>
      <c r="B118" t="s">
        <v>22</v>
      </c>
      <c r="C118">
        <f t="shared" si="15"/>
        <v>4417.8818396218812</v>
      </c>
      <c r="D118">
        <f t="shared" si="16"/>
        <v>44646.119907615139</v>
      </c>
      <c r="E118">
        <f t="shared" si="11"/>
        <v>49064.001747237024</v>
      </c>
      <c r="F118">
        <f t="shared" si="14"/>
        <v>3496.4602710126128</v>
      </c>
      <c r="G118">
        <f t="shared" si="13"/>
        <v>129033.37947742095</v>
      </c>
      <c r="H118">
        <f t="shared" si="12"/>
        <v>132529.83974843356</v>
      </c>
    </row>
    <row r="119" spans="1:8" x14ac:dyDescent="0.2">
      <c r="A119">
        <v>118</v>
      </c>
      <c r="B119" t="s">
        <v>22</v>
      </c>
      <c r="C119">
        <f t="shared" si="15"/>
        <v>4464.2200720248102</v>
      </c>
      <c r="D119">
        <f t="shared" si="16"/>
        <v>44242.053955397234</v>
      </c>
      <c r="E119">
        <f t="shared" si="11"/>
        <v>48706.274027422041</v>
      </c>
      <c r="F119">
        <f t="shared" si="14"/>
        <v>3526.3445468332334</v>
      </c>
      <c r="G119">
        <f t="shared" si="13"/>
        <v>130136.22887466387</v>
      </c>
      <c r="H119">
        <f t="shared" si="12"/>
        <v>133662.5734214971</v>
      </c>
    </row>
    <row r="120" spans="1:8" x14ac:dyDescent="0.2">
      <c r="A120">
        <v>119</v>
      </c>
      <c r="B120" t="s">
        <v>22</v>
      </c>
      <c r="C120">
        <f t="shared" si="15"/>
        <v>4510.5583044277391</v>
      </c>
      <c r="D120">
        <f t="shared" si="16"/>
        <v>43837.988003179329</v>
      </c>
      <c r="E120">
        <f t="shared" si="11"/>
        <v>48348.546307607066</v>
      </c>
      <c r="F120">
        <f t="shared" si="14"/>
        <v>3556.228822653854</v>
      </c>
      <c r="G120">
        <f t="shared" si="13"/>
        <v>131239.07827190679</v>
      </c>
      <c r="H120">
        <f t="shared" si="12"/>
        <v>134795.30709456065</v>
      </c>
    </row>
    <row r="121" spans="1:8" x14ac:dyDescent="0.2">
      <c r="A121">
        <v>120</v>
      </c>
      <c r="B121" t="s">
        <v>22</v>
      </c>
      <c r="C121">
        <f t="shared" si="15"/>
        <v>4556.8965368306681</v>
      </c>
      <c r="D121">
        <f t="shared" si="16"/>
        <v>43433.922050961424</v>
      </c>
      <c r="E121">
        <f t="shared" si="11"/>
        <v>47990.818587792091</v>
      </c>
      <c r="F121">
        <f t="shared" si="14"/>
        <v>3586.1130984744746</v>
      </c>
      <c r="G121">
        <f t="shared" si="13"/>
        <v>132341.92766914971</v>
      </c>
      <c r="H121">
        <f t="shared" si="12"/>
        <v>135928.04076762419</v>
      </c>
    </row>
    <row r="122" spans="1:8" x14ac:dyDescent="0.2">
      <c r="A122">
        <v>121</v>
      </c>
      <c r="B122" t="s">
        <v>22</v>
      </c>
      <c r="C122">
        <f t="shared" si="15"/>
        <v>4603.234769233597</v>
      </c>
      <c r="D122">
        <f t="shared" si="16"/>
        <v>43029.856098743519</v>
      </c>
      <c r="E122">
        <f t="shared" si="11"/>
        <v>47633.090867977116</v>
      </c>
      <c r="F122">
        <f t="shared" si="14"/>
        <v>3615.9973742950951</v>
      </c>
      <c r="G122">
        <f t="shared" si="13"/>
        <v>133444.77706639262</v>
      </c>
      <c r="H122">
        <f t="shared" si="12"/>
        <v>137060.7744406877</v>
      </c>
    </row>
    <row r="123" spans="1:8" x14ac:dyDescent="0.2">
      <c r="A123">
        <v>122</v>
      </c>
      <c r="B123" t="s">
        <v>22</v>
      </c>
      <c r="C123">
        <f t="shared" si="15"/>
        <v>4649.573001636526</v>
      </c>
      <c r="D123">
        <f t="shared" si="16"/>
        <v>42625.790146525615</v>
      </c>
      <c r="E123">
        <f t="shared" si="11"/>
        <v>47275.363148162141</v>
      </c>
      <c r="F123">
        <f t="shared" si="14"/>
        <v>3645.8816501157157</v>
      </c>
      <c r="G123">
        <f t="shared" si="13"/>
        <v>134547.62646363553</v>
      </c>
      <c r="H123">
        <f t="shared" si="12"/>
        <v>138193.50811375125</v>
      </c>
    </row>
    <row r="124" spans="1:8" x14ac:dyDescent="0.2">
      <c r="A124">
        <v>123</v>
      </c>
      <c r="B124" t="s">
        <v>22</v>
      </c>
      <c r="C124">
        <f t="shared" si="15"/>
        <v>4695.9112340394549</v>
      </c>
      <c r="D124">
        <f t="shared" si="16"/>
        <v>42221.72419430771</v>
      </c>
      <c r="E124">
        <f t="shared" si="11"/>
        <v>46917.635428347166</v>
      </c>
      <c r="F124">
        <f t="shared" si="14"/>
        <v>3675.7659259363363</v>
      </c>
      <c r="G124">
        <f t="shared" si="13"/>
        <v>135650.47586087845</v>
      </c>
      <c r="H124">
        <f t="shared" si="12"/>
        <v>139326.24178681479</v>
      </c>
    </row>
    <row r="125" spans="1:8" x14ac:dyDescent="0.2">
      <c r="A125">
        <v>124</v>
      </c>
      <c r="B125" t="s">
        <v>22</v>
      </c>
      <c r="C125">
        <f t="shared" si="15"/>
        <v>4742.2494664423839</v>
      </c>
      <c r="D125">
        <f t="shared" si="16"/>
        <v>41817.658242089805</v>
      </c>
      <c r="E125">
        <f t="shared" si="11"/>
        <v>46559.907708532191</v>
      </c>
      <c r="F125">
        <f t="shared" si="14"/>
        <v>3705.6502017569569</v>
      </c>
      <c r="G125">
        <f t="shared" si="13"/>
        <v>136753.32525812136</v>
      </c>
      <c r="H125">
        <f t="shared" si="12"/>
        <v>140458.9754598783</v>
      </c>
    </row>
    <row r="126" spans="1:8" x14ac:dyDescent="0.2">
      <c r="A126">
        <v>125</v>
      </c>
      <c r="B126" t="s">
        <v>22</v>
      </c>
      <c r="C126">
        <f t="shared" si="15"/>
        <v>4788.5876988453128</v>
      </c>
      <c r="D126">
        <f t="shared" si="16"/>
        <v>41413.5922898719</v>
      </c>
      <c r="E126">
        <f t="shared" si="11"/>
        <v>46202.179988717209</v>
      </c>
      <c r="F126">
        <f t="shared" si="14"/>
        <v>3735.5344775775775</v>
      </c>
      <c r="G126">
        <f t="shared" si="13"/>
        <v>137856.17465536427</v>
      </c>
      <c r="H126">
        <f t="shared" si="12"/>
        <v>141591.70913294185</v>
      </c>
    </row>
    <row r="127" spans="1:8" x14ac:dyDescent="0.2">
      <c r="A127">
        <v>126</v>
      </c>
      <c r="B127" t="s">
        <v>22</v>
      </c>
      <c r="C127">
        <f t="shared" ref="C127:C158" si="17">C126+$N$5</f>
        <v>4834.9259312482418</v>
      </c>
      <c r="D127">
        <f t="shared" ref="D127:D158" si="18">D126+$N$12</f>
        <v>41009.526337653995</v>
      </c>
      <c r="E127">
        <f t="shared" si="11"/>
        <v>45844.452268902234</v>
      </c>
      <c r="F127">
        <f t="shared" si="14"/>
        <v>3765.4187533981981</v>
      </c>
      <c r="G127">
        <f t="shared" si="13"/>
        <v>138959.02405260719</v>
      </c>
      <c r="H127">
        <f t="shared" si="12"/>
        <v>142724.44280600539</v>
      </c>
    </row>
    <row r="128" spans="1:8" x14ac:dyDescent="0.2">
      <c r="A128">
        <v>127</v>
      </c>
      <c r="B128" t="s">
        <v>22</v>
      </c>
      <c r="C128">
        <f t="shared" si="17"/>
        <v>4881.2641636511707</v>
      </c>
      <c r="D128">
        <f t="shared" si="18"/>
        <v>40605.46038543609</v>
      </c>
      <c r="E128">
        <f t="shared" si="11"/>
        <v>45486.724549087259</v>
      </c>
      <c r="F128">
        <f t="shared" si="14"/>
        <v>3795.3030292188187</v>
      </c>
      <c r="G128">
        <f t="shared" si="13"/>
        <v>140061.8734498501</v>
      </c>
      <c r="H128">
        <f t="shared" si="12"/>
        <v>143857.1764790689</v>
      </c>
    </row>
    <row r="129" spans="1:8" x14ac:dyDescent="0.2">
      <c r="A129">
        <v>128</v>
      </c>
      <c r="B129" t="s">
        <v>22</v>
      </c>
      <c r="C129">
        <f t="shared" si="17"/>
        <v>4927.6023960540997</v>
      </c>
      <c r="D129">
        <f t="shared" si="18"/>
        <v>40201.394433218185</v>
      </c>
      <c r="E129">
        <f t="shared" si="11"/>
        <v>45128.996829272284</v>
      </c>
      <c r="F129">
        <f t="shared" si="14"/>
        <v>3825.1873050394393</v>
      </c>
      <c r="G129">
        <f t="shared" si="13"/>
        <v>141164.72284709301</v>
      </c>
      <c r="H129">
        <f t="shared" si="12"/>
        <v>144989.91015213245</v>
      </c>
    </row>
    <row r="130" spans="1:8" x14ac:dyDescent="0.2">
      <c r="A130">
        <v>129</v>
      </c>
      <c r="B130" t="s">
        <v>22</v>
      </c>
      <c r="C130">
        <f t="shared" si="17"/>
        <v>4973.9406284570287</v>
      </c>
      <c r="D130">
        <f t="shared" si="18"/>
        <v>39797.328481000281</v>
      </c>
      <c r="E130">
        <f t="shared" si="11"/>
        <v>44771.269109457309</v>
      </c>
      <c r="F130">
        <f t="shared" si="14"/>
        <v>3855.0715808600598</v>
      </c>
      <c r="G130">
        <f t="shared" si="13"/>
        <v>142267.57224433593</v>
      </c>
      <c r="H130">
        <f t="shared" si="12"/>
        <v>146122.64382519599</v>
      </c>
    </row>
    <row r="131" spans="1:8" x14ac:dyDescent="0.2">
      <c r="A131">
        <v>130</v>
      </c>
      <c r="B131" t="s">
        <v>22</v>
      </c>
      <c r="C131">
        <f t="shared" si="17"/>
        <v>5020.2788608599576</v>
      </c>
      <c r="D131">
        <f t="shared" si="18"/>
        <v>39393.262528782376</v>
      </c>
      <c r="E131">
        <f t="shared" ref="E131:E194" si="19">C131+D131</f>
        <v>44413.541389642334</v>
      </c>
      <c r="F131">
        <f t="shared" si="14"/>
        <v>3884.9558566806804</v>
      </c>
      <c r="G131">
        <f t="shared" si="13"/>
        <v>143370.42164157884</v>
      </c>
      <c r="H131">
        <f t="shared" ref="H131:H194" si="20">SUM(F131:G131)</f>
        <v>147255.37749825951</v>
      </c>
    </row>
    <row r="132" spans="1:8" x14ac:dyDescent="0.2">
      <c r="A132">
        <v>131</v>
      </c>
      <c r="B132" t="s">
        <v>22</v>
      </c>
      <c r="C132">
        <f t="shared" si="17"/>
        <v>5066.6170932628866</v>
      </c>
      <c r="D132">
        <f t="shared" si="18"/>
        <v>38989.196576564471</v>
      </c>
      <c r="E132">
        <f t="shared" si="19"/>
        <v>44055.813669827359</v>
      </c>
      <c r="F132">
        <f t="shared" si="14"/>
        <v>3914.840132501301</v>
      </c>
      <c r="G132">
        <f t="shared" ref="G132:G195" si="21">G131+$N$11</f>
        <v>144473.27103882175</v>
      </c>
      <c r="H132">
        <f t="shared" si="20"/>
        <v>148388.11117132305</v>
      </c>
    </row>
    <row r="133" spans="1:8" x14ac:dyDescent="0.2">
      <c r="A133">
        <v>132</v>
      </c>
      <c r="B133" t="s">
        <v>22</v>
      </c>
      <c r="C133">
        <f t="shared" si="17"/>
        <v>5112.9553256658155</v>
      </c>
      <c r="D133">
        <f t="shared" si="18"/>
        <v>38585.130624346566</v>
      </c>
      <c r="E133">
        <f t="shared" si="19"/>
        <v>43698.085950012384</v>
      </c>
      <c r="F133">
        <f t="shared" ref="F133:F196" si="22">F132+$N$4</f>
        <v>3944.7244083219216</v>
      </c>
      <c r="G133">
        <f t="shared" si="21"/>
        <v>145576.12043606467</v>
      </c>
      <c r="H133">
        <f t="shared" si="20"/>
        <v>149520.84484438659</v>
      </c>
    </row>
    <row r="134" spans="1:8" x14ac:dyDescent="0.2">
      <c r="A134">
        <v>133</v>
      </c>
      <c r="B134" t="s">
        <v>22</v>
      </c>
      <c r="C134">
        <f t="shared" si="17"/>
        <v>5159.2935580687445</v>
      </c>
      <c r="D134">
        <f t="shared" si="18"/>
        <v>38181.064672128661</v>
      </c>
      <c r="E134">
        <f t="shared" si="19"/>
        <v>43340.358230197409</v>
      </c>
      <c r="F134">
        <f t="shared" si="22"/>
        <v>3974.6086841425422</v>
      </c>
      <c r="G134">
        <f t="shared" si="21"/>
        <v>146678.96983330758</v>
      </c>
      <c r="H134">
        <f t="shared" si="20"/>
        <v>150653.57851745014</v>
      </c>
    </row>
    <row r="135" spans="1:8" x14ac:dyDescent="0.2">
      <c r="A135">
        <v>134</v>
      </c>
      <c r="B135" t="s">
        <v>22</v>
      </c>
      <c r="C135">
        <f t="shared" si="17"/>
        <v>5205.6317904716734</v>
      </c>
      <c r="D135">
        <f t="shared" si="18"/>
        <v>37776.998719910756</v>
      </c>
      <c r="E135">
        <f t="shared" si="19"/>
        <v>42982.630510382427</v>
      </c>
      <c r="F135">
        <f t="shared" si="22"/>
        <v>4004.4929599631628</v>
      </c>
      <c r="G135">
        <f t="shared" si="21"/>
        <v>147781.81923055049</v>
      </c>
      <c r="H135">
        <f t="shared" si="20"/>
        <v>151786.31219051365</v>
      </c>
    </row>
    <row r="136" spans="1:8" x14ac:dyDescent="0.2">
      <c r="A136">
        <v>135</v>
      </c>
      <c r="B136" t="s">
        <v>22</v>
      </c>
      <c r="C136">
        <f t="shared" si="17"/>
        <v>5251.9700228746024</v>
      </c>
      <c r="D136">
        <f t="shared" si="18"/>
        <v>37372.932767692851</v>
      </c>
      <c r="E136">
        <f t="shared" si="19"/>
        <v>42624.902790567452</v>
      </c>
      <c r="F136">
        <f t="shared" si="22"/>
        <v>4034.3772357837834</v>
      </c>
      <c r="G136">
        <f t="shared" si="21"/>
        <v>148884.66862779341</v>
      </c>
      <c r="H136">
        <f t="shared" si="20"/>
        <v>152919.04586357719</v>
      </c>
    </row>
    <row r="137" spans="1:8" x14ac:dyDescent="0.2">
      <c r="A137">
        <v>136</v>
      </c>
      <c r="B137" t="s">
        <v>22</v>
      </c>
      <c r="C137">
        <f t="shared" si="17"/>
        <v>5298.3082552775313</v>
      </c>
      <c r="D137">
        <f t="shared" si="18"/>
        <v>36968.866815474947</v>
      </c>
      <c r="E137">
        <f t="shared" si="19"/>
        <v>42267.175070752477</v>
      </c>
      <c r="F137">
        <f t="shared" si="22"/>
        <v>4064.2615116044039</v>
      </c>
      <c r="G137">
        <f t="shared" si="21"/>
        <v>149987.51802503632</v>
      </c>
      <c r="H137">
        <f t="shared" si="20"/>
        <v>154051.77953664074</v>
      </c>
    </row>
    <row r="138" spans="1:8" x14ac:dyDescent="0.2">
      <c r="A138">
        <v>137</v>
      </c>
      <c r="B138" t="s">
        <v>22</v>
      </c>
      <c r="C138">
        <f t="shared" si="17"/>
        <v>5344.6464876804603</v>
      </c>
      <c r="D138">
        <f t="shared" si="18"/>
        <v>36564.800863257042</v>
      </c>
      <c r="E138">
        <f t="shared" si="19"/>
        <v>41909.447350937502</v>
      </c>
      <c r="F138">
        <f t="shared" si="22"/>
        <v>4094.1457874250245</v>
      </c>
      <c r="G138">
        <f t="shared" si="21"/>
        <v>151090.36742227923</v>
      </c>
      <c r="H138">
        <f t="shared" si="20"/>
        <v>155184.51320970425</v>
      </c>
    </row>
    <row r="139" spans="1:8" x14ac:dyDescent="0.2">
      <c r="A139">
        <v>138</v>
      </c>
      <c r="B139" t="s">
        <v>22</v>
      </c>
      <c r="C139">
        <f t="shared" si="17"/>
        <v>5390.9847200833892</v>
      </c>
      <c r="D139">
        <f t="shared" si="18"/>
        <v>36160.734911039137</v>
      </c>
      <c r="E139">
        <f t="shared" si="19"/>
        <v>41551.719631122527</v>
      </c>
      <c r="F139">
        <f t="shared" si="22"/>
        <v>4124.0300632456456</v>
      </c>
      <c r="G139">
        <f t="shared" si="21"/>
        <v>152193.21681952215</v>
      </c>
      <c r="H139">
        <f t="shared" si="20"/>
        <v>156317.24688276779</v>
      </c>
    </row>
    <row r="140" spans="1:8" x14ac:dyDescent="0.2">
      <c r="A140">
        <v>139</v>
      </c>
      <c r="B140" t="s">
        <v>22</v>
      </c>
      <c r="C140">
        <f t="shared" si="17"/>
        <v>5437.3229524863182</v>
      </c>
      <c r="D140">
        <f t="shared" si="18"/>
        <v>35756.668958821232</v>
      </c>
      <c r="E140">
        <f t="shared" si="19"/>
        <v>41193.991911307552</v>
      </c>
      <c r="F140">
        <f t="shared" si="22"/>
        <v>4153.9143390662666</v>
      </c>
      <c r="G140">
        <f t="shared" si="21"/>
        <v>153296.06621676506</v>
      </c>
      <c r="H140">
        <f t="shared" si="20"/>
        <v>157449.98055583134</v>
      </c>
    </row>
    <row r="141" spans="1:8" x14ac:dyDescent="0.2">
      <c r="A141">
        <v>140</v>
      </c>
      <c r="B141" t="s">
        <v>22</v>
      </c>
      <c r="C141">
        <f t="shared" si="17"/>
        <v>5483.6611848892471</v>
      </c>
      <c r="D141">
        <f t="shared" si="18"/>
        <v>35352.603006603327</v>
      </c>
      <c r="E141">
        <f t="shared" si="19"/>
        <v>40836.264191492577</v>
      </c>
      <c r="F141">
        <f t="shared" si="22"/>
        <v>4183.7986148868877</v>
      </c>
      <c r="G141">
        <f t="shared" si="21"/>
        <v>154398.91561400797</v>
      </c>
      <c r="H141">
        <f t="shared" si="20"/>
        <v>158582.71422889485</v>
      </c>
    </row>
    <row r="142" spans="1:8" x14ac:dyDescent="0.2">
      <c r="A142">
        <v>141</v>
      </c>
      <c r="B142" t="s">
        <v>22</v>
      </c>
      <c r="C142">
        <f t="shared" si="17"/>
        <v>5529.9994172921761</v>
      </c>
      <c r="D142">
        <f t="shared" si="18"/>
        <v>34948.537054385422</v>
      </c>
      <c r="E142">
        <f t="shared" si="19"/>
        <v>40478.536471677595</v>
      </c>
      <c r="F142">
        <f t="shared" si="22"/>
        <v>4213.6828907075087</v>
      </c>
      <c r="G142">
        <f t="shared" si="21"/>
        <v>155501.76501125089</v>
      </c>
      <c r="H142">
        <f t="shared" si="20"/>
        <v>159715.4479019584</v>
      </c>
    </row>
    <row r="143" spans="1:8" x14ac:dyDescent="0.2">
      <c r="A143">
        <v>142</v>
      </c>
      <c r="B143" t="s">
        <v>22</v>
      </c>
      <c r="C143">
        <f t="shared" si="17"/>
        <v>5576.337649695105</v>
      </c>
      <c r="D143">
        <f t="shared" si="18"/>
        <v>34544.471102167518</v>
      </c>
      <c r="E143">
        <f t="shared" si="19"/>
        <v>40120.80875186262</v>
      </c>
      <c r="F143">
        <f t="shared" si="22"/>
        <v>4243.5671665281297</v>
      </c>
      <c r="G143">
        <f t="shared" si="21"/>
        <v>156604.6144084938</v>
      </c>
      <c r="H143">
        <f t="shared" si="20"/>
        <v>160848.18157502194</v>
      </c>
    </row>
    <row r="144" spans="1:8" x14ac:dyDescent="0.2">
      <c r="A144">
        <v>143</v>
      </c>
      <c r="B144" t="s">
        <v>22</v>
      </c>
      <c r="C144">
        <f t="shared" si="17"/>
        <v>5622.675882098034</v>
      </c>
      <c r="D144">
        <f t="shared" si="18"/>
        <v>34140.405149949613</v>
      </c>
      <c r="E144">
        <f t="shared" si="19"/>
        <v>39763.081032047645</v>
      </c>
      <c r="F144">
        <f t="shared" si="22"/>
        <v>4273.4514423487508</v>
      </c>
      <c r="G144">
        <f t="shared" si="21"/>
        <v>157707.46380573671</v>
      </c>
      <c r="H144">
        <f t="shared" si="20"/>
        <v>161980.91524808545</v>
      </c>
    </row>
    <row r="145" spans="1:8" x14ac:dyDescent="0.2">
      <c r="A145">
        <v>144</v>
      </c>
      <c r="B145" t="s">
        <v>22</v>
      </c>
      <c r="C145">
        <f t="shared" si="17"/>
        <v>5669.0141145009629</v>
      </c>
      <c r="D145">
        <f t="shared" si="18"/>
        <v>33736.339197731708</v>
      </c>
      <c r="E145">
        <f t="shared" si="19"/>
        <v>39405.35331223267</v>
      </c>
      <c r="F145">
        <f t="shared" si="22"/>
        <v>4303.3357181693718</v>
      </c>
      <c r="G145">
        <f t="shared" si="21"/>
        <v>158810.31320297963</v>
      </c>
      <c r="H145">
        <f t="shared" si="20"/>
        <v>163113.648921149</v>
      </c>
    </row>
    <row r="146" spans="1:8" x14ac:dyDescent="0.2">
      <c r="A146">
        <v>145</v>
      </c>
      <c r="B146" t="s">
        <v>22</v>
      </c>
      <c r="C146">
        <f t="shared" si="17"/>
        <v>5715.3523469038919</v>
      </c>
      <c r="D146">
        <f t="shared" si="18"/>
        <v>33332.273245513803</v>
      </c>
      <c r="E146">
        <f t="shared" si="19"/>
        <v>39047.625592417695</v>
      </c>
      <c r="F146">
        <f t="shared" si="22"/>
        <v>4333.2199939899929</v>
      </c>
      <c r="G146">
        <f t="shared" si="21"/>
        <v>159913.16260022254</v>
      </c>
      <c r="H146">
        <f t="shared" si="20"/>
        <v>164246.38259421254</v>
      </c>
    </row>
    <row r="147" spans="1:8" x14ac:dyDescent="0.2">
      <c r="A147">
        <v>146</v>
      </c>
      <c r="B147" t="s">
        <v>22</v>
      </c>
      <c r="C147">
        <f t="shared" si="17"/>
        <v>5761.6905793068208</v>
      </c>
      <c r="D147">
        <f t="shared" si="18"/>
        <v>32928.207293295898</v>
      </c>
      <c r="E147">
        <f t="shared" si="19"/>
        <v>38689.89787260272</v>
      </c>
      <c r="F147">
        <f t="shared" si="22"/>
        <v>4363.1042698106139</v>
      </c>
      <c r="G147">
        <f t="shared" si="21"/>
        <v>161016.01199746545</v>
      </c>
      <c r="H147">
        <f t="shared" si="20"/>
        <v>165379.11626727605</v>
      </c>
    </row>
    <row r="148" spans="1:8" x14ac:dyDescent="0.2">
      <c r="A148">
        <v>147</v>
      </c>
      <c r="B148" t="s">
        <v>22</v>
      </c>
      <c r="C148">
        <f t="shared" si="17"/>
        <v>5808.0288117097498</v>
      </c>
      <c r="D148">
        <f t="shared" si="18"/>
        <v>32524.141341077997</v>
      </c>
      <c r="E148">
        <f t="shared" si="19"/>
        <v>38332.170152787745</v>
      </c>
      <c r="F148">
        <f t="shared" si="22"/>
        <v>4392.988545631235</v>
      </c>
      <c r="G148">
        <f t="shared" si="21"/>
        <v>162118.86139470836</v>
      </c>
      <c r="H148">
        <f t="shared" si="20"/>
        <v>166511.8499403396</v>
      </c>
    </row>
    <row r="149" spans="1:8" x14ac:dyDescent="0.2">
      <c r="A149">
        <v>148</v>
      </c>
      <c r="B149" t="s">
        <v>22</v>
      </c>
      <c r="C149">
        <f t="shared" si="17"/>
        <v>5854.3670441126787</v>
      </c>
      <c r="D149">
        <f t="shared" si="18"/>
        <v>32120.075388860096</v>
      </c>
      <c r="E149">
        <f t="shared" si="19"/>
        <v>37974.442432972777</v>
      </c>
      <c r="F149">
        <f t="shared" si="22"/>
        <v>4422.872821451856</v>
      </c>
      <c r="G149">
        <f t="shared" si="21"/>
        <v>163221.71079195128</v>
      </c>
      <c r="H149">
        <f t="shared" si="20"/>
        <v>167644.58361340314</v>
      </c>
    </row>
    <row r="150" spans="1:8" x14ac:dyDescent="0.2">
      <c r="A150">
        <v>149</v>
      </c>
      <c r="B150" t="s">
        <v>22</v>
      </c>
      <c r="C150">
        <f t="shared" si="17"/>
        <v>5900.7052765156077</v>
      </c>
      <c r="D150">
        <f t="shared" si="18"/>
        <v>31716.009436642194</v>
      </c>
      <c r="E150">
        <f t="shared" si="19"/>
        <v>37616.714713157802</v>
      </c>
      <c r="F150">
        <f t="shared" si="22"/>
        <v>4452.757097272477</v>
      </c>
      <c r="G150">
        <f t="shared" si="21"/>
        <v>164324.56018919419</v>
      </c>
      <c r="H150">
        <f t="shared" si="20"/>
        <v>168777.31728646666</v>
      </c>
    </row>
    <row r="151" spans="1:8" x14ac:dyDescent="0.2">
      <c r="A151">
        <v>150</v>
      </c>
      <c r="B151" t="s">
        <v>22</v>
      </c>
      <c r="C151">
        <f t="shared" si="17"/>
        <v>5947.0435089185366</v>
      </c>
      <c r="D151">
        <f t="shared" si="18"/>
        <v>31311.943484424293</v>
      </c>
      <c r="E151">
        <f t="shared" si="19"/>
        <v>37258.986993342827</v>
      </c>
      <c r="F151">
        <f t="shared" si="22"/>
        <v>4482.6413730930981</v>
      </c>
      <c r="G151">
        <f t="shared" si="21"/>
        <v>165427.4095864371</v>
      </c>
      <c r="H151">
        <f t="shared" si="20"/>
        <v>169910.0509595302</v>
      </c>
    </row>
    <row r="152" spans="1:8" x14ac:dyDescent="0.2">
      <c r="A152">
        <v>151</v>
      </c>
      <c r="B152" t="s">
        <v>22</v>
      </c>
      <c r="C152">
        <f t="shared" si="17"/>
        <v>5993.3817413214656</v>
      </c>
      <c r="D152">
        <f t="shared" si="18"/>
        <v>30907.877532206392</v>
      </c>
      <c r="E152">
        <f t="shared" si="19"/>
        <v>36901.259273527859</v>
      </c>
      <c r="F152">
        <f t="shared" si="22"/>
        <v>4512.5256489137191</v>
      </c>
      <c r="G152">
        <f t="shared" si="21"/>
        <v>166530.25898368002</v>
      </c>
      <c r="H152">
        <f t="shared" si="20"/>
        <v>171042.78463259374</v>
      </c>
    </row>
    <row r="153" spans="1:8" x14ac:dyDescent="0.2">
      <c r="A153">
        <v>152</v>
      </c>
      <c r="B153" t="s">
        <v>22</v>
      </c>
      <c r="C153">
        <f t="shared" si="17"/>
        <v>6039.7199737243945</v>
      </c>
      <c r="D153">
        <f t="shared" si="18"/>
        <v>30503.811579988491</v>
      </c>
      <c r="E153">
        <f t="shared" si="19"/>
        <v>36543.531553712884</v>
      </c>
      <c r="F153">
        <f t="shared" si="22"/>
        <v>4542.4099247343402</v>
      </c>
      <c r="G153">
        <f t="shared" si="21"/>
        <v>167633.10838092293</v>
      </c>
      <c r="H153">
        <f t="shared" si="20"/>
        <v>172175.51830565726</v>
      </c>
    </row>
    <row r="154" spans="1:8" x14ac:dyDescent="0.2">
      <c r="A154">
        <v>153</v>
      </c>
      <c r="B154" t="s">
        <v>22</v>
      </c>
      <c r="C154">
        <f t="shared" si="17"/>
        <v>6086.0582061273235</v>
      </c>
      <c r="D154">
        <f t="shared" si="18"/>
        <v>30099.74562777059</v>
      </c>
      <c r="E154">
        <f t="shared" si="19"/>
        <v>36185.803833897909</v>
      </c>
      <c r="F154">
        <f t="shared" si="22"/>
        <v>4572.2942005549612</v>
      </c>
      <c r="G154">
        <f t="shared" si="21"/>
        <v>168735.95777816584</v>
      </c>
      <c r="H154">
        <f t="shared" si="20"/>
        <v>173308.2519787208</v>
      </c>
    </row>
    <row r="155" spans="1:8" x14ac:dyDescent="0.2">
      <c r="A155">
        <v>154</v>
      </c>
      <c r="B155" t="s">
        <v>22</v>
      </c>
      <c r="C155">
        <f t="shared" si="17"/>
        <v>6132.3964385302525</v>
      </c>
      <c r="D155">
        <f t="shared" si="18"/>
        <v>29695.679675552688</v>
      </c>
      <c r="E155">
        <f t="shared" si="19"/>
        <v>35828.076114082942</v>
      </c>
      <c r="F155">
        <f t="shared" si="22"/>
        <v>4602.1784763755822</v>
      </c>
      <c r="G155">
        <f t="shared" si="21"/>
        <v>169838.80717540876</v>
      </c>
      <c r="H155">
        <f t="shared" si="20"/>
        <v>174440.98565178434</v>
      </c>
    </row>
    <row r="156" spans="1:8" x14ac:dyDescent="0.2">
      <c r="A156">
        <v>155</v>
      </c>
      <c r="B156" t="s">
        <v>22</v>
      </c>
      <c r="C156">
        <f t="shared" si="17"/>
        <v>6178.7346709331814</v>
      </c>
      <c r="D156">
        <f t="shared" si="18"/>
        <v>29291.613723334787</v>
      </c>
      <c r="E156">
        <f t="shared" si="19"/>
        <v>35470.348394267967</v>
      </c>
      <c r="F156">
        <f t="shared" si="22"/>
        <v>4632.0627521962033</v>
      </c>
      <c r="G156">
        <f t="shared" si="21"/>
        <v>170941.65657265167</v>
      </c>
      <c r="H156">
        <f t="shared" si="20"/>
        <v>175573.71932484789</v>
      </c>
    </row>
    <row r="157" spans="1:8" x14ac:dyDescent="0.2">
      <c r="A157">
        <v>156</v>
      </c>
      <c r="B157" t="s">
        <v>22</v>
      </c>
      <c r="C157">
        <f t="shared" si="17"/>
        <v>6225.0729033361104</v>
      </c>
      <c r="D157">
        <f t="shared" si="18"/>
        <v>28887.547771116886</v>
      </c>
      <c r="E157">
        <f t="shared" si="19"/>
        <v>35112.620674452999</v>
      </c>
      <c r="F157">
        <f t="shared" si="22"/>
        <v>4661.9470280168243</v>
      </c>
      <c r="G157">
        <f t="shared" si="21"/>
        <v>172044.50596989458</v>
      </c>
      <c r="H157">
        <f t="shared" si="20"/>
        <v>176706.4529979114</v>
      </c>
    </row>
    <row r="158" spans="1:8" x14ac:dyDescent="0.2">
      <c r="A158">
        <v>157</v>
      </c>
      <c r="B158" t="s">
        <v>22</v>
      </c>
      <c r="C158">
        <f t="shared" si="17"/>
        <v>6271.4111357390393</v>
      </c>
      <c r="D158">
        <f t="shared" si="18"/>
        <v>28483.481818898985</v>
      </c>
      <c r="E158">
        <f t="shared" si="19"/>
        <v>34754.892954638024</v>
      </c>
      <c r="F158">
        <f t="shared" si="22"/>
        <v>4691.8313038374454</v>
      </c>
      <c r="G158">
        <f t="shared" si="21"/>
        <v>173147.3553671375</v>
      </c>
      <c r="H158">
        <f t="shared" si="20"/>
        <v>177839.18667097494</v>
      </c>
    </row>
    <row r="159" spans="1:8" x14ac:dyDescent="0.2">
      <c r="A159">
        <v>158</v>
      </c>
      <c r="B159" t="s">
        <v>22</v>
      </c>
      <c r="C159">
        <f t="shared" ref="C159:C183" si="23">C158+$N$5</f>
        <v>6317.7493681419683</v>
      </c>
      <c r="D159">
        <f t="shared" ref="D159:D183" si="24">D158+$N$12</f>
        <v>28079.415866681084</v>
      </c>
      <c r="E159">
        <f t="shared" si="19"/>
        <v>34397.165234823049</v>
      </c>
      <c r="F159">
        <f t="shared" si="22"/>
        <v>4721.7155796580664</v>
      </c>
      <c r="G159">
        <f t="shared" si="21"/>
        <v>174250.20476438041</v>
      </c>
      <c r="H159">
        <f t="shared" si="20"/>
        <v>178971.92034403849</v>
      </c>
    </row>
    <row r="160" spans="1:8" x14ac:dyDescent="0.2">
      <c r="A160">
        <v>159</v>
      </c>
      <c r="B160" t="s">
        <v>22</v>
      </c>
      <c r="C160">
        <f t="shared" si="23"/>
        <v>6364.0876005448972</v>
      </c>
      <c r="D160">
        <f t="shared" si="24"/>
        <v>27675.349914463182</v>
      </c>
      <c r="E160">
        <f t="shared" si="19"/>
        <v>34039.437515008081</v>
      </c>
      <c r="F160">
        <f t="shared" si="22"/>
        <v>4751.5998554786875</v>
      </c>
      <c r="G160">
        <f t="shared" si="21"/>
        <v>175353.05416162332</v>
      </c>
      <c r="H160">
        <f t="shared" si="20"/>
        <v>180104.654017102</v>
      </c>
    </row>
    <row r="161" spans="1:8" x14ac:dyDescent="0.2">
      <c r="A161">
        <v>160</v>
      </c>
      <c r="B161" t="s">
        <v>22</v>
      </c>
      <c r="C161">
        <f t="shared" si="23"/>
        <v>6410.4258329478262</v>
      </c>
      <c r="D161">
        <f t="shared" si="24"/>
        <v>27271.283962245281</v>
      </c>
      <c r="E161">
        <f t="shared" si="19"/>
        <v>33681.709795193106</v>
      </c>
      <c r="F161">
        <f t="shared" si="22"/>
        <v>4781.4841312993085</v>
      </c>
      <c r="G161">
        <f t="shared" si="21"/>
        <v>176455.90355886624</v>
      </c>
      <c r="H161">
        <f t="shared" si="20"/>
        <v>181237.38769016555</v>
      </c>
    </row>
    <row r="162" spans="1:8" x14ac:dyDescent="0.2">
      <c r="A162">
        <v>161</v>
      </c>
      <c r="B162" t="s">
        <v>22</v>
      </c>
      <c r="C162">
        <f t="shared" si="23"/>
        <v>6456.7640653507551</v>
      </c>
      <c r="D162">
        <f t="shared" si="24"/>
        <v>26867.21801002738</v>
      </c>
      <c r="E162">
        <f t="shared" si="19"/>
        <v>33323.982075378139</v>
      </c>
      <c r="F162">
        <f t="shared" si="22"/>
        <v>4811.3684071199295</v>
      </c>
      <c r="G162">
        <f t="shared" si="21"/>
        <v>177558.75295610915</v>
      </c>
      <c r="H162">
        <f t="shared" si="20"/>
        <v>182370.12136322909</v>
      </c>
    </row>
    <row r="163" spans="1:8" x14ac:dyDescent="0.2">
      <c r="A163">
        <v>162</v>
      </c>
      <c r="B163" t="s">
        <v>22</v>
      </c>
      <c r="C163">
        <f t="shared" si="23"/>
        <v>6503.1022977536841</v>
      </c>
      <c r="D163">
        <f t="shared" si="24"/>
        <v>26463.152057809479</v>
      </c>
      <c r="E163">
        <f t="shared" si="19"/>
        <v>32966.254355563164</v>
      </c>
      <c r="F163">
        <f t="shared" si="22"/>
        <v>4841.2526829405506</v>
      </c>
      <c r="G163">
        <f t="shared" si="21"/>
        <v>178661.60235335206</v>
      </c>
      <c r="H163">
        <f t="shared" si="20"/>
        <v>183502.8550362926</v>
      </c>
    </row>
    <row r="164" spans="1:8" x14ac:dyDescent="0.2">
      <c r="A164">
        <v>163</v>
      </c>
      <c r="B164" t="s">
        <v>22</v>
      </c>
      <c r="C164">
        <f t="shared" si="23"/>
        <v>6549.440530156613</v>
      </c>
      <c r="D164">
        <f t="shared" si="24"/>
        <v>26059.086105591578</v>
      </c>
      <c r="E164">
        <f t="shared" si="19"/>
        <v>32608.526635748189</v>
      </c>
      <c r="F164">
        <f t="shared" si="22"/>
        <v>4871.1369587611716</v>
      </c>
      <c r="G164">
        <f t="shared" si="21"/>
        <v>179764.45175059498</v>
      </c>
      <c r="H164">
        <f t="shared" si="20"/>
        <v>184635.58870935615</v>
      </c>
    </row>
    <row r="165" spans="1:8" x14ac:dyDescent="0.2">
      <c r="A165">
        <v>164</v>
      </c>
      <c r="B165" t="s">
        <v>22</v>
      </c>
      <c r="C165">
        <f t="shared" si="23"/>
        <v>6595.778762559542</v>
      </c>
      <c r="D165">
        <f t="shared" si="24"/>
        <v>25655.020153373676</v>
      </c>
      <c r="E165">
        <f t="shared" si="19"/>
        <v>32250.798915933217</v>
      </c>
      <c r="F165">
        <f t="shared" si="22"/>
        <v>4901.0212345817927</v>
      </c>
      <c r="G165">
        <f t="shared" si="21"/>
        <v>180867.30114783789</v>
      </c>
      <c r="H165">
        <f t="shared" si="20"/>
        <v>185768.32238241969</v>
      </c>
    </row>
    <row r="166" spans="1:8" x14ac:dyDescent="0.2">
      <c r="A166">
        <v>165</v>
      </c>
      <c r="B166" t="s">
        <v>22</v>
      </c>
      <c r="C166">
        <f t="shared" si="23"/>
        <v>6642.1169949624709</v>
      </c>
      <c r="D166">
        <f t="shared" si="24"/>
        <v>25250.954201155775</v>
      </c>
      <c r="E166">
        <f t="shared" si="19"/>
        <v>31893.071196118246</v>
      </c>
      <c r="F166">
        <f t="shared" si="22"/>
        <v>4930.9055104024137</v>
      </c>
      <c r="G166">
        <f t="shared" si="21"/>
        <v>181970.1505450808</v>
      </c>
      <c r="H166">
        <f t="shared" si="20"/>
        <v>186901.0560554832</v>
      </c>
    </row>
    <row r="167" spans="1:8" x14ac:dyDescent="0.2">
      <c r="A167">
        <v>166</v>
      </c>
      <c r="B167" t="s">
        <v>22</v>
      </c>
      <c r="C167">
        <f t="shared" si="23"/>
        <v>6688.4552273653999</v>
      </c>
      <c r="D167">
        <f t="shared" si="24"/>
        <v>24846.888248937874</v>
      </c>
      <c r="E167">
        <f t="shared" si="19"/>
        <v>31535.343476303275</v>
      </c>
      <c r="F167">
        <f t="shared" si="22"/>
        <v>4960.7897862230348</v>
      </c>
      <c r="G167">
        <f t="shared" si="21"/>
        <v>183072.99994232372</v>
      </c>
      <c r="H167">
        <f t="shared" si="20"/>
        <v>188033.78972854675</v>
      </c>
    </row>
    <row r="168" spans="1:8" x14ac:dyDescent="0.2">
      <c r="A168">
        <v>167</v>
      </c>
      <c r="B168" t="s">
        <v>22</v>
      </c>
      <c r="C168">
        <f t="shared" si="23"/>
        <v>6734.7934597683288</v>
      </c>
      <c r="D168">
        <f t="shared" si="24"/>
        <v>24442.822296719973</v>
      </c>
      <c r="E168">
        <f t="shared" si="19"/>
        <v>31177.615756488303</v>
      </c>
      <c r="F168">
        <f t="shared" si="22"/>
        <v>4990.6740620436558</v>
      </c>
      <c r="G168">
        <f t="shared" si="21"/>
        <v>184175.84933956663</v>
      </c>
      <c r="H168">
        <f t="shared" si="20"/>
        <v>189166.52340161029</v>
      </c>
    </row>
    <row r="169" spans="1:8" x14ac:dyDescent="0.2">
      <c r="A169">
        <v>168</v>
      </c>
      <c r="B169" t="s">
        <v>22</v>
      </c>
      <c r="C169">
        <f t="shared" si="23"/>
        <v>6781.1316921712578</v>
      </c>
      <c r="D169">
        <f t="shared" si="24"/>
        <v>24038.756344502071</v>
      </c>
      <c r="E169">
        <f t="shared" si="19"/>
        <v>30819.888036673328</v>
      </c>
      <c r="F169">
        <f t="shared" si="22"/>
        <v>5020.5583378642768</v>
      </c>
      <c r="G169">
        <f t="shared" si="21"/>
        <v>185278.69873680954</v>
      </c>
      <c r="H169">
        <f t="shared" si="20"/>
        <v>190299.25707467383</v>
      </c>
    </row>
    <row r="170" spans="1:8" x14ac:dyDescent="0.2">
      <c r="A170">
        <v>169</v>
      </c>
      <c r="B170" t="s">
        <v>22</v>
      </c>
      <c r="C170">
        <f t="shared" si="23"/>
        <v>6827.4699245741867</v>
      </c>
      <c r="D170">
        <f t="shared" si="24"/>
        <v>23634.69039228417</v>
      </c>
      <c r="E170">
        <f t="shared" si="19"/>
        <v>30462.160316858357</v>
      </c>
      <c r="F170">
        <f t="shared" si="22"/>
        <v>5050.4426136848979</v>
      </c>
      <c r="G170">
        <f t="shared" si="21"/>
        <v>186381.54813405246</v>
      </c>
      <c r="H170">
        <f t="shared" si="20"/>
        <v>191431.99074773735</v>
      </c>
    </row>
    <row r="171" spans="1:8" x14ac:dyDescent="0.2">
      <c r="A171">
        <v>170</v>
      </c>
      <c r="B171" t="s">
        <v>22</v>
      </c>
      <c r="C171">
        <f t="shared" si="23"/>
        <v>6873.8081569771157</v>
      </c>
      <c r="D171">
        <f t="shared" si="24"/>
        <v>23230.624440066269</v>
      </c>
      <c r="E171">
        <f t="shared" si="19"/>
        <v>30104.432597043386</v>
      </c>
      <c r="F171">
        <f t="shared" si="22"/>
        <v>5080.3268895055189</v>
      </c>
      <c r="G171">
        <f t="shared" si="21"/>
        <v>187484.39753129537</v>
      </c>
      <c r="H171">
        <f t="shared" si="20"/>
        <v>192564.72442080089</v>
      </c>
    </row>
    <row r="172" spans="1:8" x14ac:dyDescent="0.2">
      <c r="A172">
        <v>171</v>
      </c>
      <c r="B172" t="s">
        <v>22</v>
      </c>
      <c r="C172">
        <f t="shared" si="23"/>
        <v>6920.1463893800446</v>
      </c>
      <c r="D172">
        <f t="shared" si="24"/>
        <v>22826.558487848368</v>
      </c>
      <c r="E172">
        <f t="shared" si="19"/>
        <v>29746.704877228411</v>
      </c>
      <c r="F172">
        <f t="shared" si="22"/>
        <v>5110.21116532614</v>
      </c>
      <c r="G172">
        <f t="shared" si="21"/>
        <v>188587.24692853828</v>
      </c>
      <c r="H172">
        <f t="shared" si="20"/>
        <v>193697.45809386444</v>
      </c>
    </row>
    <row r="173" spans="1:8" x14ac:dyDescent="0.2">
      <c r="A173">
        <v>172</v>
      </c>
      <c r="B173" t="s">
        <v>22</v>
      </c>
      <c r="C173">
        <f t="shared" si="23"/>
        <v>6966.4846217829736</v>
      </c>
      <c r="D173">
        <f t="shared" si="24"/>
        <v>22422.492535630467</v>
      </c>
      <c r="E173">
        <f t="shared" si="19"/>
        <v>29388.977157413439</v>
      </c>
      <c r="F173">
        <f t="shared" si="22"/>
        <v>5140.095441146761</v>
      </c>
      <c r="G173">
        <f t="shared" si="21"/>
        <v>189690.0963257812</v>
      </c>
      <c r="H173">
        <f t="shared" si="20"/>
        <v>194830.19176692795</v>
      </c>
    </row>
    <row r="174" spans="1:8" x14ac:dyDescent="0.2">
      <c r="A174">
        <v>173</v>
      </c>
      <c r="B174" t="s">
        <v>22</v>
      </c>
      <c r="C174">
        <f t="shared" si="23"/>
        <v>7012.8228541859025</v>
      </c>
      <c r="D174">
        <f t="shared" si="24"/>
        <v>22018.426583412565</v>
      </c>
      <c r="E174">
        <f t="shared" si="19"/>
        <v>29031.249437598468</v>
      </c>
      <c r="F174">
        <f t="shared" si="22"/>
        <v>5169.979716967382</v>
      </c>
      <c r="G174">
        <f t="shared" si="21"/>
        <v>190792.94572302411</v>
      </c>
      <c r="H174">
        <f t="shared" si="20"/>
        <v>195962.92543999149</v>
      </c>
    </row>
    <row r="175" spans="1:8" x14ac:dyDescent="0.2">
      <c r="A175">
        <v>174</v>
      </c>
      <c r="B175" t="s">
        <v>22</v>
      </c>
      <c r="C175">
        <f t="shared" si="23"/>
        <v>7059.1610865888315</v>
      </c>
      <c r="D175">
        <f t="shared" si="24"/>
        <v>21614.360631194664</v>
      </c>
      <c r="E175">
        <f t="shared" si="19"/>
        <v>28673.521717783497</v>
      </c>
      <c r="F175">
        <f t="shared" si="22"/>
        <v>5199.8639927880031</v>
      </c>
      <c r="G175">
        <f t="shared" si="21"/>
        <v>191895.79512026702</v>
      </c>
      <c r="H175">
        <f t="shared" si="20"/>
        <v>197095.65911305504</v>
      </c>
    </row>
    <row r="176" spans="1:8" x14ac:dyDescent="0.2">
      <c r="A176">
        <v>175</v>
      </c>
      <c r="B176" t="s">
        <v>22</v>
      </c>
      <c r="C176">
        <f t="shared" si="23"/>
        <v>7105.4993189917604</v>
      </c>
      <c r="D176">
        <f t="shared" si="24"/>
        <v>21210.294678976763</v>
      </c>
      <c r="E176">
        <f t="shared" si="19"/>
        <v>28315.793997968525</v>
      </c>
      <c r="F176">
        <f t="shared" si="22"/>
        <v>5229.7482686086241</v>
      </c>
      <c r="G176">
        <f t="shared" si="21"/>
        <v>192998.64451750994</v>
      </c>
      <c r="H176">
        <f t="shared" si="20"/>
        <v>198228.39278611855</v>
      </c>
    </row>
    <row r="177" spans="1:8" x14ac:dyDescent="0.2">
      <c r="A177">
        <v>176</v>
      </c>
      <c r="B177" t="s">
        <v>22</v>
      </c>
      <c r="C177">
        <f t="shared" si="23"/>
        <v>7151.8375513946894</v>
      </c>
      <c r="D177">
        <f t="shared" si="24"/>
        <v>20806.228726758862</v>
      </c>
      <c r="E177">
        <f t="shared" si="19"/>
        <v>27958.06627815355</v>
      </c>
      <c r="F177">
        <f t="shared" si="22"/>
        <v>5259.6325444292452</v>
      </c>
      <c r="G177">
        <f t="shared" si="21"/>
        <v>194101.49391475285</v>
      </c>
      <c r="H177">
        <f t="shared" si="20"/>
        <v>199361.12645918209</v>
      </c>
    </row>
    <row r="178" spans="1:8" x14ac:dyDescent="0.2">
      <c r="A178">
        <v>177</v>
      </c>
      <c r="B178" t="s">
        <v>22</v>
      </c>
      <c r="C178">
        <f t="shared" si="23"/>
        <v>7198.1757837976184</v>
      </c>
      <c r="D178">
        <f t="shared" si="24"/>
        <v>20402.162774540961</v>
      </c>
      <c r="E178">
        <f t="shared" si="19"/>
        <v>27600.338558338579</v>
      </c>
      <c r="F178">
        <f t="shared" si="22"/>
        <v>5289.5168202498662</v>
      </c>
      <c r="G178">
        <f t="shared" si="21"/>
        <v>195204.34331199576</v>
      </c>
      <c r="H178">
        <f t="shared" si="20"/>
        <v>200493.86013224564</v>
      </c>
    </row>
    <row r="179" spans="1:8" x14ac:dyDescent="0.2">
      <c r="A179">
        <v>178</v>
      </c>
      <c r="B179" t="s">
        <v>22</v>
      </c>
      <c r="C179">
        <f t="shared" si="23"/>
        <v>7244.5140162005473</v>
      </c>
      <c r="D179">
        <f t="shared" si="24"/>
        <v>19998.096822323059</v>
      </c>
      <c r="E179">
        <f t="shared" si="19"/>
        <v>27242.610838523608</v>
      </c>
      <c r="F179">
        <f t="shared" si="22"/>
        <v>5319.4010960704873</v>
      </c>
      <c r="G179">
        <f t="shared" si="21"/>
        <v>196307.19270923868</v>
      </c>
      <c r="H179">
        <f t="shared" si="20"/>
        <v>201626.59380530915</v>
      </c>
    </row>
    <row r="180" spans="1:8" x14ac:dyDescent="0.2">
      <c r="A180">
        <v>179</v>
      </c>
      <c r="B180" t="s">
        <v>22</v>
      </c>
      <c r="C180">
        <f t="shared" si="23"/>
        <v>7290.8522486034763</v>
      </c>
      <c r="D180">
        <f t="shared" si="24"/>
        <v>19594.030870105158</v>
      </c>
      <c r="E180">
        <f t="shared" si="19"/>
        <v>26884.883118708633</v>
      </c>
      <c r="F180">
        <f t="shared" si="22"/>
        <v>5349.2853718911083</v>
      </c>
      <c r="G180">
        <f t="shared" si="21"/>
        <v>197410.04210648159</v>
      </c>
      <c r="H180">
        <f t="shared" si="20"/>
        <v>202759.3274783727</v>
      </c>
    </row>
    <row r="181" spans="1:8" x14ac:dyDescent="0.2">
      <c r="A181">
        <v>180</v>
      </c>
      <c r="B181" t="s">
        <v>22</v>
      </c>
      <c r="C181">
        <f t="shared" si="23"/>
        <v>7337.1904810064052</v>
      </c>
      <c r="D181">
        <f t="shared" si="24"/>
        <v>19189.964917887257</v>
      </c>
      <c r="E181">
        <f t="shared" si="19"/>
        <v>26527.155398893661</v>
      </c>
      <c r="F181">
        <f t="shared" si="22"/>
        <v>5379.1696477117293</v>
      </c>
      <c r="G181">
        <f t="shared" si="21"/>
        <v>198512.8915037245</v>
      </c>
      <c r="H181">
        <f t="shared" si="20"/>
        <v>203892.06115143624</v>
      </c>
    </row>
    <row r="182" spans="1:8" x14ac:dyDescent="0.2">
      <c r="A182">
        <v>181</v>
      </c>
      <c r="B182" t="s">
        <v>22</v>
      </c>
      <c r="C182">
        <f t="shared" si="23"/>
        <v>7383.5287134093342</v>
      </c>
      <c r="D182">
        <f t="shared" si="24"/>
        <v>18785.898965669356</v>
      </c>
      <c r="E182">
        <f t="shared" si="19"/>
        <v>26169.42767907869</v>
      </c>
      <c r="F182">
        <f t="shared" si="22"/>
        <v>5409.0539235323504</v>
      </c>
      <c r="G182">
        <f t="shared" si="21"/>
        <v>199615.74090096742</v>
      </c>
      <c r="H182">
        <f t="shared" si="20"/>
        <v>205024.79482449975</v>
      </c>
    </row>
    <row r="183" spans="1:8" x14ac:dyDescent="0.2">
      <c r="A183">
        <v>182</v>
      </c>
      <c r="B183" t="s">
        <v>22</v>
      </c>
      <c r="C183">
        <f t="shared" si="23"/>
        <v>7429.8669458122631</v>
      </c>
      <c r="D183">
        <f t="shared" si="24"/>
        <v>18381.833013451454</v>
      </c>
      <c r="E183">
        <f t="shared" si="19"/>
        <v>25811.699959263718</v>
      </c>
      <c r="F183">
        <f t="shared" si="22"/>
        <v>5438.9381993529714</v>
      </c>
      <c r="G183">
        <f t="shared" si="21"/>
        <v>200718.59029821033</v>
      </c>
      <c r="H183">
        <f t="shared" si="20"/>
        <v>206157.5284975633</v>
      </c>
    </row>
    <row r="184" spans="1:8" x14ac:dyDescent="0.2">
      <c r="A184">
        <v>183</v>
      </c>
      <c r="B184" t="s">
        <v>23</v>
      </c>
      <c r="C184">
        <f t="shared" ref="C184:C215" si="25">C183+$N$6</f>
        <v>7470.3329710024536</v>
      </c>
      <c r="D184">
        <f t="shared" ref="D184:D215" si="26">D183+$N$13</f>
        <v>18298.360652220574</v>
      </c>
      <c r="E184">
        <f t="shared" si="19"/>
        <v>25768.693623223029</v>
      </c>
      <c r="F184">
        <f t="shared" si="22"/>
        <v>5468.8224751735925</v>
      </c>
      <c r="G184">
        <f t="shared" si="21"/>
        <v>201821.43969545324</v>
      </c>
      <c r="H184">
        <f t="shared" si="20"/>
        <v>207290.26217062684</v>
      </c>
    </row>
    <row r="185" spans="1:8" x14ac:dyDescent="0.2">
      <c r="A185">
        <v>184</v>
      </c>
      <c r="B185" t="s">
        <v>23</v>
      </c>
      <c r="C185">
        <f t="shared" si="25"/>
        <v>7510.7989961926442</v>
      </c>
      <c r="D185">
        <f t="shared" si="26"/>
        <v>18214.888290989693</v>
      </c>
      <c r="E185">
        <f t="shared" si="19"/>
        <v>25725.687287182336</v>
      </c>
      <c r="F185">
        <f t="shared" si="22"/>
        <v>5498.7067509942135</v>
      </c>
      <c r="G185">
        <f t="shared" si="21"/>
        <v>202924.28909269616</v>
      </c>
      <c r="H185">
        <f t="shared" si="20"/>
        <v>208422.99584369035</v>
      </c>
    </row>
    <row r="186" spans="1:8" x14ac:dyDescent="0.2">
      <c r="A186">
        <v>185</v>
      </c>
      <c r="B186" t="s">
        <v>23</v>
      </c>
      <c r="C186">
        <f t="shared" si="25"/>
        <v>7551.2650213828347</v>
      </c>
      <c r="D186">
        <f t="shared" si="26"/>
        <v>18131.415929758812</v>
      </c>
      <c r="E186">
        <f t="shared" si="19"/>
        <v>25682.680951141647</v>
      </c>
      <c r="F186">
        <f t="shared" si="22"/>
        <v>5528.5910268148345</v>
      </c>
      <c r="G186">
        <f t="shared" si="21"/>
        <v>204027.13848993907</v>
      </c>
      <c r="H186">
        <f t="shared" si="20"/>
        <v>209555.7295167539</v>
      </c>
    </row>
    <row r="187" spans="1:8" x14ac:dyDescent="0.2">
      <c r="A187">
        <v>186</v>
      </c>
      <c r="B187" t="s">
        <v>23</v>
      </c>
      <c r="C187">
        <f t="shared" si="25"/>
        <v>7591.7310465730252</v>
      </c>
      <c r="D187">
        <f t="shared" si="26"/>
        <v>18047.943568527931</v>
      </c>
      <c r="E187">
        <f t="shared" si="19"/>
        <v>25639.674615100957</v>
      </c>
      <c r="F187">
        <f t="shared" si="22"/>
        <v>5558.4753026354556</v>
      </c>
      <c r="G187">
        <f t="shared" si="21"/>
        <v>205129.98788718198</v>
      </c>
      <c r="H187">
        <f t="shared" si="20"/>
        <v>210688.46318981744</v>
      </c>
    </row>
    <row r="188" spans="1:8" x14ac:dyDescent="0.2">
      <c r="A188">
        <v>187</v>
      </c>
      <c r="B188" t="s">
        <v>23</v>
      </c>
      <c r="C188">
        <f t="shared" si="25"/>
        <v>7632.1970717632157</v>
      </c>
      <c r="D188">
        <f t="shared" si="26"/>
        <v>17964.471207297051</v>
      </c>
      <c r="E188">
        <f t="shared" si="19"/>
        <v>25596.668279060264</v>
      </c>
      <c r="F188">
        <f t="shared" si="22"/>
        <v>5588.3595784560766</v>
      </c>
      <c r="G188">
        <f t="shared" si="21"/>
        <v>206232.8372844249</v>
      </c>
      <c r="H188">
        <f t="shared" si="20"/>
        <v>211821.19686288098</v>
      </c>
    </row>
    <row r="189" spans="1:8" x14ac:dyDescent="0.2">
      <c r="A189">
        <v>188</v>
      </c>
      <c r="B189" t="s">
        <v>23</v>
      </c>
      <c r="C189">
        <f t="shared" si="25"/>
        <v>7672.6630969534062</v>
      </c>
      <c r="D189">
        <f t="shared" si="26"/>
        <v>17880.99884606617</v>
      </c>
      <c r="E189">
        <f t="shared" si="19"/>
        <v>25553.661943019575</v>
      </c>
      <c r="F189">
        <f t="shared" si="22"/>
        <v>5618.2438542766977</v>
      </c>
      <c r="G189">
        <f t="shared" si="21"/>
        <v>207335.68668166781</v>
      </c>
      <c r="H189">
        <f t="shared" si="20"/>
        <v>212953.9305359445</v>
      </c>
    </row>
    <row r="190" spans="1:8" x14ac:dyDescent="0.2">
      <c r="A190">
        <v>189</v>
      </c>
      <c r="B190" t="s">
        <v>23</v>
      </c>
      <c r="C190">
        <f t="shared" si="25"/>
        <v>7713.1291221435968</v>
      </c>
      <c r="D190">
        <f t="shared" si="26"/>
        <v>17797.526484835289</v>
      </c>
      <c r="E190">
        <f t="shared" si="19"/>
        <v>25510.655606978886</v>
      </c>
      <c r="F190">
        <f t="shared" si="22"/>
        <v>5648.1281300973187</v>
      </c>
      <c r="G190">
        <f t="shared" si="21"/>
        <v>208438.53607891072</v>
      </c>
      <c r="H190">
        <f t="shared" si="20"/>
        <v>214086.66420900804</v>
      </c>
    </row>
    <row r="191" spans="1:8" x14ac:dyDescent="0.2">
      <c r="A191">
        <v>190</v>
      </c>
      <c r="B191" t="s">
        <v>23</v>
      </c>
      <c r="C191">
        <f t="shared" si="25"/>
        <v>7753.5951473337873</v>
      </c>
      <c r="D191">
        <f t="shared" si="26"/>
        <v>17714.054123604408</v>
      </c>
      <c r="E191">
        <f t="shared" si="19"/>
        <v>25467.649270938196</v>
      </c>
      <c r="F191">
        <f t="shared" si="22"/>
        <v>5678.0124059179398</v>
      </c>
      <c r="G191">
        <f t="shared" si="21"/>
        <v>209541.38547615363</v>
      </c>
      <c r="H191">
        <f t="shared" si="20"/>
        <v>215219.39788207159</v>
      </c>
    </row>
    <row r="192" spans="1:8" x14ac:dyDescent="0.2">
      <c r="A192">
        <v>191</v>
      </c>
      <c r="B192" t="s">
        <v>23</v>
      </c>
      <c r="C192">
        <f t="shared" si="25"/>
        <v>7794.0611725239778</v>
      </c>
      <c r="D192">
        <f t="shared" si="26"/>
        <v>17630.581762373527</v>
      </c>
      <c r="E192">
        <f t="shared" si="19"/>
        <v>25424.642934897507</v>
      </c>
      <c r="F192">
        <f t="shared" si="22"/>
        <v>5707.8966817385608</v>
      </c>
      <c r="G192">
        <f t="shared" si="21"/>
        <v>210644.23487339655</v>
      </c>
      <c r="H192">
        <f t="shared" si="20"/>
        <v>216352.1315551351</v>
      </c>
    </row>
    <row r="193" spans="1:8" x14ac:dyDescent="0.2">
      <c r="A193">
        <v>192</v>
      </c>
      <c r="B193" t="s">
        <v>23</v>
      </c>
      <c r="C193">
        <f t="shared" si="25"/>
        <v>7834.5271977141683</v>
      </c>
      <c r="D193">
        <f t="shared" si="26"/>
        <v>17547.109401142647</v>
      </c>
      <c r="E193">
        <f t="shared" si="19"/>
        <v>25381.636598856814</v>
      </c>
      <c r="F193">
        <f t="shared" si="22"/>
        <v>5737.7809575591818</v>
      </c>
      <c r="G193">
        <f t="shared" si="21"/>
        <v>211747.08427063946</v>
      </c>
      <c r="H193">
        <f t="shared" si="20"/>
        <v>217484.86522819864</v>
      </c>
    </row>
    <row r="194" spans="1:8" x14ac:dyDescent="0.2">
      <c r="A194">
        <v>193</v>
      </c>
      <c r="B194" t="s">
        <v>23</v>
      </c>
      <c r="C194">
        <f t="shared" si="25"/>
        <v>7874.9932229043588</v>
      </c>
      <c r="D194">
        <f t="shared" si="26"/>
        <v>17463.637039911766</v>
      </c>
      <c r="E194">
        <f t="shared" si="19"/>
        <v>25338.630262816125</v>
      </c>
      <c r="F194">
        <f t="shared" si="22"/>
        <v>5767.6652333798029</v>
      </c>
      <c r="G194">
        <f t="shared" si="21"/>
        <v>212849.93366788237</v>
      </c>
      <c r="H194">
        <f t="shared" si="20"/>
        <v>218617.59890126219</v>
      </c>
    </row>
    <row r="195" spans="1:8" x14ac:dyDescent="0.2">
      <c r="A195">
        <v>194</v>
      </c>
      <c r="B195" t="s">
        <v>23</v>
      </c>
      <c r="C195">
        <f t="shared" si="25"/>
        <v>7915.4592480945494</v>
      </c>
      <c r="D195">
        <f t="shared" si="26"/>
        <v>17380.164678680885</v>
      </c>
      <c r="E195">
        <f t="shared" ref="E195:E258" si="27">C195+D195</f>
        <v>25295.623926775435</v>
      </c>
      <c r="F195">
        <f t="shared" si="22"/>
        <v>5797.5495092004239</v>
      </c>
      <c r="G195">
        <f t="shared" si="21"/>
        <v>213952.78306512529</v>
      </c>
      <c r="H195">
        <f t="shared" ref="H195:H258" si="28">SUM(F195:G195)</f>
        <v>219750.3325743257</v>
      </c>
    </row>
    <row r="196" spans="1:8" x14ac:dyDescent="0.2">
      <c r="A196">
        <v>195</v>
      </c>
      <c r="B196" t="s">
        <v>23</v>
      </c>
      <c r="C196">
        <f t="shared" si="25"/>
        <v>7955.9252732847399</v>
      </c>
      <c r="D196">
        <f t="shared" si="26"/>
        <v>17296.692317450004</v>
      </c>
      <c r="E196">
        <f t="shared" si="27"/>
        <v>25252.617590734742</v>
      </c>
      <c r="F196">
        <f t="shared" si="22"/>
        <v>5827.433785021045</v>
      </c>
      <c r="G196">
        <f t="shared" ref="G196:G259" si="29">G195+$N$11</f>
        <v>215055.6324623682</v>
      </c>
      <c r="H196">
        <f t="shared" si="28"/>
        <v>220883.06624738924</v>
      </c>
    </row>
    <row r="197" spans="1:8" x14ac:dyDescent="0.2">
      <c r="A197">
        <v>196</v>
      </c>
      <c r="B197" t="s">
        <v>23</v>
      </c>
      <c r="C197">
        <f t="shared" si="25"/>
        <v>7996.3912984749304</v>
      </c>
      <c r="D197">
        <f t="shared" si="26"/>
        <v>17213.219956219124</v>
      </c>
      <c r="E197">
        <f t="shared" si="27"/>
        <v>25209.611254694053</v>
      </c>
      <c r="F197">
        <f t="shared" ref="F197:F260" si="30">F196+$N$4</f>
        <v>5857.318060841666</v>
      </c>
      <c r="G197">
        <f t="shared" si="29"/>
        <v>216158.48185961111</v>
      </c>
      <c r="H197">
        <f t="shared" si="28"/>
        <v>222015.79992045279</v>
      </c>
    </row>
    <row r="198" spans="1:8" x14ac:dyDescent="0.2">
      <c r="A198">
        <v>197</v>
      </c>
      <c r="B198" t="s">
        <v>23</v>
      </c>
      <c r="C198">
        <f t="shared" si="25"/>
        <v>8036.8573236651209</v>
      </c>
      <c r="D198">
        <f t="shared" si="26"/>
        <v>17129.747594988243</v>
      </c>
      <c r="E198">
        <f t="shared" si="27"/>
        <v>25166.604918653364</v>
      </c>
      <c r="F198">
        <f t="shared" si="30"/>
        <v>5887.2023366622871</v>
      </c>
      <c r="G198">
        <f t="shared" si="29"/>
        <v>217261.33125685403</v>
      </c>
      <c r="H198">
        <f t="shared" si="28"/>
        <v>223148.5335935163</v>
      </c>
    </row>
    <row r="199" spans="1:8" x14ac:dyDescent="0.2">
      <c r="A199">
        <v>198</v>
      </c>
      <c r="B199" t="s">
        <v>23</v>
      </c>
      <c r="C199">
        <f t="shared" si="25"/>
        <v>8077.3233488553115</v>
      </c>
      <c r="D199">
        <f t="shared" si="26"/>
        <v>17046.275233757362</v>
      </c>
      <c r="E199">
        <f t="shared" si="27"/>
        <v>25123.598582612674</v>
      </c>
      <c r="F199">
        <f t="shared" si="30"/>
        <v>5917.0866124829081</v>
      </c>
      <c r="G199">
        <f t="shared" si="29"/>
        <v>218364.18065409694</v>
      </c>
      <c r="H199">
        <f t="shared" si="28"/>
        <v>224281.26726657985</v>
      </c>
    </row>
    <row r="200" spans="1:8" x14ac:dyDescent="0.2">
      <c r="A200">
        <v>199</v>
      </c>
      <c r="B200" t="s">
        <v>23</v>
      </c>
      <c r="C200">
        <f t="shared" si="25"/>
        <v>8117.789374045502</v>
      </c>
      <c r="D200">
        <f t="shared" si="26"/>
        <v>16962.802872526481</v>
      </c>
      <c r="E200">
        <f t="shared" si="27"/>
        <v>25080.592246571985</v>
      </c>
      <c r="F200">
        <f t="shared" si="30"/>
        <v>5946.9708883035291</v>
      </c>
      <c r="G200">
        <f t="shared" si="29"/>
        <v>219467.03005133985</v>
      </c>
      <c r="H200">
        <f t="shared" si="28"/>
        <v>225414.00093964339</v>
      </c>
    </row>
    <row r="201" spans="1:8" x14ac:dyDescent="0.2">
      <c r="A201">
        <v>200</v>
      </c>
      <c r="B201" t="s">
        <v>23</v>
      </c>
      <c r="C201">
        <f t="shared" si="25"/>
        <v>8158.2553992356925</v>
      </c>
      <c r="D201">
        <f t="shared" si="26"/>
        <v>16879.3305112956</v>
      </c>
      <c r="E201">
        <f t="shared" si="27"/>
        <v>25037.585910531292</v>
      </c>
      <c r="F201">
        <f t="shared" si="30"/>
        <v>5976.8551641241502</v>
      </c>
      <c r="G201">
        <f t="shared" si="29"/>
        <v>220569.87944858277</v>
      </c>
      <c r="H201">
        <f t="shared" si="28"/>
        <v>226546.73461270693</v>
      </c>
    </row>
    <row r="202" spans="1:8" x14ac:dyDescent="0.2">
      <c r="A202">
        <v>201</v>
      </c>
      <c r="B202" t="s">
        <v>23</v>
      </c>
      <c r="C202">
        <f t="shared" si="25"/>
        <v>8198.721424425883</v>
      </c>
      <c r="D202">
        <f t="shared" si="26"/>
        <v>16795.85815006472</v>
      </c>
      <c r="E202">
        <f t="shared" si="27"/>
        <v>24994.579574490603</v>
      </c>
      <c r="F202">
        <f t="shared" si="30"/>
        <v>6006.7394399447712</v>
      </c>
      <c r="G202">
        <f t="shared" si="29"/>
        <v>221672.72884582568</v>
      </c>
      <c r="H202">
        <f t="shared" si="28"/>
        <v>227679.46828577045</v>
      </c>
    </row>
    <row r="203" spans="1:8" x14ac:dyDescent="0.2">
      <c r="A203">
        <v>202</v>
      </c>
      <c r="B203" t="s">
        <v>23</v>
      </c>
      <c r="C203">
        <f t="shared" si="25"/>
        <v>8239.1874496160726</v>
      </c>
      <c r="D203">
        <f t="shared" si="26"/>
        <v>16712.385788833839</v>
      </c>
      <c r="E203">
        <f t="shared" si="27"/>
        <v>24951.573238449913</v>
      </c>
      <c r="F203">
        <f t="shared" si="30"/>
        <v>6036.6237157653923</v>
      </c>
      <c r="G203">
        <f t="shared" si="29"/>
        <v>222775.57824306859</v>
      </c>
      <c r="H203">
        <f t="shared" si="28"/>
        <v>228812.20195883399</v>
      </c>
    </row>
    <row r="204" spans="1:8" x14ac:dyDescent="0.2">
      <c r="A204">
        <v>203</v>
      </c>
      <c r="B204" t="s">
        <v>23</v>
      </c>
      <c r="C204">
        <f t="shared" si="25"/>
        <v>8279.6534748062622</v>
      </c>
      <c r="D204">
        <f t="shared" si="26"/>
        <v>16628.913427602958</v>
      </c>
      <c r="E204">
        <f t="shared" si="27"/>
        <v>24908.56690240922</v>
      </c>
      <c r="F204">
        <f t="shared" si="30"/>
        <v>6066.5079915860133</v>
      </c>
      <c r="G204">
        <f t="shared" si="29"/>
        <v>223878.42764031151</v>
      </c>
      <c r="H204">
        <f t="shared" si="28"/>
        <v>229944.93563189753</v>
      </c>
    </row>
    <row r="205" spans="1:8" x14ac:dyDescent="0.2">
      <c r="A205">
        <v>204</v>
      </c>
      <c r="B205" t="s">
        <v>23</v>
      </c>
      <c r="C205">
        <f t="shared" si="25"/>
        <v>8320.1194999964519</v>
      </c>
      <c r="D205">
        <f t="shared" si="26"/>
        <v>16545.441066372077</v>
      </c>
      <c r="E205">
        <f t="shared" si="27"/>
        <v>24865.560566368527</v>
      </c>
      <c r="F205">
        <f t="shared" si="30"/>
        <v>6096.3922674066343</v>
      </c>
      <c r="G205">
        <f t="shared" si="29"/>
        <v>224981.27703755442</v>
      </c>
      <c r="H205">
        <f t="shared" si="28"/>
        <v>231077.66930496105</v>
      </c>
    </row>
    <row r="206" spans="1:8" x14ac:dyDescent="0.2">
      <c r="A206">
        <v>205</v>
      </c>
      <c r="B206" t="s">
        <v>23</v>
      </c>
      <c r="C206">
        <f t="shared" si="25"/>
        <v>8360.5855251866415</v>
      </c>
      <c r="D206">
        <f t="shared" si="26"/>
        <v>16461.968705141197</v>
      </c>
      <c r="E206">
        <f t="shared" si="27"/>
        <v>24822.554230327838</v>
      </c>
      <c r="F206">
        <f t="shared" si="30"/>
        <v>6126.2765432272554</v>
      </c>
      <c r="G206">
        <f t="shared" si="29"/>
        <v>226084.12643479733</v>
      </c>
      <c r="H206">
        <f t="shared" si="28"/>
        <v>232210.40297802459</v>
      </c>
    </row>
    <row r="207" spans="1:8" x14ac:dyDescent="0.2">
      <c r="A207">
        <v>206</v>
      </c>
      <c r="B207" t="s">
        <v>23</v>
      </c>
      <c r="C207">
        <f t="shared" si="25"/>
        <v>8401.0515503768311</v>
      </c>
      <c r="D207">
        <f t="shared" si="26"/>
        <v>16378.496343910314</v>
      </c>
      <c r="E207">
        <f t="shared" si="27"/>
        <v>24779.547894287145</v>
      </c>
      <c r="F207">
        <f t="shared" si="30"/>
        <v>6156.1608190478764</v>
      </c>
      <c r="G207">
        <f t="shared" si="29"/>
        <v>227186.97583204025</v>
      </c>
      <c r="H207">
        <f t="shared" si="28"/>
        <v>233343.13665108813</v>
      </c>
    </row>
    <row r="208" spans="1:8" x14ac:dyDescent="0.2">
      <c r="A208">
        <v>207</v>
      </c>
      <c r="B208" t="s">
        <v>23</v>
      </c>
      <c r="C208">
        <f t="shared" si="25"/>
        <v>8441.5175755670207</v>
      </c>
      <c r="D208">
        <f t="shared" si="26"/>
        <v>16295.023982679431</v>
      </c>
      <c r="E208">
        <f t="shared" si="27"/>
        <v>24736.541558246452</v>
      </c>
      <c r="F208">
        <f t="shared" si="30"/>
        <v>6186.0450948684975</v>
      </c>
      <c r="G208">
        <f t="shared" si="29"/>
        <v>228289.82522928316</v>
      </c>
      <c r="H208">
        <f t="shared" si="28"/>
        <v>234475.87032415165</v>
      </c>
    </row>
    <row r="209" spans="1:8" x14ac:dyDescent="0.2">
      <c r="A209">
        <v>208</v>
      </c>
      <c r="B209" t="s">
        <v>23</v>
      </c>
      <c r="C209">
        <f t="shared" si="25"/>
        <v>8481.9836007572103</v>
      </c>
      <c r="D209">
        <f t="shared" si="26"/>
        <v>16211.551621448549</v>
      </c>
      <c r="E209">
        <f t="shared" si="27"/>
        <v>24693.535222205759</v>
      </c>
      <c r="F209">
        <f t="shared" si="30"/>
        <v>6215.9293706891185</v>
      </c>
      <c r="G209">
        <f t="shared" si="29"/>
        <v>229392.67462652607</v>
      </c>
      <c r="H209">
        <f t="shared" si="28"/>
        <v>235608.60399721519</v>
      </c>
    </row>
    <row r="210" spans="1:8" x14ac:dyDescent="0.2">
      <c r="A210">
        <v>209</v>
      </c>
      <c r="B210" t="s">
        <v>23</v>
      </c>
      <c r="C210">
        <f t="shared" si="25"/>
        <v>8522.4496259473999</v>
      </c>
      <c r="D210">
        <f t="shared" si="26"/>
        <v>16128.079260217666</v>
      </c>
      <c r="E210">
        <f t="shared" si="27"/>
        <v>24650.528886165066</v>
      </c>
      <c r="F210">
        <f t="shared" si="30"/>
        <v>6245.8136465097396</v>
      </c>
      <c r="G210">
        <f t="shared" si="29"/>
        <v>230495.52402376899</v>
      </c>
      <c r="H210">
        <f t="shared" si="28"/>
        <v>236741.33767027874</v>
      </c>
    </row>
    <row r="211" spans="1:8" x14ac:dyDescent="0.2">
      <c r="A211">
        <v>210</v>
      </c>
      <c r="B211" t="s">
        <v>23</v>
      </c>
      <c r="C211">
        <f t="shared" si="25"/>
        <v>8562.9156511375895</v>
      </c>
      <c r="D211">
        <f t="shared" si="26"/>
        <v>16044.606898986784</v>
      </c>
      <c r="E211">
        <f t="shared" si="27"/>
        <v>24607.522550124373</v>
      </c>
      <c r="F211">
        <f t="shared" si="30"/>
        <v>6275.6979223303606</v>
      </c>
      <c r="G211">
        <f t="shared" si="29"/>
        <v>231598.3734210119</v>
      </c>
      <c r="H211">
        <f t="shared" si="28"/>
        <v>237874.07134334225</v>
      </c>
    </row>
    <row r="212" spans="1:8" x14ac:dyDescent="0.2">
      <c r="A212">
        <v>211</v>
      </c>
      <c r="B212" t="s">
        <v>23</v>
      </c>
      <c r="C212">
        <f t="shared" si="25"/>
        <v>8603.3816763277791</v>
      </c>
      <c r="D212">
        <f t="shared" si="26"/>
        <v>15961.134537755901</v>
      </c>
      <c r="E212">
        <f t="shared" si="27"/>
        <v>24564.51621408368</v>
      </c>
      <c r="F212">
        <f t="shared" si="30"/>
        <v>6305.5821981509816</v>
      </c>
      <c r="G212">
        <f t="shared" si="29"/>
        <v>232701.22281825481</v>
      </c>
      <c r="H212">
        <f t="shared" si="28"/>
        <v>239006.80501640579</v>
      </c>
    </row>
    <row r="213" spans="1:8" x14ac:dyDescent="0.2">
      <c r="A213">
        <v>212</v>
      </c>
      <c r="B213" t="s">
        <v>23</v>
      </c>
      <c r="C213">
        <f t="shared" si="25"/>
        <v>8643.8477015179687</v>
      </c>
      <c r="D213">
        <f t="shared" si="26"/>
        <v>15877.662176525018</v>
      </c>
      <c r="E213">
        <f t="shared" si="27"/>
        <v>24521.509878042987</v>
      </c>
      <c r="F213">
        <f t="shared" si="30"/>
        <v>6335.4664739716027</v>
      </c>
      <c r="G213">
        <f t="shared" si="29"/>
        <v>233804.07221549773</v>
      </c>
      <c r="H213">
        <f t="shared" si="28"/>
        <v>240139.53868946934</v>
      </c>
    </row>
    <row r="214" spans="1:8" x14ac:dyDescent="0.2">
      <c r="A214">
        <v>213</v>
      </c>
      <c r="B214" t="s">
        <v>23</v>
      </c>
      <c r="C214">
        <f t="shared" si="25"/>
        <v>8684.3137267081584</v>
      </c>
      <c r="D214">
        <f t="shared" si="26"/>
        <v>15794.189815294136</v>
      </c>
      <c r="E214">
        <f t="shared" si="27"/>
        <v>24478.503542002294</v>
      </c>
      <c r="F214">
        <f t="shared" si="30"/>
        <v>6365.3507497922237</v>
      </c>
      <c r="G214">
        <f t="shared" si="29"/>
        <v>234906.92161274064</v>
      </c>
      <c r="H214">
        <f t="shared" si="28"/>
        <v>241272.27236253285</v>
      </c>
    </row>
    <row r="215" spans="1:8" x14ac:dyDescent="0.2">
      <c r="A215">
        <v>214</v>
      </c>
      <c r="B215" t="s">
        <v>23</v>
      </c>
      <c r="C215">
        <f t="shared" si="25"/>
        <v>8724.779751898348</v>
      </c>
      <c r="D215">
        <f t="shared" si="26"/>
        <v>15710.717454063253</v>
      </c>
      <c r="E215">
        <f t="shared" si="27"/>
        <v>24435.497205961601</v>
      </c>
      <c r="F215">
        <f t="shared" si="30"/>
        <v>6395.2350256128448</v>
      </c>
      <c r="G215">
        <f t="shared" si="29"/>
        <v>236009.77100998355</v>
      </c>
      <c r="H215">
        <f t="shared" si="28"/>
        <v>242405.00603559639</v>
      </c>
    </row>
    <row r="216" spans="1:8" x14ac:dyDescent="0.2">
      <c r="A216">
        <v>215</v>
      </c>
      <c r="B216" t="s">
        <v>23</v>
      </c>
      <c r="C216">
        <f t="shared" ref="C216:C247" si="31">C215+$N$6</f>
        <v>8765.2457770885376</v>
      </c>
      <c r="D216">
        <f t="shared" ref="D216:D247" si="32">D215+$N$13</f>
        <v>15627.245092832371</v>
      </c>
      <c r="E216">
        <f t="shared" si="27"/>
        <v>24392.490869920908</v>
      </c>
      <c r="F216">
        <f t="shared" si="30"/>
        <v>6425.1193014334658</v>
      </c>
      <c r="G216">
        <f t="shared" si="29"/>
        <v>237112.62040722647</v>
      </c>
      <c r="H216">
        <f t="shared" si="28"/>
        <v>243537.73970865994</v>
      </c>
    </row>
    <row r="217" spans="1:8" x14ac:dyDescent="0.2">
      <c r="A217">
        <v>216</v>
      </c>
      <c r="B217" t="s">
        <v>23</v>
      </c>
      <c r="C217">
        <f t="shared" si="31"/>
        <v>8805.7118022787272</v>
      </c>
      <c r="D217">
        <f t="shared" si="32"/>
        <v>15543.772731601488</v>
      </c>
      <c r="E217">
        <f t="shared" si="27"/>
        <v>24349.484533880215</v>
      </c>
      <c r="F217">
        <f t="shared" si="30"/>
        <v>6455.0035772540868</v>
      </c>
      <c r="G217">
        <f t="shared" si="29"/>
        <v>238215.46980446938</v>
      </c>
      <c r="H217">
        <f t="shared" si="28"/>
        <v>244670.47338172345</v>
      </c>
    </row>
    <row r="218" spans="1:8" x14ac:dyDescent="0.2">
      <c r="A218">
        <v>217</v>
      </c>
      <c r="B218" t="s">
        <v>23</v>
      </c>
      <c r="C218">
        <f t="shared" si="31"/>
        <v>8846.1778274689168</v>
      </c>
      <c r="D218">
        <f t="shared" si="32"/>
        <v>15460.300370370605</v>
      </c>
      <c r="E218">
        <f t="shared" si="27"/>
        <v>24306.478197839522</v>
      </c>
      <c r="F218">
        <f t="shared" si="30"/>
        <v>6484.8878530747079</v>
      </c>
      <c r="G218">
        <f t="shared" si="29"/>
        <v>239318.31920171229</v>
      </c>
      <c r="H218">
        <f t="shared" si="28"/>
        <v>245803.207054787</v>
      </c>
    </row>
    <row r="219" spans="1:8" x14ac:dyDescent="0.2">
      <c r="A219">
        <v>218</v>
      </c>
      <c r="B219" t="s">
        <v>23</v>
      </c>
      <c r="C219">
        <f t="shared" si="31"/>
        <v>8886.6438526591064</v>
      </c>
      <c r="D219">
        <f t="shared" si="32"/>
        <v>15376.828009139723</v>
      </c>
      <c r="E219">
        <f t="shared" si="27"/>
        <v>24263.471861798829</v>
      </c>
      <c r="F219">
        <f t="shared" si="30"/>
        <v>6514.7721288953289</v>
      </c>
      <c r="G219">
        <f t="shared" si="29"/>
        <v>240421.16859895521</v>
      </c>
      <c r="H219">
        <f t="shared" si="28"/>
        <v>246935.94072785054</v>
      </c>
    </row>
    <row r="220" spans="1:8" x14ac:dyDescent="0.2">
      <c r="A220">
        <v>219</v>
      </c>
      <c r="B220" t="s">
        <v>23</v>
      </c>
      <c r="C220">
        <f t="shared" si="31"/>
        <v>8927.109877849296</v>
      </c>
      <c r="D220">
        <f t="shared" si="32"/>
        <v>15293.35564790884</v>
      </c>
      <c r="E220">
        <f t="shared" si="27"/>
        <v>24220.465525758136</v>
      </c>
      <c r="F220">
        <f t="shared" si="30"/>
        <v>6544.65640471595</v>
      </c>
      <c r="G220">
        <f t="shared" si="29"/>
        <v>241524.01799619812</v>
      </c>
      <c r="H220">
        <f t="shared" si="28"/>
        <v>248068.67440091408</v>
      </c>
    </row>
    <row r="221" spans="1:8" x14ac:dyDescent="0.2">
      <c r="A221">
        <v>220</v>
      </c>
      <c r="B221" t="s">
        <v>23</v>
      </c>
      <c r="C221">
        <f t="shared" si="31"/>
        <v>8967.5759030394856</v>
      </c>
      <c r="D221">
        <f t="shared" si="32"/>
        <v>15209.883286677958</v>
      </c>
      <c r="E221">
        <f t="shared" si="27"/>
        <v>24177.459189717443</v>
      </c>
      <c r="F221">
        <f t="shared" si="30"/>
        <v>6574.540680536571</v>
      </c>
      <c r="G221">
        <f t="shared" si="29"/>
        <v>242626.86739344103</v>
      </c>
      <c r="H221">
        <f t="shared" si="28"/>
        <v>249201.4080739776</v>
      </c>
    </row>
    <row r="222" spans="1:8" x14ac:dyDescent="0.2">
      <c r="A222">
        <v>221</v>
      </c>
      <c r="B222" t="s">
        <v>23</v>
      </c>
      <c r="C222">
        <f t="shared" si="31"/>
        <v>9008.0419282296752</v>
      </c>
      <c r="D222">
        <f t="shared" si="32"/>
        <v>15126.410925447075</v>
      </c>
      <c r="E222">
        <f t="shared" si="27"/>
        <v>24134.45285367675</v>
      </c>
      <c r="F222">
        <f t="shared" si="30"/>
        <v>6604.4249563571921</v>
      </c>
      <c r="G222">
        <f t="shared" si="29"/>
        <v>243729.71679068395</v>
      </c>
      <c r="H222">
        <f t="shared" si="28"/>
        <v>250334.14174704114</v>
      </c>
    </row>
    <row r="223" spans="1:8" x14ac:dyDescent="0.2">
      <c r="A223">
        <v>222</v>
      </c>
      <c r="B223" t="s">
        <v>23</v>
      </c>
      <c r="C223">
        <f t="shared" si="31"/>
        <v>9048.5079534198649</v>
      </c>
      <c r="D223">
        <f t="shared" si="32"/>
        <v>15042.938564216192</v>
      </c>
      <c r="E223">
        <f t="shared" si="27"/>
        <v>24091.446517636057</v>
      </c>
      <c r="F223">
        <f t="shared" si="30"/>
        <v>6634.3092321778131</v>
      </c>
      <c r="G223">
        <f t="shared" si="29"/>
        <v>244832.56618792686</v>
      </c>
      <c r="H223">
        <f t="shared" si="28"/>
        <v>251466.87542010468</v>
      </c>
    </row>
    <row r="224" spans="1:8" x14ac:dyDescent="0.2">
      <c r="A224">
        <v>223</v>
      </c>
      <c r="B224" t="s">
        <v>23</v>
      </c>
      <c r="C224">
        <f t="shared" si="31"/>
        <v>9088.9739786100545</v>
      </c>
      <c r="D224">
        <f t="shared" si="32"/>
        <v>14959.46620298531</v>
      </c>
      <c r="E224">
        <f t="shared" si="27"/>
        <v>24048.440181595364</v>
      </c>
      <c r="F224">
        <f t="shared" si="30"/>
        <v>6664.1935079984341</v>
      </c>
      <c r="G224">
        <f t="shared" si="29"/>
        <v>245935.41558516977</v>
      </c>
      <c r="H224">
        <f t="shared" si="28"/>
        <v>252599.6090931682</v>
      </c>
    </row>
    <row r="225" spans="1:8" x14ac:dyDescent="0.2">
      <c r="A225">
        <v>224</v>
      </c>
      <c r="B225" t="s">
        <v>23</v>
      </c>
      <c r="C225">
        <f t="shared" si="31"/>
        <v>9129.4400038002441</v>
      </c>
      <c r="D225">
        <f t="shared" si="32"/>
        <v>14875.993841754427</v>
      </c>
      <c r="E225">
        <f t="shared" si="27"/>
        <v>24005.433845554671</v>
      </c>
      <c r="F225">
        <f t="shared" si="30"/>
        <v>6694.0777838190552</v>
      </c>
      <c r="G225">
        <f t="shared" si="29"/>
        <v>247038.26498241269</v>
      </c>
      <c r="H225">
        <f t="shared" si="28"/>
        <v>253732.34276623174</v>
      </c>
    </row>
    <row r="226" spans="1:8" x14ac:dyDescent="0.2">
      <c r="A226">
        <v>225</v>
      </c>
      <c r="B226" t="s">
        <v>23</v>
      </c>
      <c r="C226">
        <f t="shared" si="31"/>
        <v>9169.9060289904337</v>
      </c>
      <c r="D226">
        <f t="shared" si="32"/>
        <v>14792.521480523545</v>
      </c>
      <c r="E226">
        <f t="shared" si="27"/>
        <v>23962.427509513978</v>
      </c>
      <c r="F226">
        <f t="shared" si="30"/>
        <v>6723.9620596396762</v>
      </c>
      <c r="G226">
        <f t="shared" si="29"/>
        <v>248141.1143796556</v>
      </c>
      <c r="H226">
        <f t="shared" si="28"/>
        <v>254865.07643929528</v>
      </c>
    </row>
    <row r="227" spans="1:8" x14ac:dyDescent="0.2">
      <c r="A227">
        <v>226</v>
      </c>
      <c r="B227" t="s">
        <v>23</v>
      </c>
      <c r="C227">
        <f t="shared" si="31"/>
        <v>9210.3720541806233</v>
      </c>
      <c r="D227">
        <f t="shared" si="32"/>
        <v>14709.049119292662</v>
      </c>
      <c r="E227">
        <f t="shared" si="27"/>
        <v>23919.421173473285</v>
      </c>
      <c r="F227">
        <f t="shared" si="30"/>
        <v>6753.8463354602973</v>
      </c>
      <c r="G227">
        <f t="shared" si="29"/>
        <v>249243.96377689851</v>
      </c>
      <c r="H227">
        <f t="shared" si="28"/>
        <v>255997.8101123588</v>
      </c>
    </row>
    <row r="228" spans="1:8" x14ac:dyDescent="0.2">
      <c r="A228">
        <v>227</v>
      </c>
      <c r="B228" t="s">
        <v>23</v>
      </c>
      <c r="C228">
        <f t="shared" si="31"/>
        <v>9250.8380793708129</v>
      </c>
      <c r="D228">
        <f t="shared" si="32"/>
        <v>14625.576758061779</v>
      </c>
      <c r="E228">
        <f t="shared" si="27"/>
        <v>23876.414837432592</v>
      </c>
      <c r="F228">
        <f t="shared" si="30"/>
        <v>6783.7306112809183</v>
      </c>
      <c r="G228">
        <f t="shared" si="29"/>
        <v>250346.81317414143</v>
      </c>
      <c r="H228">
        <f t="shared" si="28"/>
        <v>257130.54378542234</v>
      </c>
    </row>
    <row r="229" spans="1:8" x14ac:dyDescent="0.2">
      <c r="A229">
        <v>228</v>
      </c>
      <c r="B229" t="s">
        <v>23</v>
      </c>
      <c r="C229">
        <f t="shared" si="31"/>
        <v>9291.3041045610025</v>
      </c>
      <c r="D229">
        <f t="shared" si="32"/>
        <v>14542.104396830897</v>
      </c>
      <c r="E229">
        <f t="shared" si="27"/>
        <v>23833.408501391899</v>
      </c>
      <c r="F229">
        <f t="shared" si="30"/>
        <v>6813.6148871015394</v>
      </c>
      <c r="G229">
        <f t="shared" si="29"/>
        <v>251449.66257138434</v>
      </c>
      <c r="H229">
        <f t="shared" si="28"/>
        <v>258263.27745848589</v>
      </c>
    </row>
    <row r="230" spans="1:8" x14ac:dyDescent="0.2">
      <c r="A230">
        <v>229</v>
      </c>
      <c r="B230" t="s">
        <v>23</v>
      </c>
      <c r="C230">
        <f t="shared" si="31"/>
        <v>9331.7701297511921</v>
      </c>
      <c r="D230">
        <f t="shared" si="32"/>
        <v>14458.632035600014</v>
      </c>
      <c r="E230">
        <f t="shared" si="27"/>
        <v>23790.402165351206</v>
      </c>
      <c r="F230">
        <f t="shared" si="30"/>
        <v>6843.4991629221604</v>
      </c>
      <c r="G230">
        <f t="shared" si="29"/>
        <v>252552.51196862725</v>
      </c>
      <c r="H230">
        <f t="shared" si="28"/>
        <v>259396.0111315494</v>
      </c>
    </row>
    <row r="231" spans="1:8" x14ac:dyDescent="0.2">
      <c r="A231">
        <v>230</v>
      </c>
      <c r="B231" t="s">
        <v>23</v>
      </c>
      <c r="C231">
        <f t="shared" si="31"/>
        <v>9372.2361549413818</v>
      </c>
      <c r="D231">
        <f t="shared" si="32"/>
        <v>14375.159674369132</v>
      </c>
      <c r="E231">
        <f t="shared" si="27"/>
        <v>23747.395829310513</v>
      </c>
      <c r="F231">
        <f t="shared" si="30"/>
        <v>6873.3834387427814</v>
      </c>
      <c r="G231">
        <f t="shared" si="29"/>
        <v>253655.36136587017</v>
      </c>
      <c r="H231">
        <f t="shared" si="28"/>
        <v>260528.74480461294</v>
      </c>
    </row>
    <row r="232" spans="1:8" x14ac:dyDescent="0.2">
      <c r="A232">
        <v>231</v>
      </c>
      <c r="B232" t="s">
        <v>23</v>
      </c>
      <c r="C232">
        <f t="shared" si="31"/>
        <v>9412.7021801315714</v>
      </c>
      <c r="D232">
        <f t="shared" si="32"/>
        <v>14291.687313138249</v>
      </c>
      <c r="E232">
        <f t="shared" si="27"/>
        <v>23704.38949326982</v>
      </c>
      <c r="F232">
        <f t="shared" si="30"/>
        <v>6903.2677145634025</v>
      </c>
      <c r="G232">
        <f t="shared" si="29"/>
        <v>254758.21076311308</v>
      </c>
      <c r="H232">
        <f t="shared" si="28"/>
        <v>261661.47847767649</v>
      </c>
    </row>
    <row r="233" spans="1:8" x14ac:dyDescent="0.2">
      <c r="A233">
        <v>232</v>
      </c>
      <c r="B233" t="s">
        <v>23</v>
      </c>
      <c r="C233">
        <f t="shared" si="31"/>
        <v>9453.168205321761</v>
      </c>
      <c r="D233">
        <f t="shared" si="32"/>
        <v>14208.214951907366</v>
      </c>
      <c r="E233">
        <f t="shared" si="27"/>
        <v>23661.383157229127</v>
      </c>
      <c r="F233">
        <f t="shared" si="30"/>
        <v>6933.1519903840235</v>
      </c>
      <c r="G233">
        <f t="shared" si="29"/>
        <v>255861.06016035599</v>
      </c>
      <c r="H233">
        <f t="shared" si="28"/>
        <v>262794.21215074003</v>
      </c>
    </row>
    <row r="234" spans="1:8" x14ac:dyDescent="0.2">
      <c r="A234">
        <v>233</v>
      </c>
      <c r="B234" t="s">
        <v>23</v>
      </c>
      <c r="C234">
        <f t="shared" si="31"/>
        <v>9493.6342305119506</v>
      </c>
      <c r="D234">
        <f t="shared" si="32"/>
        <v>14124.742590676484</v>
      </c>
      <c r="E234">
        <f t="shared" si="27"/>
        <v>23618.376821188434</v>
      </c>
      <c r="F234">
        <f t="shared" si="30"/>
        <v>6963.0362662046446</v>
      </c>
      <c r="G234">
        <f t="shared" si="29"/>
        <v>256963.9095575989</v>
      </c>
      <c r="H234">
        <f t="shared" si="28"/>
        <v>263926.94582380354</v>
      </c>
    </row>
    <row r="235" spans="1:8" x14ac:dyDescent="0.2">
      <c r="A235">
        <v>234</v>
      </c>
      <c r="B235" t="s">
        <v>23</v>
      </c>
      <c r="C235">
        <f t="shared" si="31"/>
        <v>9534.1002557021402</v>
      </c>
      <c r="D235">
        <f t="shared" si="32"/>
        <v>14041.270229445601</v>
      </c>
      <c r="E235">
        <f t="shared" si="27"/>
        <v>23575.370485147741</v>
      </c>
      <c r="F235">
        <f t="shared" si="30"/>
        <v>6992.9205420252656</v>
      </c>
      <c r="G235">
        <f t="shared" si="29"/>
        <v>258066.75895484182</v>
      </c>
      <c r="H235">
        <f t="shared" si="28"/>
        <v>265059.67949686706</v>
      </c>
    </row>
    <row r="236" spans="1:8" x14ac:dyDescent="0.2">
      <c r="A236">
        <v>235</v>
      </c>
      <c r="B236" t="s">
        <v>23</v>
      </c>
      <c r="C236">
        <f t="shared" si="31"/>
        <v>9574.5662808923298</v>
      </c>
      <c r="D236">
        <f t="shared" si="32"/>
        <v>13957.797868214719</v>
      </c>
      <c r="E236">
        <f t="shared" si="27"/>
        <v>23532.364149107048</v>
      </c>
      <c r="F236">
        <f t="shared" si="30"/>
        <v>7022.8048178458866</v>
      </c>
      <c r="G236">
        <f t="shared" si="29"/>
        <v>259169.60835208473</v>
      </c>
      <c r="H236">
        <f t="shared" si="28"/>
        <v>266192.41316993063</v>
      </c>
    </row>
    <row r="237" spans="1:8" x14ac:dyDescent="0.2">
      <c r="A237">
        <v>236</v>
      </c>
      <c r="B237" t="s">
        <v>23</v>
      </c>
      <c r="C237">
        <f t="shared" si="31"/>
        <v>9615.0323060825194</v>
      </c>
      <c r="D237">
        <f t="shared" si="32"/>
        <v>13874.325506983836</v>
      </c>
      <c r="E237">
        <f t="shared" si="27"/>
        <v>23489.357813066355</v>
      </c>
      <c r="F237">
        <f t="shared" si="30"/>
        <v>7052.6890936665077</v>
      </c>
      <c r="G237">
        <f t="shared" si="29"/>
        <v>260272.45774932764</v>
      </c>
      <c r="H237">
        <f t="shared" si="28"/>
        <v>267325.14684299415</v>
      </c>
    </row>
    <row r="238" spans="1:8" x14ac:dyDescent="0.2">
      <c r="A238">
        <v>237</v>
      </c>
      <c r="B238" t="s">
        <v>23</v>
      </c>
      <c r="C238">
        <f t="shared" si="31"/>
        <v>9655.498331272709</v>
      </c>
      <c r="D238">
        <f t="shared" si="32"/>
        <v>13790.853145752953</v>
      </c>
      <c r="E238">
        <f t="shared" si="27"/>
        <v>23446.351477025662</v>
      </c>
      <c r="F238">
        <f t="shared" si="30"/>
        <v>7082.5733694871287</v>
      </c>
      <c r="G238">
        <f t="shared" si="29"/>
        <v>261375.30714657056</v>
      </c>
      <c r="H238">
        <f t="shared" si="28"/>
        <v>268457.88051605766</v>
      </c>
    </row>
    <row r="239" spans="1:8" x14ac:dyDescent="0.2">
      <c r="A239">
        <v>238</v>
      </c>
      <c r="B239" t="s">
        <v>23</v>
      </c>
      <c r="C239">
        <f t="shared" si="31"/>
        <v>9695.9643564628986</v>
      </c>
      <c r="D239">
        <f t="shared" si="32"/>
        <v>13707.380784522071</v>
      </c>
      <c r="E239">
        <f t="shared" si="27"/>
        <v>23403.345140984969</v>
      </c>
      <c r="F239">
        <f t="shared" si="30"/>
        <v>7112.4576453077498</v>
      </c>
      <c r="G239">
        <f t="shared" si="29"/>
        <v>262478.15654381347</v>
      </c>
      <c r="H239">
        <f t="shared" si="28"/>
        <v>269590.61418912123</v>
      </c>
    </row>
    <row r="240" spans="1:8" x14ac:dyDescent="0.2">
      <c r="A240">
        <v>239</v>
      </c>
      <c r="B240" t="s">
        <v>23</v>
      </c>
      <c r="C240">
        <f t="shared" si="31"/>
        <v>9736.4303816530883</v>
      </c>
      <c r="D240">
        <f t="shared" si="32"/>
        <v>13623.908423291188</v>
      </c>
      <c r="E240">
        <f t="shared" si="27"/>
        <v>23360.338804944276</v>
      </c>
      <c r="F240">
        <f t="shared" si="30"/>
        <v>7142.3419211283708</v>
      </c>
      <c r="G240">
        <f t="shared" si="29"/>
        <v>263581.00594105641</v>
      </c>
      <c r="H240">
        <f t="shared" si="28"/>
        <v>270723.3478621848</v>
      </c>
    </row>
    <row r="241" spans="1:8" x14ac:dyDescent="0.2">
      <c r="A241">
        <v>240</v>
      </c>
      <c r="B241" t="s">
        <v>23</v>
      </c>
      <c r="C241">
        <f t="shared" si="31"/>
        <v>9776.8964068432779</v>
      </c>
      <c r="D241">
        <f t="shared" si="32"/>
        <v>13540.436062060306</v>
      </c>
      <c r="E241">
        <f t="shared" si="27"/>
        <v>23317.332468903584</v>
      </c>
      <c r="F241">
        <f t="shared" si="30"/>
        <v>7172.2261969489919</v>
      </c>
      <c r="G241">
        <f t="shared" si="29"/>
        <v>264683.85533829936</v>
      </c>
      <c r="H241">
        <f t="shared" si="28"/>
        <v>271856.08153524832</v>
      </c>
    </row>
    <row r="242" spans="1:8" x14ac:dyDescent="0.2">
      <c r="A242">
        <v>241</v>
      </c>
      <c r="B242" t="s">
        <v>23</v>
      </c>
      <c r="C242">
        <f t="shared" si="31"/>
        <v>9817.3624320334675</v>
      </c>
      <c r="D242">
        <f t="shared" si="32"/>
        <v>13456.963700829423</v>
      </c>
      <c r="E242">
        <f t="shared" si="27"/>
        <v>23274.326132862891</v>
      </c>
      <c r="F242">
        <f t="shared" si="30"/>
        <v>7202.1104727696129</v>
      </c>
      <c r="G242">
        <f t="shared" si="29"/>
        <v>265786.7047355423</v>
      </c>
      <c r="H242">
        <f t="shared" si="28"/>
        <v>272988.81520831189</v>
      </c>
    </row>
    <row r="243" spans="1:8" x14ac:dyDescent="0.2">
      <c r="A243">
        <v>242</v>
      </c>
      <c r="B243" t="s">
        <v>23</v>
      </c>
      <c r="C243">
        <f t="shared" si="31"/>
        <v>9857.8284572236571</v>
      </c>
      <c r="D243">
        <f t="shared" si="32"/>
        <v>13373.49133959854</v>
      </c>
      <c r="E243">
        <f t="shared" si="27"/>
        <v>23231.319796822198</v>
      </c>
      <c r="F243">
        <f t="shared" si="30"/>
        <v>7231.9947485902339</v>
      </c>
      <c r="G243">
        <f t="shared" si="29"/>
        <v>266889.55413278524</v>
      </c>
      <c r="H243">
        <f t="shared" si="28"/>
        <v>274121.54888137546</v>
      </c>
    </row>
    <row r="244" spans="1:8" x14ac:dyDescent="0.2">
      <c r="A244">
        <v>243</v>
      </c>
      <c r="B244" t="s">
        <v>23</v>
      </c>
      <c r="C244">
        <f t="shared" si="31"/>
        <v>9898.2944824138467</v>
      </c>
      <c r="D244">
        <f t="shared" si="32"/>
        <v>13290.018978367658</v>
      </c>
      <c r="E244">
        <f t="shared" si="27"/>
        <v>23188.313460781505</v>
      </c>
      <c r="F244">
        <f t="shared" si="30"/>
        <v>7261.879024410855</v>
      </c>
      <c r="G244">
        <f t="shared" si="29"/>
        <v>267992.40353002818</v>
      </c>
      <c r="H244">
        <f t="shared" si="28"/>
        <v>275254.28255443904</v>
      </c>
    </row>
    <row r="245" spans="1:8" x14ac:dyDescent="0.2">
      <c r="A245">
        <v>244</v>
      </c>
      <c r="B245" t="s">
        <v>23</v>
      </c>
      <c r="C245">
        <f t="shared" si="31"/>
        <v>9938.7605076040363</v>
      </c>
      <c r="D245">
        <f t="shared" si="32"/>
        <v>13206.546617136775</v>
      </c>
      <c r="E245">
        <f t="shared" si="27"/>
        <v>23145.307124740812</v>
      </c>
      <c r="F245">
        <f t="shared" si="30"/>
        <v>7291.763300231476</v>
      </c>
      <c r="G245">
        <f t="shared" si="29"/>
        <v>269095.25292727113</v>
      </c>
      <c r="H245">
        <f t="shared" si="28"/>
        <v>276387.01622750261</v>
      </c>
    </row>
    <row r="246" spans="1:8" x14ac:dyDescent="0.2">
      <c r="A246">
        <v>245</v>
      </c>
      <c r="B246" t="s">
        <v>23</v>
      </c>
      <c r="C246">
        <f t="shared" si="31"/>
        <v>9979.2265327942259</v>
      </c>
      <c r="D246">
        <f t="shared" si="32"/>
        <v>13123.074255905893</v>
      </c>
      <c r="E246">
        <f t="shared" si="27"/>
        <v>23102.300788700119</v>
      </c>
      <c r="F246">
        <f t="shared" si="30"/>
        <v>7321.6475760520971</v>
      </c>
      <c r="G246">
        <f t="shared" si="29"/>
        <v>270198.10232451407</v>
      </c>
      <c r="H246">
        <f t="shared" si="28"/>
        <v>277519.74990056618</v>
      </c>
    </row>
    <row r="247" spans="1:8" x14ac:dyDescent="0.2">
      <c r="A247">
        <v>246</v>
      </c>
      <c r="B247" t="s">
        <v>23</v>
      </c>
      <c r="C247">
        <f t="shared" si="31"/>
        <v>10019.692557984416</v>
      </c>
      <c r="D247">
        <f t="shared" si="32"/>
        <v>13039.60189467501</v>
      </c>
      <c r="E247">
        <f t="shared" si="27"/>
        <v>23059.294452659426</v>
      </c>
      <c r="F247">
        <f t="shared" si="30"/>
        <v>7351.5318518727181</v>
      </c>
      <c r="G247">
        <f t="shared" si="29"/>
        <v>271300.95172175701</v>
      </c>
      <c r="H247">
        <f t="shared" si="28"/>
        <v>278652.48357362975</v>
      </c>
    </row>
    <row r="248" spans="1:8" x14ac:dyDescent="0.2">
      <c r="A248">
        <v>247</v>
      </c>
      <c r="B248" t="s">
        <v>23</v>
      </c>
      <c r="C248">
        <f t="shared" ref="C248:C275" si="33">C247+$N$6</f>
        <v>10060.158583174605</v>
      </c>
      <c r="D248">
        <f t="shared" ref="D248:D275" si="34">D247+$N$13</f>
        <v>12956.129533444127</v>
      </c>
      <c r="E248">
        <f t="shared" si="27"/>
        <v>23016.288116618733</v>
      </c>
      <c r="F248">
        <f t="shared" si="30"/>
        <v>7381.4161276933391</v>
      </c>
      <c r="G248">
        <f t="shared" si="29"/>
        <v>272403.80111899995</v>
      </c>
      <c r="H248">
        <f t="shared" si="28"/>
        <v>279785.21724669327</v>
      </c>
    </row>
    <row r="249" spans="1:8" x14ac:dyDescent="0.2">
      <c r="A249">
        <v>248</v>
      </c>
      <c r="B249" t="s">
        <v>23</v>
      </c>
      <c r="C249">
        <f t="shared" si="33"/>
        <v>10100.624608364795</v>
      </c>
      <c r="D249">
        <f t="shared" si="34"/>
        <v>12872.657172213245</v>
      </c>
      <c r="E249">
        <f t="shared" si="27"/>
        <v>22973.28178057804</v>
      </c>
      <c r="F249">
        <f t="shared" si="30"/>
        <v>7411.3004035139602</v>
      </c>
      <c r="G249">
        <f t="shared" si="29"/>
        <v>273506.65051624289</v>
      </c>
      <c r="H249">
        <f t="shared" si="28"/>
        <v>280917.95091975684</v>
      </c>
    </row>
    <row r="250" spans="1:8" x14ac:dyDescent="0.2">
      <c r="A250">
        <v>249</v>
      </c>
      <c r="B250" t="s">
        <v>23</v>
      </c>
      <c r="C250">
        <f t="shared" si="33"/>
        <v>10141.090633554984</v>
      </c>
      <c r="D250">
        <f t="shared" si="34"/>
        <v>12789.184810982362</v>
      </c>
      <c r="E250">
        <f t="shared" si="27"/>
        <v>22930.275444537347</v>
      </c>
      <c r="F250">
        <f t="shared" si="30"/>
        <v>7441.1846793345812</v>
      </c>
      <c r="G250">
        <f t="shared" si="29"/>
        <v>274609.49991348584</v>
      </c>
      <c r="H250">
        <f t="shared" si="28"/>
        <v>282050.68459282041</v>
      </c>
    </row>
    <row r="251" spans="1:8" x14ac:dyDescent="0.2">
      <c r="A251">
        <v>250</v>
      </c>
      <c r="B251" t="s">
        <v>23</v>
      </c>
      <c r="C251">
        <f t="shared" si="33"/>
        <v>10181.556658745174</v>
      </c>
      <c r="D251">
        <f t="shared" si="34"/>
        <v>12705.71244975148</v>
      </c>
      <c r="E251">
        <f t="shared" si="27"/>
        <v>22887.269108496654</v>
      </c>
      <c r="F251">
        <f t="shared" si="30"/>
        <v>7471.0689551552023</v>
      </c>
      <c r="G251">
        <f t="shared" si="29"/>
        <v>275712.34931072878</v>
      </c>
      <c r="H251">
        <f t="shared" si="28"/>
        <v>283183.41826588399</v>
      </c>
    </row>
    <row r="252" spans="1:8" x14ac:dyDescent="0.2">
      <c r="A252">
        <v>251</v>
      </c>
      <c r="B252" t="s">
        <v>23</v>
      </c>
      <c r="C252">
        <f t="shared" si="33"/>
        <v>10222.022683935364</v>
      </c>
      <c r="D252">
        <f t="shared" si="34"/>
        <v>12622.240088520597</v>
      </c>
      <c r="E252">
        <f t="shared" si="27"/>
        <v>22844.262772455961</v>
      </c>
      <c r="F252">
        <f t="shared" si="30"/>
        <v>7500.9532309758233</v>
      </c>
      <c r="G252">
        <f t="shared" si="29"/>
        <v>276815.19870797172</v>
      </c>
      <c r="H252">
        <f t="shared" si="28"/>
        <v>284316.15193894756</v>
      </c>
    </row>
    <row r="253" spans="1:8" x14ac:dyDescent="0.2">
      <c r="A253">
        <v>252</v>
      </c>
      <c r="B253" t="s">
        <v>23</v>
      </c>
      <c r="C253">
        <f t="shared" si="33"/>
        <v>10262.488709125553</v>
      </c>
      <c r="D253">
        <f t="shared" si="34"/>
        <v>12538.767727289714</v>
      </c>
      <c r="E253">
        <f t="shared" si="27"/>
        <v>22801.256436415268</v>
      </c>
      <c r="F253">
        <f t="shared" si="30"/>
        <v>7530.8375067964444</v>
      </c>
      <c r="G253">
        <f t="shared" si="29"/>
        <v>277918.04810521466</v>
      </c>
      <c r="H253">
        <f t="shared" si="28"/>
        <v>285448.88561201113</v>
      </c>
    </row>
    <row r="254" spans="1:8" x14ac:dyDescent="0.2">
      <c r="A254">
        <v>253</v>
      </c>
      <c r="B254" t="s">
        <v>23</v>
      </c>
      <c r="C254">
        <f t="shared" si="33"/>
        <v>10302.954734315743</v>
      </c>
      <c r="D254">
        <f t="shared" si="34"/>
        <v>12455.295366058832</v>
      </c>
      <c r="E254">
        <f t="shared" si="27"/>
        <v>22758.250100374575</v>
      </c>
      <c r="F254">
        <f t="shared" si="30"/>
        <v>7560.7217826170654</v>
      </c>
      <c r="G254">
        <f t="shared" si="29"/>
        <v>279020.89750245761</v>
      </c>
      <c r="H254">
        <f t="shared" si="28"/>
        <v>286581.61928507464</v>
      </c>
    </row>
    <row r="255" spans="1:8" x14ac:dyDescent="0.2">
      <c r="A255">
        <v>254</v>
      </c>
      <c r="B255" t="s">
        <v>23</v>
      </c>
      <c r="C255">
        <f t="shared" si="33"/>
        <v>10343.420759505932</v>
      </c>
      <c r="D255">
        <f t="shared" si="34"/>
        <v>12371.823004827949</v>
      </c>
      <c r="E255">
        <f t="shared" si="27"/>
        <v>22715.243764333882</v>
      </c>
      <c r="F255">
        <f t="shared" si="30"/>
        <v>7590.6060584376864</v>
      </c>
      <c r="G255">
        <f t="shared" si="29"/>
        <v>280123.74689970055</v>
      </c>
      <c r="H255">
        <f t="shared" si="28"/>
        <v>287714.35295813822</v>
      </c>
    </row>
    <row r="256" spans="1:8" x14ac:dyDescent="0.2">
      <c r="A256">
        <v>255</v>
      </c>
      <c r="B256" t="s">
        <v>23</v>
      </c>
      <c r="C256">
        <f t="shared" si="33"/>
        <v>10383.886784696122</v>
      </c>
      <c r="D256">
        <f t="shared" si="34"/>
        <v>12288.350643597067</v>
      </c>
      <c r="E256">
        <f t="shared" si="27"/>
        <v>22672.237428293189</v>
      </c>
      <c r="F256">
        <f t="shared" si="30"/>
        <v>7620.4903342583075</v>
      </c>
      <c r="G256">
        <f t="shared" si="29"/>
        <v>281226.59629694349</v>
      </c>
      <c r="H256">
        <f t="shared" si="28"/>
        <v>288847.08663120179</v>
      </c>
    </row>
    <row r="257" spans="1:8" x14ac:dyDescent="0.2">
      <c r="A257">
        <v>256</v>
      </c>
      <c r="B257" t="s">
        <v>23</v>
      </c>
      <c r="C257">
        <f t="shared" si="33"/>
        <v>10424.352809886312</v>
      </c>
      <c r="D257">
        <f t="shared" si="34"/>
        <v>12204.878282366184</v>
      </c>
      <c r="E257">
        <f t="shared" si="27"/>
        <v>22629.231092252496</v>
      </c>
      <c r="F257">
        <f t="shared" si="30"/>
        <v>7650.3746100789285</v>
      </c>
      <c r="G257">
        <f t="shared" si="29"/>
        <v>282329.44569418643</v>
      </c>
      <c r="H257">
        <f t="shared" si="28"/>
        <v>289979.82030426536</v>
      </c>
    </row>
    <row r="258" spans="1:8" x14ac:dyDescent="0.2">
      <c r="A258">
        <v>257</v>
      </c>
      <c r="B258" t="s">
        <v>23</v>
      </c>
      <c r="C258">
        <f t="shared" si="33"/>
        <v>10464.818835076501</v>
      </c>
      <c r="D258">
        <f t="shared" si="34"/>
        <v>12121.405921135301</v>
      </c>
      <c r="E258">
        <f t="shared" si="27"/>
        <v>22586.224756211803</v>
      </c>
      <c r="F258">
        <f t="shared" si="30"/>
        <v>7680.2588858995496</v>
      </c>
      <c r="G258">
        <f t="shared" si="29"/>
        <v>283432.29509142938</v>
      </c>
      <c r="H258">
        <f t="shared" si="28"/>
        <v>291112.55397732893</v>
      </c>
    </row>
    <row r="259" spans="1:8" x14ac:dyDescent="0.2">
      <c r="A259">
        <v>258</v>
      </c>
      <c r="B259" t="s">
        <v>23</v>
      </c>
      <c r="C259">
        <f t="shared" si="33"/>
        <v>10505.284860266691</v>
      </c>
      <c r="D259">
        <f t="shared" si="34"/>
        <v>12037.933559904419</v>
      </c>
      <c r="E259">
        <f t="shared" ref="E259:E322" si="35">C259+D259</f>
        <v>22543.21842017111</v>
      </c>
      <c r="F259">
        <f t="shared" si="30"/>
        <v>7710.1431617201706</v>
      </c>
      <c r="G259">
        <f t="shared" si="29"/>
        <v>284535.14448867232</v>
      </c>
      <c r="H259">
        <f t="shared" ref="H259:H322" si="36">SUM(F259:G259)</f>
        <v>292245.28765039251</v>
      </c>
    </row>
    <row r="260" spans="1:8" x14ac:dyDescent="0.2">
      <c r="A260">
        <v>259</v>
      </c>
      <c r="B260" t="s">
        <v>23</v>
      </c>
      <c r="C260">
        <f t="shared" si="33"/>
        <v>10545.75088545688</v>
      </c>
      <c r="D260">
        <f t="shared" si="34"/>
        <v>11954.461198673536</v>
      </c>
      <c r="E260">
        <f t="shared" si="35"/>
        <v>22500.212084130417</v>
      </c>
      <c r="F260">
        <f t="shared" si="30"/>
        <v>7740.0274375407917</v>
      </c>
      <c r="G260">
        <f t="shared" ref="G260:G323" si="37">G259+$N$11</f>
        <v>285637.99388591526</v>
      </c>
      <c r="H260">
        <f t="shared" si="36"/>
        <v>293378.02132345608</v>
      </c>
    </row>
    <row r="261" spans="1:8" x14ac:dyDescent="0.2">
      <c r="A261">
        <v>260</v>
      </c>
      <c r="B261" t="s">
        <v>23</v>
      </c>
      <c r="C261">
        <f t="shared" si="33"/>
        <v>10586.21691064707</v>
      </c>
      <c r="D261">
        <f t="shared" si="34"/>
        <v>11870.988837442654</v>
      </c>
      <c r="E261">
        <f t="shared" si="35"/>
        <v>22457.205748089724</v>
      </c>
      <c r="F261">
        <f t="shared" ref="F261:F324" si="38">F260+$N$4</f>
        <v>7769.9117133614127</v>
      </c>
      <c r="G261">
        <f t="shared" si="37"/>
        <v>286740.8432831582</v>
      </c>
      <c r="H261">
        <f t="shared" si="36"/>
        <v>294510.75499651959</v>
      </c>
    </row>
    <row r="262" spans="1:8" x14ac:dyDescent="0.2">
      <c r="A262">
        <v>261</v>
      </c>
      <c r="B262" t="s">
        <v>23</v>
      </c>
      <c r="C262">
        <f t="shared" si="33"/>
        <v>10626.68293583726</v>
      </c>
      <c r="D262">
        <f t="shared" si="34"/>
        <v>11787.516476211771</v>
      </c>
      <c r="E262">
        <f t="shared" si="35"/>
        <v>22414.199412049031</v>
      </c>
      <c r="F262">
        <f t="shared" si="38"/>
        <v>7799.7959891820337</v>
      </c>
      <c r="G262">
        <f t="shared" si="37"/>
        <v>287843.69268040115</v>
      </c>
      <c r="H262">
        <f t="shared" si="36"/>
        <v>295643.48866958317</v>
      </c>
    </row>
    <row r="263" spans="1:8" x14ac:dyDescent="0.2">
      <c r="A263">
        <v>262</v>
      </c>
      <c r="B263" t="s">
        <v>23</v>
      </c>
      <c r="C263">
        <f t="shared" si="33"/>
        <v>10667.148961027449</v>
      </c>
      <c r="D263">
        <f t="shared" si="34"/>
        <v>11704.044114980888</v>
      </c>
      <c r="E263">
        <f t="shared" si="35"/>
        <v>22371.193076008338</v>
      </c>
      <c r="F263">
        <f t="shared" si="38"/>
        <v>7829.6802650026548</v>
      </c>
      <c r="G263">
        <f t="shared" si="37"/>
        <v>288946.54207764409</v>
      </c>
      <c r="H263">
        <f t="shared" si="36"/>
        <v>296776.22234264674</v>
      </c>
    </row>
    <row r="264" spans="1:8" x14ac:dyDescent="0.2">
      <c r="A264">
        <v>263</v>
      </c>
      <c r="B264" t="s">
        <v>23</v>
      </c>
      <c r="C264">
        <f t="shared" si="33"/>
        <v>10707.614986217639</v>
      </c>
      <c r="D264">
        <f t="shared" si="34"/>
        <v>11620.571753750006</v>
      </c>
      <c r="E264">
        <f t="shared" si="35"/>
        <v>22328.186739967645</v>
      </c>
      <c r="F264">
        <f t="shared" si="38"/>
        <v>7859.5645408232758</v>
      </c>
      <c r="G264">
        <f t="shared" si="37"/>
        <v>290049.39147488703</v>
      </c>
      <c r="H264">
        <f t="shared" si="36"/>
        <v>297908.95601571031</v>
      </c>
    </row>
    <row r="265" spans="1:8" x14ac:dyDescent="0.2">
      <c r="A265">
        <v>264</v>
      </c>
      <c r="B265" t="s">
        <v>23</v>
      </c>
      <c r="C265">
        <f t="shared" si="33"/>
        <v>10748.081011407829</v>
      </c>
      <c r="D265">
        <f t="shared" si="34"/>
        <v>11537.099392519123</v>
      </c>
      <c r="E265">
        <f t="shared" si="35"/>
        <v>22285.180403926952</v>
      </c>
      <c r="F265">
        <f t="shared" si="38"/>
        <v>7889.4488166438969</v>
      </c>
      <c r="G265">
        <f t="shared" si="37"/>
        <v>291152.24087212997</v>
      </c>
      <c r="H265">
        <f t="shared" si="36"/>
        <v>299041.68968877388</v>
      </c>
    </row>
    <row r="266" spans="1:8" x14ac:dyDescent="0.2">
      <c r="A266">
        <v>265</v>
      </c>
      <c r="B266" t="s">
        <v>23</v>
      </c>
      <c r="C266">
        <f t="shared" si="33"/>
        <v>10788.547036598018</v>
      </c>
      <c r="D266">
        <f t="shared" si="34"/>
        <v>11453.627031288241</v>
      </c>
      <c r="E266">
        <f t="shared" si="35"/>
        <v>22242.174067886259</v>
      </c>
      <c r="F266">
        <f t="shared" si="38"/>
        <v>7919.3330924645179</v>
      </c>
      <c r="G266">
        <f t="shared" si="37"/>
        <v>292255.09026937291</v>
      </c>
      <c r="H266">
        <f t="shared" si="36"/>
        <v>300174.42336183746</v>
      </c>
    </row>
    <row r="267" spans="1:8" x14ac:dyDescent="0.2">
      <c r="A267">
        <v>266</v>
      </c>
      <c r="B267" t="s">
        <v>23</v>
      </c>
      <c r="C267">
        <f t="shared" si="33"/>
        <v>10829.013061788208</v>
      </c>
      <c r="D267">
        <f t="shared" si="34"/>
        <v>11370.154670057358</v>
      </c>
      <c r="E267">
        <f t="shared" si="35"/>
        <v>22199.167731845566</v>
      </c>
      <c r="F267">
        <f t="shared" si="38"/>
        <v>7949.2173682851389</v>
      </c>
      <c r="G267">
        <f t="shared" si="37"/>
        <v>293357.93966661586</v>
      </c>
      <c r="H267">
        <f t="shared" si="36"/>
        <v>301307.15703490097</v>
      </c>
    </row>
    <row r="268" spans="1:8" x14ac:dyDescent="0.2">
      <c r="A268">
        <v>267</v>
      </c>
      <c r="B268" t="s">
        <v>23</v>
      </c>
      <c r="C268">
        <f t="shared" si="33"/>
        <v>10869.479086978397</v>
      </c>
      <c r="D268">
        <f t="shared" si="34"/>
        <v>11286.682308826475</v>
      </c>
      <c r="E268">
        <f t="shared" si="35"/>
        <v>22156.161395804873</v>
      </c>
      <c r="F268">
        <f t="shared" si="38"/>
        <v>7979.10164410576</v>
      </c>
      <c r="G268">
        <f t="shared" si="37"/>
        <v>294460.7890638588</v>
      </c>
      <c r="H268">
        <f t="shared" si="36"/>
        <v>302439.89070796454</v>
      </c>
    </row>
    <row r="269" spans="1:8" x14ac:dyDescent="0.2">
      <c r="A269">
        <v>268</v>
      </c>
      <c r="B269" t="s">
        <v>23</v>
      </c>
      <c r="C269">
        <f t="shared" si="33"/>
        <v>10909.945112168587</v>
      </c>
      <c r="D269">
        <f t="shared" si="34"/>
        <v>11203.209947595593</v>
      </c>
      <c r="E269">
        <f t="shared" si="35"/>
        <v>22113.15505976418</v>
      </c>
      <c r="F269">
        <f t="shared" si="38"/>
        <v>8008.985919926381</v>
      </c>
      <c r="G269">
        <f t="shared" si="37"/>
        <v>295563.63846110174</v>
      </c>
      <c r="H269">
        <f t="shared" si="36"/>
        <v>303572.62438102812</v>
      </c>
    </row>
    <row r="270" spans="1:8" x14ac:dyDescent="0.2">
      <c r="A270">
        <v>269</v>
      </c>
      <c r="B270" t="s">
        <v>23</v>
      </c>
      <c r="C270">
        <f t="shared" si="33"/>
        <v>10950.411137358777</v>
      </c>
      <c r="D270">
        <f t="shared" si="34"/>
        <v>11119.73758636471</v>
      </c>
      <c r="E270">
        <f t="shared" si="35"/>
        <v>22070.148723723487</v>
      </c>
      <c r="F270">
        <f t="shared" si="38"/>
        <v>8038.8701957470021</v>
      </c>
      <c r="G270">
        <f t="shared" si="37"/>
        <v>296666.48785834468</v>
      </c>
      <c r="H270">
        <f t="shared" si="36"/>
        <v>304705.35805409169</v>
      </c>
    </row>
    <row r="271" spans="1:8" x14ac:dyDescent="0.2">
      <c r="A271">
        <v>270</v>
      </c>
      <c r="B271" t="s">
        <v>23</v>
      </c>
      <c r="C271">
        <f t="shared" si="33"/>
        <v>10990.877162548966</v>
      </c>
      <c r="D271">
        <f t="shared" si="34"/>
        <v>11036.265225133828</v>
      </c>
      <c r="E271">
        <f t="shared" si="35"/>
        <v>22027.142387682794</v>
      </c>
      <c r="F271">
        <f t="shared" si="38"/>
        <v>8068.7544715676231</v>
      </c>
      <c r="G271">
        <f t="shared" si="37"/>
        <v>297769.33725558763</v>
      </c>
      <c r="H271">
        <f t="shared" si="36"/>
        <v>305838.09172715526</v>
      </c>
    </row>
    <row r="272" spans="1:8" x14ac:dyDescent="0.2">
      <c r="A272">
        <v>271</v>
      </c>
      <c r="B272" t="s">
        <v>23</v>
      </c>
      <c r="C272">
        <f t="shared" si="33"/>
        <v>11031.343187739156</v>
      </c>
      <c r="D272">
        <f t="shared" si="34"/>
        <v>10952.792863902945</v>
      </c>
      <c r="E272">
        <f t="shared" si="35"/>
        <v>21984.136051642101</v>
      </c>
      <c r="F272">
        <f t="shared" si="38"/>
        <v>8098.6387473882442</v>
      </c>
      <c r="G272">
        <f t="shared" si="37"/>
        <v>298872.18665283057</v>
      </c>
      <c r="H272">
        <f t="shared" si="36"/>
        <v>306970.82540021883</v>
      </c>
    </row>
    <row r="273" spans="1:8" x14ac:dyDescent="0.2">
      <c r="A273">
        <v>272</v>
      </c>
      <c r="B273" t="s">
        <v>23</v>
      </c>
      <c r="C273">
        <f t="shared" si="33"/>
        <v>11071.809212929345</v>
      </c>
      <c r="D273">
        <f t="shared" si="34"/>
        <v>10869.320502672063</v>
      </c>
      <c r="E273">
        <f t="shared" si="35"/>
        <v>21941.129715601408</v>
      </c>
      <c r="F273">
        <f t="shared" si="38"/>
        <v>8128.5230232088652</v>
      </c>
      <c r="G273">
        <f t="shared" si="37"/>
        <v>299975.03605007351</v>
      </c>
      <c r="H273">
        <f t="shared" si="36"/>
        <v>308103.55907328241</v>
      </c>
    </row>
    <row r="274" spans="1:8" x14ac:dyDescent="0.2">
      <c r="A274">
        <v>273</v>
      </c>
      <c r="B274" t="s">
        <v>23</v>
      </c>
      <c r="C274">
        <f t="shared" si="33"/>
        <v>11112.275238119535</v>
      </c>
      <c r="D274">
        <f t="shared" si="34"/>
        <v>10785.84814144118</v>
      </c>
      <c r="E274">
        <f t="shared" si="35"/>
        <v>21898.123379560715</v>
      </c>
      <c r="F274">
        <f t="shared" si="38"/>
        <v>8158.4072990294862</v>
      </c>
      <c r="G274">
        <f t="shared" si="37"/>
        <v>301077.88544731645</v>
      </c>
      <c r="H274">
        <f t="shared" si="36"/>
        <v>309236.29274634592</v>
      </c>
    </row>
    <row r="275" spans="1:8" x14ac:dyDescent="0.2">
      <c r="A275">
        <v>274</v>
      </c>
      <c r="B275" t="s">
        <v>23</v>
      </c>
      <c r="C275">
        <f t="shared" si="33"/>
        <v>11152.741263309725</v>
      </c>
      <c r="D275">
        <f t="shared" si="34"/>
        <v>10702.375780210297</v>
      </c>
      <c r="E275">
        <f t="shared" si="35"/>
        <v>21855.117043520022</v>
      </c>
      <c r="F275">
        <f t="shared" si="38"/>
        <v>8188.2915748501073</v>
      </c>
      <c r="G275">
        <f t="shared" si="37"/>
        <v>302180.7348445594</v>
      </c>
      <c r="H275">
        <f t="shared" si="36"/>
        <v>310369.02641940949</v>
      </c>
    </row>
    <row r="276" spans="1:8" x14ac:dyDescent="0.2">
      <c r="A276">
        <v>275</v>
      </c>
      <c r="B276" t="s">
        <v>24</v>
      </c>
      <c r="C276">
        <f t="shared" ref="C276:C307" si="39">C275+$N$7</f>
        <v>11193.589430990683</v>
      </c>
      <c r="D276">
        <f t="shared" ref="D276:D307" si="40">D275+$N$14</f>
        <v>16005.172725581255</v>
      </c>
      <c r="E276">
        <f t="shared" si="35"/>
        <v>27198.762156571938</v>
      </c>
      <c r="F276">
        <f t="shared" si="38"/>
        <v>8218.1758506707283</v>
      </c>
      <c r="G276">
        <f t="shared" si="37"/>
        <v>303283.58424180234</v>
      </c>
      <c r="H276">
        <f t="shared" si="36"/>
        <v>311501.76009247307</v>
      </c>
    </row>
    <row r="277" spans="1:8" x14ac:dyDescent="0.2">
      <c r="A277">
        <v>276</v>
      </c>
      <c r="B277" t="s">
        <v>24</v>
      </c>
      <c r="C277">
        <f t="shared" si="39"/>
        <v>11234.437598671642</v>
      </c>
      <c r="D277">
        <f t="shared" si="40"/>
        <v>21307.96967095221</v>
      </c>
      <c r="E277">
        <f t="shared" si="35"/>
        <v>32542.407269623851</v>
      </c>
      <c r="F277">
        <f t="shared" si="38"/>
        <v>8248.0601264913494</v>
      </c>
      <c r="G277">
        <f t="shared" si="37"/>
        <v>304386.43363904528</v>
      </c>
      <c r="H277">
        <f t="shared" si="36"/>
        <v>312634.49376553664</v>
      </c>
    </row>
    <row r="278" spans="1:8" x14ac:dyDescent="0.2">
      <c r="A278">
        <v>277</v>
      </c>
      <c r="B278" t="s">
        <v>24</v>
      </c>
      <c r="C278">
        <f t="shared" si="39"/>
        <v>11275.285766352601</v>
      </c>
      <c r="D278">
        <f t="shared" si="40"/>
        <v>26610.76661632317</v>
      </c>
      <c r="E278">
        <f t="shared" si="35"/>
        <v>37886.052382675771</v>
      </c>
      <c r="F278">
        <f t="shared" si="38"/>
        <v>8277.9444023119704</v>
      </c>
      <c r="G278">
        <f t="shared" si="37"/>
        <v>305489.28303628822</v>
      </c>
      <c r="H278">
        <f t="shared" si="36"/>
        <v>313767.22743860021</v>
      </c>
    </row>
    <row r="279" spans="1:8" x14ac:dyDescent="0.2">
      <c r="A279">
        <v>278</v>
      </c>
      <c r="B279" t="s">
        <v>24</v>
      </c>
      <c r="C279">
        <f t="shared" si="39"/>
        <v>11316.13393403356</v>
      </c>
      <c r="D279">
        <f t="shared" si="40"/>
        <v>31913.563561694129</v>
      </c>
      <c r="E279">
        <f t="shared" si="35"/>
        <v>43229.697495727691</v>
      </c>
      <c r="F279">
        <f t="shared" si="38"/>
        <v>8307.8286781325914</v>
      </c>
      <c r="G279">
        <f t="shared" si="37"/>
        <v>306592.13243353117</v>
      </c>
      <c r="H279">
        <f t="shared" si="36"/>
        <v>314899.96111166378</v>
      </c>
    </row>
    <row r="280" spans="1:8" x14ac:dyDescent="0.2">
      <c r="A280">
        <v>279</v>
      </c>
      <c r="B280" t="s">
        <v>24</v>
      </c>
      <c r="C280">
        <f t="shared" si="39"/>
        <v>11356.982101714519</v>
      </c>
      <c r="D280">
        <f t="shared" si="40"/>
        <v>37216.360507065088</v>
      </c>
      <c r="E280">
        <f t="shared" si="35"/>
        <v>48573.342608779611</v>
      </c>
      <c r="F280">
        <f t="shared" si="38"/>
        <v>8337.7129539532125</v>
      </c>
      <c r="G280">
        <f t="shared" si="37"/>
        <v>307694.98183077411</v>
      </c>
      <c r="H280">
        <f t="shared" si="36"/>
        <v>316032.6947847273</v>
      </c>
    </row>
    <row r="281" spans="1:8" x14ac:dyDescent="0.2">
      <c r="A281">
        <v>280</v>
      </c>
      <c r="B281" t="s">
        <v>24</v>
      </c>
      <c r="C281">
        <f t="shared" si="39"/>
        <v>11397.830269395477</v>
      </c>
      <c r="D281">
        <f t="shared" si="40"/>
        <v>42519.157452436048</v>
      </c>
      <c r="E281">
        <f t="shared" si="35"/>
        <v>53916.987721831523</v>
      </c>
      <c r="F281">
        <f t="shared" si="38"/>
        <v>8367.5972297738335</v>
      </c>
      <c r="G281">
        <f t="shared" si="37"/>
        <v>308797.83122801705</v>
      </c>
      <c r="H281">
        <f t="shared" si="36"/>
        <v>317165.42845779087</v>
      </c>
    </row>
    <row r="282" spans="1:8" x14ac:dyDescent="0.2">
      <c r="A282">
        <v>281</v>
      </c>
      <c r="B282" t="s">
        <v>24</v>
      </c>
      <c r="C282">
        <f t="shared" si="39"/>
        <v>11438.678437076436</v>
      </c>
      <c r="D282">
        <f t="shared" si="40"/>
        <v>47821.954397807007</v>
      </c>
      <c r="E282">
        <f t="shared" si="35"/>
        <v>59260.632834883443</v>
      </c>
      <c r="F282">
        <f t="shared" si="38"/>
        <v>8397.4815055944546</v>
      </c>
      <c r="G282">
        <f t="shared" si="37"/>
        <v>309900.68062525999</v>
      </c>
      <c r="H282">
        <f t="shared" si="36"/>
        <v>318298.16213085444</v>
      </c>
    </row>
    <row r="283" spans="1:8" x14ac:dyDescent="0.2">
      <c r="A283">
        <v>282</v>
      </c>
      <c r="B283" t="s">
        <v>24</v>
      </c>
      <c r="C283">
        <f t="shared" si="39"/>
        <v>11479.526604757395</v>
      </c>
      <c r="D283">
        <f t="shared" si="40"/>
        <v>53124.751343177966</v>
      </c>
      <c r="E283">
        <f t="shared" si="35"/>
        <v>64604.277947935363</v>
      </c>
      <c r="F283">
        <f t="shared" si="38"/>
        <v>8427.3657814150756</v>
      </c>
      <c r="G283">
        <f t="shared" si="37"/>
        <v>311003.53002250294</v>
      </c>
      <c r="H283">
        <f t="shared" si="36"/>
        <v>319430.89580391801</v>
      </c>
    </row>
    <row r="284" spans="1:8" x14ac:dyDescent="0.2">
      <c r="A284">
        <v>283</v>
      </c>
      <c r="B284" t="s">
        <v>24</v>
      </c>
      <c r="C284">
        <f t="shared" si="39"/>
        <v>11520.374772438354</v>
      </c>
      <c r="D284">
        <f t="shared" si="40"/>
        <v>58427.548288548925</v>
      </c>
      <c r="E284">
        <f t="shared" si="35"/>
        <v>69947.923060987276</v>
      </c>
      <c r="F284">
        <f t="shared" si="38"/>
        <v>8457.2500572356967</v>
      </c>
      <c r="G284">
        <f t="shared" si="37"/>
        <v>312106.37941974588</v>
      </c>
      <c r="H284">
        <f t="shared" si="36"/>
        <v>320563.62947698159</v>
      </c>
    </row>
    <row r="285" spans="1:8" x14ac:dyDescent="0.2">
      <c r="A285">
        <v>284</v>
      </c>
      <c r="B285" t="s">
        <v>24</v>
      </c>
      <c r="C285">
        <f t="shared" si="39"/>
        <v>11561.222940119313</v>
      </c>
      <c r="D285">
        <f t="shared" si="40"/>
        <v>63730.345233919885</v>
      </c>
      <c r="E285">
        <f t="shared" si="35"/>
        <v>75291.568174039203</v>
      </c>
      <c r="F285">
        <f t="shared" si="38"/>
        <v>8487.1343330563177</v>
      </c>
      <c r="G285">
        <f t="shared" si="37"/>
        <v>313209.22881698882</v>
      </c>
      <c r="H285">
        <f t="shared" si="36"/>
        <v>321696.36315004516</v>
      </c>
    </row>
    <row r="286" spans="1:8" x14ac:dyDescent="0.2">
      <c r="A286">
        <v>285</v>
      </c>
      <c r="B286" t="s">
        <v>24</v>
      </c>
      <c r="C286">
        <f t="shared" si="39"/>
        <v>11602.071107800271</v>
      </c>
      <c r="D286">
        <f t="shared" si="40"/>
        <v>69033.142179290837</v>
      </c>
      <c r="E286">
        <f t="shared" si="35"/>
        <v>80635.213287091115</v>
      </c>
      <c r="F286">
        <f t="shared" si="38"/>
        <v>8517.0186088769387</v>
      </c>
      <c r="G286">
        <f t="shared" si="37"/>
        <v>314312.07821423176</v>
      </c>
      <c r="H286">
        <f t="shared" si="36"/>
        <v>322829.09682310867</v>
      </c>
    </row>
    <row r="287" spans="1:8" x14ac:dyDescent="0.2">
      <c r="A287">
        <v>286</v>
      </c>
      <c r="B287" t="s">
        <v>24</v>
      </c>
      <c r="C287">
        <f t="shared" si="39"/>
        <v>11642.91927548123</v>
      </c>
      <c r="D287">
        <f t="shared" si="40"/>
        <v>74335.939124661789</v>
      </c>
      <c r="E287">
        <f t="shared" si="35"/>
        <v>85978.858400143014</v>
      </c>
      <c r="F287">
        <f t="shared" si="38"/>
        <v>8546.9028846975598</v>
      </c>
      <c r="G287">
        <f t="shared" si="37"/>
        <v>315414.9276114747</v>
      </c>
      <c r="H287">
        <f t="shared" si="36"/>
        <v>323961.83049617225</v>
      </c>
    </row>
    <row r="288" spans="1:8" x14ac:dyDescent="0.2">
      <c r="A288">
        <v>287</v>
      </c>
      <c r="B288" t="s">
        <v>24</v>
      </c>
      <c r="C288">
        <f t="shared" si="39"/>
        <v>11683.767443162189</v>
      </c>
      <c r="D288">
        <f t="shared" si="40"/>
        <v>79638.736070032741</v>
      </c>
      <c r="E288">
        <f t="shared" si="35"/>
        <v>91322.503513194926</v>
      </c>
      <c r="F288">
        <f t="shared" si="38"/>
        <v>8576.7871605181808</v>
      </c>
      <c r="G288">
        <f t="shared" si="37"/>
        <v>316517.77700871765</v>
      </c>
      <c r="H288">
        <f t="shared" si="36"/>
        <v>325094.56416923582</v>
      </c>
    </row>
    <row r="289" spans="1:8" x14ac:dyDescent="0.2">
      <c r="A289">
        <v>288</v>
      </c>
      <c r="B289" t="s">
        <v>24</v>
      </c>
      <c r="C289">
        <f t="shared" si="39"/>
        <v>11724.615610843148</v>
      </c>
      <c r="D289">
        <f t="shared" si="40"/>
        <v>84941.533015403693</v>
      </c>
      <c r="E289">
        <f t="shared" si="35"/>
        <v>96666.148626246839</v>
      </c>
      <c r="F289">
        <f t="shared" si="38"/>
        <v>8606.6714363388019</v>
      </c>
      <c r="G289">
        <f t="shared" si="37"/>
        <v>317620.62640596059</v>
      </c>
      <c r="H289">
        <f t="shared" si="36"/>
        <v>326227.29784229939</v>
      </c>
    </row>
    <row r="290" spans="1:8" x14ac:dyDescent="0.2">
      <c r="A290">
        <v>289</v>
      </c>
      <c r="B290" t="s">
        <v>24</v>
      </c>
      <c r="C290">
        <f t="shared" si="39"/>
        <v>11765.463778524107</v>
      </c>
      <c r="D290">
        <f t="shared" si="40"/>
        <v>90244.329960774645</v>
      </c>
      <c r="E290">
        <f t="shared" si="35"/>
        <v>102009.79373929875</v>
      </c>
      <c r="F290">
        <f t="shared" si="38"/>
        <v>8636.5557121594229</v>
      </c>
      <c r="G290">
        <f t="shared" si="37"/>
        <v>318723.47580320353</v>
      </c>
      <c r="H290">
        <f t="shared" si="36"/>
        <v>327360.03151536296</v>
      </c>
    </row>
    <row r="291" spans="1:8" x14ac:dyDescent="0.2">
      <c r="A291">
        <v>290</v>
      </c>
      <c r="B291" t="s">
        <v>24</v>
      </c>
      <c r="C291">
        <f t="shared" si="39"/>
        <v>11806.311946205065</v>
      </c>
      <c r="D291">
        <f t="shared" si="40"/>
        <v>95547.126906145597</v>
      </c>
      <c r="E291">
        <f t="shared" si="35"/>
        <v>107353.43885235066</v>
      </c>
      <c r="F291">
        <f t="shared" si="38"/>
        <v>8666.439987980044</v>
      </c>
      <c r="G291">
        <f t="shared" si="37"/>
        <v>319826.32520044647</v>
      </c>
      <c r="H291">
        <f t="shared" si="36"/>
        <v>328492.76518842654</v>
      </c>
    </row>
    <row r="292" spans="1:8" x14ac:dyDescent="0.2">
      <c r="A292">
        <v>291</v>
      </c>
      <c r="B292" t="s">
        <v>24</v>
      </c>
      <c r="C292">
        <f t="shared" si="39"/>
        <v>11847.160113886024</v>
      </c>
      <c r="D292">
        <f t="shared" si="40"/>
        <v>100849.92385151655</v>
      </c>
      <c r="E292">
        <f t="shared" si="35"/>
        <v>112697.08396540258</v>
      </c>
      <c r="F292">
        <f t="shared" si="38"/>
        <v>8696.324263800665</v>
      </c>
      <c r="G292">
        <f t="shared" si="37"/>
        <v>320929.17459768942</v>
      </c>
      <c r="H292">
        <f t="shared" si="36"/>
        <v>329625.49886149011</v>
      </c>
    </row>
    <row r="293" spans="1:8" x14ac:dyDescent="0.2">
      <c r="A293">
        <v>292</v>
      </c>
      <c r="B293" t="s">
        <v>24</v>
      </c>
      <c r="C293">
        <f t="shared" si="39"/>
        <v>11888.008281566983</v>
      </c>
      <c r="D293">
        <f t="shared" si="40"/>
        <v>106152.7207968875</v>
      </c>
      <c r="E293">
        <f t="shared" si="35"/>
        <v>118040.72907845449</v>
      </c>
      <c r="F293">
        <f t="shared" si="38"/>
        <v>8726.208539621286</v>
      </c>
      <c r="G293">
        <f t="shared" si="37"/>
        <v>322032.02399493236</v>
      </c>
      <c r="H293">
        <f t="shared" si="36"/>
        <v>330758.23253455362</v>
      </c>
    </row>
    <row r="294" spans="1:8" x14ac:dyDescent="0.2">
      <c r="A294">
        <v>293</v>
      </c>
      <c r="B294" t="s">
        <v>24</v>
      </c>
      <c r="C294">
        <f t="shared" si="39"/>
        <v>11928.856449247942</v>
      </c>
      <c r="D294">
        <f t="shared" si="40"/>
        <v>111455.51774225845</v>
      </c>
      <c r="E294">
        <f t="shared" si="35"/>
        <v>123384.37419150639</v>
      </c>
      <c r="F294">
        <f t="shared" si="38"/>
        <v>8756.0928154419071</v>
      </c>
      <c r="G294">
        <f t="shared" si="37"/>
        <v>323134.8733921753</v>
      </c>
      <c r="H294">
        <f t="shared" si="36"/>
        <v>331890.9662076172</v>
      </c>
    </row>
    <row r="295" spans="1:8" x14ac:dyDescent="0.2">
      <c r="A295">
        <v>294</v>
      </c>
      <c r="B295" t="s">
        <v>24</v>
      </c>
      <c r="C295">
        <f t="shared" si="39"/>
        <v>11969.704616928901</v>
      </c>
      <c r="D295">
        <f t="shared" si="40"/>
        <v>116758.3146876294</v>
      </c>
      <c r="E295">
        <f t="shared" si="35"/>
        <v>128728.0193045583</v>
      </c>
      <c r="F295">
        <f t="shared" si="38"/>
        <v>8785.9770912625281</v>
      </c>
      <c r="G295">
        <f t="shared" si="37"/>
        <v>324237.72278941824</v>
      </c>
      <c r="H295">
        <f t="shared" si="36"/>
        <v>333023.69988068077</v>
      </c>
    </row>
    <row r="296" spans="1:8" x14ac:dyDescent="0.2">
      <c r="A296">
        <v>295</v>
      </c>
      <c r="B296" t="s">
        <v>24</v>
      </c>
      <c r="C296">
        <f t="shared" si="39"/>
        <v>12010.552784609859</v>
      </c>
      <c r="D296">
        <f t="shared" si="40"/>
        <v>122061.11163300036</v>
      </c>
      <c r="E296">
        <f t="shared" si="35"/>
        <v>134071.66441761021</v>
      </c>
      <c r="F296">
        <f t="shared" si="38"/>
        <v>8815.8613670831492</v>
      </c>
      <c r="G296">
        <f t="shared" si="37"/>
        <v>325340.57218666119</v>
      </c>
      <c r="H296">
        <f t="shared" si="36"/>
        <v>334156.43355374434</v>
      </c>
    </row>
    <row r="297" spans="1:8" x14ac:dyDescent="0.2">
      <c r="A297">
        <v>296</v>
      </c>
      <c r="B297" t="s">
        <v>24</v>
      </c>
      <c r="C297">
        <f t="shared" si="39"/>
        <v>12051.400952290818</v>
      </c>
      <c r="D297">
        <f t="shared" si="40"/>
        <v>127363.90857837131</v>
      </c>
      <c r="E297">
        <f t="shared" si="35"/>
        <v>139415.30953066214</v>
      </c>
      <c r="F297">
        <f t="shared" si="38"/>
        <v>8845.7456429037702</v>
      </c>
      <c r="G297">
        <f t="shared" si="37"/>
        <v>326443.42158390413</v>
      </c>
      <c r="H297">
        <f t="shared" si="36"/>
        <v>335289.16722680791</v>
      </c>
    </row>
    <row r="298" spans="1:8" x14ac:dyDescent="0.2">
      <c r="A298">
        <v>297</v>
      </c>
      <c r="B298" t="s">
        <v>24</v>
      </c>
      <c r="C298">
        <f t="shared" si="39"/>
        <v>12092.249119971777</v>
      </c>
      <c r="D298">
        <f t="shared" si="40"/>
        <v>132666.70552374228</v>
      </c>
      <c r="E298">
        <f t="shared" si="35"/>
        <v>144758.95464371407</v>
      </c>
      <c r="F298">
        <f t="shared" si="38"/>
        <v>8875.6299187243912</v>
      </c>
      <c r="G298">
        <f t="shared" si="37"/>
        <v>327546.27098114707</v>
      </c>
      <c r="H298">
        <f t="shared" si="36"/>
        <v>336421.90089987149</v>
      </c>
    </row>
    <row r="299" spans="1:8" x14ac:dyDescent="0.2">
      <c r="A299">
        <v>298</v>
      </c>
      <c r="B299" t="s">
        <v>24</v>
      </c>
      <c r="C299">
        <f t="shared" si="39"/>
        <v>12133.097287652736</v>
      </c>
      <c r="D299">
        <f t="shared" si="40"/>
        <v>137969.50246911324</v>
      </c>
      <c r="E299">
        <f t="shared" si="35"/>
        <v>150102.59975676597</v>
      </c>
      <c r="F299">
        <f t="shared" si="38"/>
        <v>8905.5141945450123</v>
      </c>
      <c r="G299">
        <f t="shared" si="37"/>
        <v>328649.12037839001</v>
      </c>
      <c r="H299">
        <f t="shared" si="36"/>
        <v>337554.634572935</v>
      </c>
    </row>
    <row r="300" spans="1:8" x14ac:dyDescent="0.2">
      <c r="A300">
        <v>299</v>
      </c>
      <c r="B300" t="s">
        <v>24</v>
      </c>
      <c r="C300">
        <f t="shared" si="39"/>
        <v>12173.945455333695</v>
      </c>
      <c r="D300">
        <f t="shared" si="40"/>
        <v>143272.29941448421</v>
      </c>
      <c r="E300">
        <f t="shared" si="35"/>
        <v>155446.24486981789</v>
      </c>
      <c r="F300">
        <f t="shared" si="38"/>
        <v>8935.3984703656333</v>
      </c>
      <c r="G300">
        <f t="shared" si="37"/>
        <v>329751.96977563296</v>
      </c>
      <c r="H300">
        <f t="shared" si="36"/>
        <v>338687.36824599857</v>
      </c>
    </row>
    <row r="301" spans="1:8" x14ac:dyDescent="0.2">
      <c r="A301">
        <v>300</v>
      </c>
      <c r="B301" t="s">
        <v>24</v>
      </c>
      <c r="C301">
        <f t="shared" si="39"/>
        <v>12214.793623014653</v>
      </c>
      <c r="D301">
        <f t="shared" si="40"/>
        <v>148575.09635985518</v>
      </c>
      <c r="E301">
        <f t="shared" si="35"/>
        <v>160789.88998286982</v>
      </c>
      <c r="F301">
        <f t="shared" si="38"/>
        <v>8965.2827461862544</v>
      </c>
      <c r="G301">
        <f t="shared" si="37"/>
        <v>330854.8191728759</v>
      </c>
      <c r="H301">
        <f t="shared" si="36"/>
        <v>339820.10191906214</v>
      </c>
    </row>
    <row r="302" spans="1:8" x14ac:dyDescent="0.2">
      <c r="A302">
        <v>301</v>
      </c>
      <c r="B302" t="s">
        <v>24</v>
      </c>
      <c r="C302">
        <f t="shared" si="39"/>
        <v>12255.641790695612</v>
      </c>
      <c r="D302">
        <f t="shared" si="40"/>
        <v>153877.89330522614</v>
      </c>
      <c r="E302">
        <f t="shared" si="35"/>
        <v>166133.53509592175</v>
      </c>
      <c r="F302">
        <f t="shared" si="38"/>
        <v>8995.1670220068754</v>
      </c>
      <c r="G302">
        <f t="shared" si="37"/>
        <v>331957.66857011884</v>
      </c>
      <c r="H302">
        <f t="shared" si="36"/>
        <v>340952.83559212572</v>
      </c>
    </row>
    <row r="303" spans="1:8" x14ac:dyDescent="0.2">
      <c r="A303">
        <v>302</v>
      </c>
      <c r="B303" t="s">
        <v>24</v>
      </c>
      <c r="C303">
        <f t="shared" si="39"/>
        <v>12296.489958376571</v>
      </c>
      <c r="D303">
        <f t="shared" si="40"/>
        <v>159180.69025059711</v>
      </c>
      <c r="E303">
        <f t="shared" si="35"/>
        <v>171477.18020897367</v>
      </c>
      <c r="F303">
        <f t="shared" si="38"/>
        <v>9025.0512978274965</v>
      </c>
      <c r="G303">
        <f t="shared" si="37"/>
        <v>333060.51796736178</v>
      </c>
      <c r="H303">
        <f t="shared" si="36"/>
        <v>342085.56926518929</v>
      </c>
    </row>
    <row r="304" spans="1:8" x14ac:dyDescent="0.2">
      <c r="A304">
        <v>303</v>
      </c>
      <c r="B304" t="s">
        <v>24</v>
      </c>
      <c r="C304">
        <f t="shared" si="39"/>
        <v>12337.33812605753</v>
      </c>
      <c r="D304">
        <f t="shared" si="40"/>
        <v>164483.48719596807</v>
      </c>
      <c r="E304">
        <f t="shared" si="35"/>
        <v>176820.8253220256</v>
      </c>
      <c r="F304">
        <f t="shared" si="38"/>
        <v>9054.9355736481175</v>
      </c>
      <c r="G304">
        <f t="shared" si="37"/>
        <v>334163.36736460472</v>
      </c>
      <c r="H304">
        <f t="shared" si="36"/>
        <v>343218.30293825286</v>
      </c>
    </row>
    <row r="305" spans="1:8" x14ac:dyDescent="0.2">
      <c r="A305">
        <v>304</v>
      </c>
      <c r="B305" t="s">
        <v>24</v>
      </c>
      <c r="C305">
        <f t="shared" si="39"/>
        <v>12378.186293738489</v>
      </c>
      <c r="D305">
        <f t="shared" si="40"/>
        <v>169786.28414133904</v>
      </c>
      <c r="E305">
        <f t="shared" si="35"/>
        <v>182164.47043507753</v>
      </c>
      <c r="F305">
        <f t="shared" si="38"/>
        <v>9084.8198494687385</v>
      </c>
      <c r="G305">
        <f t="shared" si="37"/>
        <v>335266.21676184767</v>
      </c>
      <c r="H305">
        <f t="shared" si="36"/>
        <v>344351.03661131638</v>
      </c>
    </row>
    <row r="306" spans="1:8" x14ac:dyDescent="0.2">
      <c r="A306">
        <v>305</v>
      </c>
      <c r="B306" t="s">
        <v>24</v>
      </c>
      <c r="C306">
        <f t="shared" si="39"/>
        <v>12419.034461419447</v>
      </c>
      <c r="D306">
        <f t="shared" si="40"/>
        <v>175089.08108671001</v>
      </c>
      <c r="E306">
        <f t="shared" si="35"/>
        <v>187508.11554812946</v>
      </c>
      <c r="F306">
        <f t="shared" si="38"/>
        <v>9114.7041252893596</v>
      </c>
      <c r="G306">
        <f t="shared" si="37"/>
        <v>336369.06615909061</v>
      </c>
      <c r="H306">
        <f t="shared" si="36"/>
        <v>345483.77028437995</v>
      </c>
    </row>
    <row r="307" spans="1:8" x14ac:dyDescent="0.2">
      <c r="A307">
        <v>306</v>
      </c>
      <c r="B307" t="s">
        <v>24</v>
      </c>
      <c r="C307">
        <f t="shared" si="39"/>
        <v>12459.882629100406</v>
      </c>
      <c r="D307">
        <f t="shared" si="40"/>
        <v>180391.87803208097</v>
      </c>
      <c r="E307">
        <f t="shared" si="35"/>
        <v>192851.76066118138</v>
      </c>
      <c r="F307">
        <f t="shared" si="38"/>
        <v>9144.5884011099806</v>
      </c>
      <c r="G307">
        <f t="shared" si="37"/>
        <v>337471.91555633355</v>
      </c>
      <c r="H307">
        <f t="shared" si="36"/>
        <v>346616.50395744352</v>
      </c>
    </row>
    <row r="308" spans="1:8" x14ac:dyDescent="0.2">
      <c r="A308">
        <v>307</v>
      </c>
      <c r="B308" t="s">
        <v>24</v>
      </c>
      <c r="C308">
        <f t="shared" ref="C308:C327" si="41">C307+$N$7</f>
        <v>12500.730796781365</v>
      </c>
      <c r="D308">
        <f t="shared" ref="D308:D327" si="42">D307+$N$14</f>
        <v>185694.67497745194</v>
      </c>
      <c r="E308">
        <f t="shared" si="35"/>
        <v>198195.40577423331</v>
      </c>
      <c r="F308">
        <f t="shared" si="38"/>
        <v>9174.4726769306017</v>
      </c>
      <c r="G308">
        <f t="shared" si="37"/>
        <v>338574.76495357649</v>
      </c>
      <c r="H308">
        <f t="shared" si="36"/>
        <v>347749.23763050709</v>
      </c>
    </row>
    <row r="309" spans="1:8" x14ac:dyDescent="0.2">
      <c r="A309">
        <v>308</v>
      </c>
      <c r="B309" t="s">
        <v>24</v>
      </c>
      <c r="C309">
        <f t="shared" si="41"/>
        <v>12541.578964462324</v>
      </c>
      <c r="D309">
        <f t="shared" si="42"/>
        <v>190997.47192282291</v>
      </c>
      <c r="E309">
        <f t="shared" si="35"/>
        <v>203539.05088728524</v>
      </c>
      <c r="F309">
        <f t="shared" si="38"/>
        <v>9204.3569527512227</v>
      </c>
      <c r="G309">
        <f t="shared" si="37"/>
        <v>339677.61435081944</v>
      </c>
      <c r="H309">
        <f t="shared" si="36"/>
        <v>348881.97130357067</v>
      </c>
    </row>
    <row r="310" spans="1:8" x14ac:dyDescent="0.2">
      <c r="A310">
        <v>309</v>
      </c>
      <c r="B310" t="s">
        <v>24</v>
      </c>
      <c r="C310">
        <f t="shared" si="41"/>
        <v>12582.427132143283</v>
      </c>
      <c r="D310">
        <f t="shared" si="42"/>
        <v>196300.26886819387</v>
      </c>
      <c r="E310">
        <f t="shared" si="35"/>
        <v>208882.69600033716</v>
      </c>
      <c r="F310">
        <f t="shared" si="38"/>
        <v>9234.2412285718437</v>
      </c>
      <c r="G310">
        <f t="shared" si="37"/>
        <v>340780.46374806238</v>
      </c>
      <c r="H310">
        <f t="shared" si="36"/>
        <v>350014.70497663424</v>
      </c>
    </row>
    <row r="311" spans="1:8" x14ac:dyDescent="0.2">
      <c r="A311">
        <v>310</v>
      </c>
      <c r="B311" t="s">
        <v>24</v>
      </c>
      <c r="C311">
        <f t="shared" si="41"/>
        <v>12623.275299824241</v>
      </c>
      <c r="D311">
        <f t="shared" si="42"/>
        <v>201603.06581356484</v>
      </c>
      <c r="E311">
        <f t="shared" si="35"/>
        <v>214226.34111338909</v>
      </c>
      <c r="F311">
        <f t="shared" si="38"/>
        <v>9264.1255043924648</v>
      </c>
      <c r="G311">
        <f t="shared" si="37"/>
        <v>341883.31314530532</v>
      </c>
      <c r="H311">
        <f t="shared" si="36"/>
        <v>351147.43864969781</v>
      </c>
    </row>
    <row r="312" spans="1:8" x14ac:dyDescent="0.2">
      <c r="A312">
        <v>311</v>
      </c>
      <c r="B312" t="s">
        <v>24</v>
      </c>
      <c r="C312">
        <f t="shared" si="41"/>
        <v>12664.1234675052</v>
      </c>
      <c r="D312">
        <f t="shared" si="42"/>
        <v>206905.86275893581</v>
      </c>
      <c r="E312">
        <f t="shared" si="35"/>
        <v>219569.98622644102</v>
      </c>
      <c r="F312">
        <f t="shared" si="38"/>
        <v>9294.0097802130858</v>
      </c>
      <c r="G312">
        <f t="shared" si="37"/>
        <v>342986.16254254826</v>
      </c>
      <c r="H312">
        <f t="shared" si="36"/>
        <v>352280.17232276133</v>
      </c>
    </row>
    <row r="313" spans="1:8" x14ac:dyDescent="0.2">
      <c r="A313">
        <v>312</v>
      </c>
      <c r="B313" t="s">
        <v>24</v>
      </c>
      <c r="C313">
        <f t="shared" si="41"/>
        <v>12704.971635186159</v>
      </c>
      <c r="D313">
        <f t="shared" si="42"/>
        <v>212208.65970430677</v>
      </c>
      <c r="E313">
        <f t="shared" si="35"/>
        <v>224913.63133949295</v>
      </c>
      <c r="F313">
        <f t="shared" si="38"/>
        <v>9323.8940560337069</v>
      </c>
      <c r="G313">
        <f t="shared" si="37"/>
        <v>344089.01193979121</v>
      </c>
      <c r="H313">
        <f t="shared" si="36"/>
        <v>353412.9059958249</v>
      </c>
    </row>
    <row r="314" spans="1:8" x14ac:dyDescent="0.2">
      <c r="A314">
        <v>313</v>
      </c>
      <c r="B314" t="s">
        <v>24</v>
      </c>
      <c r="C314">
        <f t="shared" si="41"/>
        <v>12745.819802867118</v>
      </c>
      <c r="D314">
        <f t="shared" si="42"/>
        <v>217511.45664967774</v>
      </c>
      <c r="E314">
        <f t="shared" si="35"/>
        <v>230257.27645254484</v>
      </c>
      <c r="F314">
        <f t="shared" si="38"/>
        <v>9353.7783318543279</v>
      </c>
      <c r="G314">
        <f t="shared" si="37"/>
        <v>345191.86133703415</v>
      </c>
      <c r="H314">
        <f t="shared" si="36"/>
        <v>354545.63966888847</v>
      </c>
    </row>
    <row r="315" spans="1:8" x14ac:dyDescent="0.2">
      <c r="A315">
        <v>314</v>
      </c>
      <c r="B315" t="s">
        <v>24</v>
      </c>
      <c r="C315">
        <f t="shared" si="41"/>
        <v>12786.667970548076</v>
      </c>
      <c r="D315">
        <f t="shared" si="42"/>
        <v>222814.25359504871</v>
      </c>
      <c r="E315">
        <f t="shared" si="35"/>
        <v>235600.92156559677</v>
      </c>
      <c r="F315">
        <f t="shared" si="38"/>
        <v>9383.662607674949</v>
      </c>
      <c r="G315">
        <f t="shared" si="37"/>
        <v>346294.71073427709</v>
      </c>
      <c r="H315">
        <f t="shared" si="36"/>
        <v>355678.37334195204</v>
      </c>
    </row>
    <row r="316" spans="1:8" x14ac:dyDescent="0.2">
      <c r="A316">
        <v>315</v>
      </c>
      <c r="B316" t="s">
        <v>24</v>
      </c>
      <c r="C316">
        <f t="shared" si="41"/>
        <v>12827.516138229035</v>
      </c>
      <c r="D316">
        <f t="shared" si="42"/>
        <v>228117.05054041967</v>
      </c>
      <c r="E316">
        <f t="shared" si="35"/>
        <v>240944.5666786487</v>
      </c>
      <c r="F316">
        <f t="shared" si="38"/>
        <v>9413.54688349557</v>
      </c>
      <c r="G316">
        <f t="shared" si="37"/>
        <v>347397.56013152003</v>
      </c>
      <c r="H316">
        <f t="shared" si="36"/>
        <v>356811.10701501562</v>
      </c>
    </row>
    <row r="317" spans="1:8" x14ac:dyDescent="0.2">
      <c r="A317">
        <v>316</v>
      </c>
      <c r="B317" t="s">
        <v>24</v>
      </c>
      <c r="C317">
        <f t="shared" si="41"/>
        <v>12868.364305909994</v>
      </c>
      <c r="D317">
        <f t="shared" si="42"/>
        <v>233419.84748579064</v>
      </c>
      <c r="E317">
        <f t="shared" si="35"/>
        <v>246288.21179170063</v>
      </c>
      <c r="F317">
        <f t="shared" si="38"/>
        <v>9443.431159316191</v>
      </c>
      <c r="G317">
        <f t="shared" si="37"/>
        <v>348500.40952876298</v>
      </c>
      <c r="H317">
        <f t="shared" si="36"/>
        <v>357943.84068807919</v>
      </c>
    </row>
    <row r="318" spans="1:8" x14ac:dyDescent="0.2">
      <c r="A318">
        <v>317</v>
      </c>
      <c r="B318" t="s">
        <v>24</v>
      </c>
      <c r="C318">
        <f t="shared" si="41"/>
        <v>12909.212473590953</v>
      </c>
      <c r="D318">
        <f t="shared" si="42"/>
        <v>238722.64443116161</v>
      </c>
      <c r="E318">
        <f t="shared" si="35"/>
        <v>251631.85690475255</v>
      </c>
      <c r="F318">
        <f t="shared" si="38"/>
        <v>9473.3154351368121</v>
      </c>
      <c r="G318">
        <f t="shared" si="37"/>
        <v>349603.25892600592</v>
      </c>
      <c r="H318">
        <f t="shared" si="36"/>
        <v>359076.5743611427</v>
      </c>
    </row>
    <row r="319" spans="1:8" x14ac:dyDescent="0.2">
      <c r="A319">
        <v>318</v>
      </c>
      <c r="B319" t="s">
        <v>24</v>
      </c>
      <c r="C319">
        <f t="shared" si="41"/>
        <v>12950.060641271912</v>
      </c>
      <c r="D319">
        <f t="shared" si="42"/>
        <v>244025.44137653257</v>
      </c>
      <c r="E319">
        <f t="shared" si="35"/>
        <v>256975.50201780448</v>
      </c>
      <c r="F319">
        <f t="shared" si="38"/>
        <v>9503.1997109574331</v>
      </c>
      <c r="G319">
        <f t="shared" si="37"/>
        <v>350706.10832324886</v>
      </c>
      <c r="H319">
        <f t="shared" si="36"/>
        <v>360209.30803420627</v>
      </c>
    </row>
    <row r="320" spans="1:8" x14ac:dyDescent="0.2">
      <c r="A320">
        <v>319</v>
      </c>
      <c r="B320" t="s">
        <v>24</v>
      </c>
      <c r="C320">
        <f t="shared" si="41"/>
        <v>12990.90880895287</v>
      </c>
      <c r="D320">
        <f t="shared" si="42"/>
        <v>249328.23832190354</v>
      </c>
      <c r="E320">
        <f t="shared" si="35"/>
        <v>262319.14713085641</v>
      </c>
      <c r="F320">
        <f t="shared" si="38"/>
        <v>9533.0839867780542</v>
      </c>
      <c r="G320">
        <f t="shared" si="37"/>
        <v>351808.9577204918</v>
      </c>
      <c r="H320">
        <f t="shared" si="36"/>
        <v>361342.04170726985</v>
      </c>
    </row>
    <row r="321" spans="1:8" x14ac:dyDescent="0.2">
      <c r="A321">
        <v>320</v>
      </c>
      <c r="B321" t="s">
        <v>24</v>
      </c>
      <c r="C321">
        <f t="shared" si="41"/>
        <v>13031.756976633829</v>
      </c>
      <c r="D321">
        <f t="shared" si="42"/>
        <v>254631.03526727451</v>
      </c>
      <c r="E321">
        <f t="shared" si="35"/>
        <v>267662.79224390833</v>
      </c>
      <c r="F321">
        <f t="shared" si="38"/>
        <v>9562.9682625986752</v>
      </c>
      <c r="G321">
        <f t="shared" si="37"/>
        <v>352911.80711773474</v>
      </c>
      <c r="H321">
        <f t="shared" si="36"/>
        <v>362474.77538033342</v>
      </c>
    </row>
    <row r="322" spans="1:8" x14ac:dyDescent="0.2">
      <c r="A322">
        <v>321</v>
      </c>
      <c r="B322" t="s">
        <v>24</v>
      </c>
      <c r="C322">
        <f t="shared" si="41"/>
        <v>13072.605144314788</v>
      </c>
      <c r="D322">
        <f t="shared" si="42"/>
        <v>259933.83221264547</v>
      </c>
      <c r="E322">
        <f t="shared" si="35"/>
        <v>273006.43735696026</v>
      </c>
      <c r="F322">
        <f t="shared" si="38"/>
        <v>9592.8525384192963</v>
      </c>
      <c r="G322">
        <f t="shared" si="37"/>
        <v>354014.65651497769</v>
      </c>
      <c r="H322">
        <f t="shared" si="36"/>
        <v>363607.50905339699</v>
      </c>
    </row>
    <row r="323" spans="1:8" x14ac:dyDescent="0.2">
      <c r="A323">
        <v>322</v>
      </c>
      <c r="B323" t="s">
        <v>24</v>
      </c>
      <c r="C323">
        <f t="shared" si="41"/>
        <v>13113.453311995747</v>
      </c>
      <c r="D323">
        <f t="shared" si="42"/>
        <v>265236.62915801641</v>
      </c>
      <c r="E323">
        <f t="shared" ref="E323:E327" si="43">C323+D323</f>
        <v>278350.08247001213</v>
      </c>
      <c r="F323">
        <f t="shared" si="38"/>
        <v>9622.7368142399173</v>
      </c>
      <c r="G323">
        <f t="shared" si="37"/>
        <v>355117.50591222063</v>
      </c>
      <c r="H323">
        <f t="shared" ref="H323:H327" si="44">SUM(F323:G323)</f>
        <v>364740.24272646056</v>
      </c>
    </row>
    <row r="324" spans="1:8" x14ac:dyDescent="0.2">
      <c r="A324">
        <v>323</v>
      </c>
      <c r="B324" t="s">
        <v>24</v>
      </c>
      <c r="C324">
        <f t="shared" si="41"/>
        <v>13154.301479676706</v>
      </c>
      <c r="D324">
        <f t="shared" si="42"/>
        <v>270539.42610338738</v>
      </c>
      <c r="E324">
        <f t="shared" si="43"/>
        <v>283693.72758306406</v>
      </c>
      <c r="F324">
        <f t="shared" si="38"/>
        <v>9652.6210900605383</v>
      </c>
      <c r="G324">
        <f t="shared" ref="G324:G327" si="45">G323+$N$11</f>
        <v>356220.35530946357</v>
      </c>
      <c r="H324">
        <f t="shared" si="44"/>
        <v>365872.97639952414</v>
      </c>
    </row>
    <row r="325" spans="1:8" x14ac:dyDescent="0.2">
      <c r="A325">
        <v>324</v>
      </c>
      <c r="B325" t="s">
        <v>24</v>
      </c>
      <c r="C325">
        <f t="shared" si="41"/>
        <v>13195.149647357664</v>
      </c>
      <c r="D325">
        <f t="shared" si="42"/>
        <v>275842.22304875834</v>
      </c>
      <c r="E325">
        <f t="shared" si="43"/>
        <v>289037.37269611598</v>
      </c>
      <c r="F325">
        <f t="shared" ref="F325:F327" si="46">F324+$N$4</f>
        <v>9682.5053658811594</v>
      </c>
      <c r="G325">
        <f t="shared" si="45"/>
        <v>357323.20470670651</v>
      </c>
      <c r="H325">
        <f t="shared" si="44"/>
        <v>367005.71007258765</v>
      </c>
    </row>
    <row r="326" spans="1:8" x14ac:dyDescent="0.2">
      <c r="A326">
        <v>325</v>
      </c>
      <c r="B326" t="s">
        <v>24</v>
      </c>
      <c r="C326">
        <f t="shared" si="41"/>
        <v>13235.997815038623</v>
      </c>
      <c r="D326">
        <f t="shared" si="42"/>
        <v>281145.01999412931</v>
      </c>
      <c r="E326">
        <f t="shared" si="43"/>
        <v>294381.01780916791</v>
      </c>
      <c r="F326">
        <f t="shared" si="46"/>
        <v>9712.3896417017804</v>
      </c>
      <c r="G326">
        <f t="shared" si="45"/>
        <v>358426.05410394946</v>
      </c>
      <c r="H326">
        <f t="shared" si="44"/>
        <v>368138.44374565122</v>
      </c>
    </row>
    <row r="327" spans="1:8" x14ac:dyDescent="0.2">
      <c r="A327">
        <v>326</v>
      </c>
      <c r="B327" t="s">
        <v>24</v>
      </c>
      <c r="C327">
        <f t="shared" si="41"/>
        <v>13276.845982719582</v>
      </c>
      <c r="D327">
        <f t="shared" si="42"/>
        <v>286447.81693950028</v>
      </c>
      <c r="E327">
        <f t="shared" si="43"/>
        <v>299724.66292221984</v>
      </c>
      <c r="F327">
        <f t="shared" si="46"/>
        <v>9742.2739175224015</v>
      </c>
      <c r="G327">
        <f t="shared" si="45"/>
        <v>359528.9035011924</v>
      </c>
      <c r="H327">
        <f t="shared" si="44"/>
        <v>369271.1774187148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co2</vt:lpstr>
      <vt:lpstr>ch4</vt:lpstr>
      <vt:lpstr>co2e convert, mean</vt:lpstr>
      <vt:lpstr>co2e convert, mean+sd</vt:lpstr>
      <vt:lpstr>co2e convert, mean-sd</vt:lpstr>
      <vt:lpstr>graph of CO2e vs time, incl err</vt:lpstr>
      <vt:lpstr>graph of CO2e over time</vt:lpstr>
      <vt:lpstr>CO2-e, baseline vs actual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2016-09-11T09:00:59Z</dcterms:created>
  <dcterms:modified xsi:type="dcterms:W3CDTF">2016-10-20T01:00:35Z</dcterms:modified>
</cp:coreProperties>
</file>