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pan\Documents\testnet_bybit bot\"/>
    </mc:Choice>
  </mc:AlternateContent>
  <xr:revisionPtr revIDLastSave="0" documentId="13_ncr:1_{D217ED65-4920-4FCE-8A4A-D2750E234C57}" xr6:coauthVersionLast="36" xr6:coauthVersionMax="47" xr10:uidLastSave="{00000000-0000-0000-0000-000000000000}"/>
  <bookViews>
    <workbookView xWindow="0" yWindow="0" windowWidth="38400" windowHeight="16965" activeTab="1" xr2:uid="{00000000-000D-0000-FFFF-FFFF00000000}"/>
  </bookViews>
  <sheets>
    <sheet name="n_steps" sheetId="1" r:id="rId1"/>
    <sheet name="mean_reverting" sheetId="2" r:id="rId2"/>
  </sheets>
  <calcPr calcId="191029"/>
</workbook>
</file>

<file path=xl/calcChain.xml><?xml version="1.0" encoding="utf-8"?>
<calcChain xmlns="http://schemas.openxmlformats.org/spreadsheetml/2006/main">
  <c r="AE3" i="1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2" i="2"/>
  <c r="H2" i="2"/>
  <c r="G3" i="2"/>
  <c r="G4" i="2"/>
  <c r="G5" i="2"/>
  <c r="G6" i="2"/>
  <c r="G7" i="2"/>
  <c r="G8" i="2"/>
  <c r="G9" i="2"/>
  <c r="G10" i="2"/>
  <c r="G11" i="2"/>
  <c r="G12" i="2"/>
  <c r="K12" i="2" s="1"/>
  <c r="W12" i="2" s="1"/>
  <c r="G13" i="2"/>
  <c r="G14" i="2"/>
  <c r="G15" i="2"/>
  <c r="G16" i="2"/>
  <c r="G17" i="2"/>
  <c r="G18" i="2"/>
  <c r="G19" i="2"/>
  <c r="G20" i="2"/>
  <c r="G21" i="2"/>
  <c r="G22" i="2"/>
  <c r="G23" i="2"/>
  <c r="G24" i="2"/>
  <c r="K24" i="2" s="1"/>
  <c r="W24" i="2" s="1"/>
  <c r="G25" i="2"/>
  <c r="K25" i="2" s="1"/>
  <c r="W25" i="2" s="1"/>
  <c r="G26" i="2"/>
  <c r="G27" i="2"/>
  <c r="G28" i="2"/>
  <c r="G29" i="2"/>
  <c r="G30" i="2"/>
  <c r="G31" i="2"/>
  <c r="G32" i="2"/>
  <c r="G33" i="2"/>
  <c r="G34" i="2"/>
  <c r="G35" i="2"/>
  <c r="G36" i="2"/>
  <c r="J36" i="2" s="1"/>
  <c r="V36" i="2" s="1"/>
  <c r="G37" i="2"/>
  <c r="G38" i="2"/>
  <c r="G39" i="2"/>
  <c r="G40" i="2"/>
  <c r="G41" i="2"/>
  <c r="G42" i="2"/>
  <c r="G43" i="2"/>
  <c r="G44" i="2"/>
  <c r="G45" i="2"/>
  <c r="G46" i="2"/>
  <c r="G47" i="2"/>
  <c r="G48" i="2"/>
  <c r="K48" i="2" s="1"/>
  <c r="W48" i="2" s="1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K72" i="2" s="1"/>
  <c r="W72" i="2" s="1"/>
  <c r="G73" i="2"/>
  <c r="G74" i="2"/>
  <c r="G75" i="2"/>
  <c r="G76" i="2"/>
  <c r="G77" i="2"/>
  <c r="G78" i="2"/>
  <c r="G79" i="2"/>
  <c r="G80" i="2"/>
  <c r="G81" i="2"/>
  <c r="G82" i="2"/>
  <c r="G83" i="2"/>
  <c r="G84" i="2"/>
  <c r="K84" i="2" s="1"/>
  <c r="W84" i="2" s="1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K108" i="2" s="1"/>
  <c r="W108" i="2" s="1"/>
  <c r="G109" i="2"/>
  <c r="G110" i="2"/>
  <c r="G111" i="2"/>
  <c r="G112" i="2"/>
  <c r="G113" i="2"/>
  <c r="G114" i="2"/>
  <c r="G115" i="2"/>
  <c r="G116" i="2"/>
  <c r="G117" i="2"/>
  <c r="G118" i="2"/>
  <c r="G119" i="2"/>
  <c r="G120" i="2"/>
  <c r="K120" i="2" s="1"/>
  <c r="W120" i="2" s="1"/>
  <c r="G121" i="2"/>
  <c r="G122" i="2"/>
  <c r="G123" i="2"/>
  <c r="G124" i="2"/>
  <c r="G125" i="2"/>
  <c r="G126" i="2"/>
  <c r="G127" i="2"/>
  <c r="G128" i="2"/>
  <c r="G129" i="2"/>
  <c r="G130" i="2"/>
  <c r="G131" i="2"/>
  <c r="G132" i="2"/>
  <c r="K132" i="2" s="1"/>
  <c r="W132" i="2" s="1"/>
  <c r="G133" i="2"/>
  <c r="G134" i="2"/>
  <c r="G135" i="2"/>
  <c r="G136" i="2"/>
  <c r="G137" i="2"/>
  <c r="G138" i="2"/>
  <c r="G139" i="2"/>
  <c r="G140" i="2"/>
  <c r="G141" i="2"/>
  <c r="G142" i="2"/>
  <c r="G143" i="2"/>
  <c r="G144" i="2"/>
  <c r="J144" i="2" s="1"/>
  <c r="V144" i="2" s="1"/>
  <c r="G145" i="2"/>
  <c r="K145" i="2" s="1"/>
  <c r="W145" i="2" s="1"/>
  <c r="G146" i="2"/>
  <c r="G147" i="2"/>
  <c r="G148" i="2"/>
  <c r="G149" i="2"/>
  <c r="G150" i="2"/>
  <c r="G151" i="2"/>
  <c r="G152" i="2"/>
  <c r="G153" i="2"/>
  <c r="G154" i="2"/>
  <c r="G155" i="2"/>
  <c r="G156" i="2"/>
  <c r="K156" i="2" s="1"/>
  <c r="W156" i="2" s="1"/>
  <c r="G157" i="2"/>
  <c r="G158" i="2"/>
  <c r="G159" i="2"/>
  <c r="G160" i="2"/>
  <c r="G161" i="2"/>
  <c r="G162" i="2"/>
  <c r="G163" i="2"/>
  <c r="G164" i="2"/>
  <c r="G165" i="2"/>
  <c r="G166" i="2"/>
  <c r="G167" i="2"/>
  <c r="G168" i="2"/>
  <c r="K168" i="2" s="1"/>
  <c r="W168" i="2" s="1"/>
  <c r="G169" i="2"/>
  <c r="G170" i="2"/>
  <c r="G171" i="2"/>
  <c r="G172" i="2"/>
  <c r="G173" i="2"/>
  <c r="G174" i="2"/>
  <c r="G175" i="2"/>
  <c r="G176" i="2"/>
  <c r="G177" i="2"/>
  <c r="G178" i="2"/>
  <c r="G179" i="2"/>
  <c r="G180" i="2"/>
  <c r="K180" i="2" s="1"/>
  <c r="W180" i="2" s="1"/>
  <c r="G181" i="2"/>
  <c r="J181" i="2" s="1"/>
  <c r="V181" i="2" s="1"/>
  <c r="G2" i="2"/>
  <c r="Y181" i="2"/>
  <c r="M181" i="2"/>
  <c r="Y180" i="2"/>
  <c r="M180" i="2"/>
  <c r="Y179" i="2"/>
  <c r="M179" i="2"/>
  <c r="Y178" i="2"/>
  <c r="M178" i="2"/>
  <c r="Y177" i="2"/>
  <c r="M177" i="2"/>
  <c r="Y176" i="2"/>
  <c r="M176" i="2"/>
  <c r="Y175" i="2"/>
  <c r="M175" i="2"/>
  <c r="Y174" i="2"/>
  <c r="M174" i="2"/>
  <c r="Y173" i="2"/>
  <c r="M173" i="2"/>
  <c r="Y172" i="2"/>
  <c r="M172" i="2"/>
  <c r="Y171" i="2"/>
  <c r="M171" i="2"/>
  <c r="Y170" i="2"/>
  <c r="M170" i="2"/>
  <c r="Y169" i="2"/>
  <c r="M169" i="2"/>
  <c r="Y168" i="2"/>
  <c r="M168" i="2"/>
  <c r="Y167" i="2"/>
  <c r="M167" i="2"/>
  <c r="Y166" i="2"/>
  <c r="M166" i="2"/>
  <c r="Y165" i="2"/>
  <c r="M165" i="2"/>
  <c r="Y164" i="2"/>
  <c r="M164" i="2"/>
  <c r="Y163" i="2"/>
  <c r="M163" i="2"/>
  <c r="Y162" i="2"/>
  <c r="M162" i="2"/>
  <c r="Y161" i="2"/>
  <c r="M161" i="2"/>
  <c r="Y160" i="2"/>
  <c r="M160" i="2"/>
  <c r="Y159" i="2"/>
  <c r="M159" i="2"/>
  <c r="Y158" i="2"/>
  <c r="M158" i="2"/>
  <c r="Y157" i="2"/>
  <c r="M157" i="2"/>
  <c r="Y156" i="2"/>
  <c r="M156" i="2"/>
  <c r="Y155" i="2"/>
  <c r="M155" i="2"/>
  <c r="Y154" i="2"/>
  <c r="M154" i="2"/>
  <c r="Y153" i="2"/>
  <c r="M153" i="2"/>
  <c r="Y152" i="2"/>
  <c r="M152" i="2"/>
  <c r="Y151" i="2"/>
  <c r="M151" i="2"/>
  <c r="Y150" i="2"/>
  <c r="M150" i="2"/>
  <c r="Y149" i="2"/>
  <c r="M149" i="2"/>
  <c r="Y148" i="2"/>
  <c r="M148" i="2"/>
  <c r="Y147" i="2"/>
  <c r="M147" i="2"/>
  <c r="Y146" i="2"/>
  <c r="M146" i="2"/>
  <c r="Y145" i="2"/>
  <c r="M145" i="2"/>
  <c r="Y144" i="2"/>
  <c r="M144" i="2"/>
  <c r="Y143" i="2"/>
  <c r="M143" i="2"/>
  <c r="Y142" i="2"/>
  <c r="M142" i="2"/>
  <c r="Y141" i="2"/>
  <c r="M141" i="2"/>
  <c r="Y140" i="2"/>
  <c r="M140" i="2"/>
  <c r="Y139" i="2"/>
  <c r="M139" i="2"/>
  <c r="Y138" i="2"/>
  <c r="M138" i="2"/>
  <c r="Y137" i="2"/>
  <c r="M137" i="2"/>
  <c r="Y136" i="2"/>
  <c r="M136" i="2"/>
  <c r="Y135" i="2"/>
  <c r="M135" i="2"/>
  <c r="Y134" i="2"/>
  <c r="M134" i="2"/>
  <c r="Y133" i="2"/>
  <c r="M133" i="2"/>
  <c r="Y132" i="2"/>
  <c r="M132" i="2"/>
  <c r="Y131" i="2"/>
  <c r="M131" i="2"/>
  <c r="Y130" i="2"/>
  <c r="M130" i="2"/>
  <c r="Y129" i="2"/>
  <c r="M129" i="2"/>
  <c r="Y128" i="2"/>
  <c r="M128" i="2"/>
  <c r="Y127" i="2"/>
  <c r="M127" i="2"/>
  <c r="Y126" i="2"/>
  <c r="M126" i="2"/>
  <c r="Y125" i="2"/>
  <c r="M125" i="2"/>
  <c r="Y124" i="2"/>
  <c r="M124" i="2"/>
  <c r="Y123" i="2"/>
  <c r="M123" i="2"/>
  <c r="Y122" i="2"/>
  <c r="M122" i="2"/>
  <c r="Y121" i="2"/>
  <c r="M121" i="2"/>
  <c r="Y120" i="2"/>
  <c r="M120" i="2"/>
  <c r="Y119" i="2"/>
  <c r="M119" i="2"/>
  <c r="Y118" i="2"/>
  <c r="M118" i="2"/>
  <c r="Y117" i="2"/>
  <c r="M117" i="2"/>
  <c r="Y116" i="2"/>
  <c r="M116" i="2"/>
  <c r="Y115" i="2"/>
  <c r="M115" i="2"/>
  <c r="Y114" i="2"/>
  <c r="M114" i="2"/>
  <c r="Y113" i="2"/>
  <c r="M113" i="2"/>
  <c r="Y112" i="2"/>
  <c r="M112" i="2"/>
  <c r="Y111" i="2"/>
  <c r="M111" i="2"/>
  <c r="Y110" i="2"/>
  <c r="M110" i="2"/>
  <c r="Y109" i="2"/>
  <c r="M109" i="2"/>
  <c r="Y108" i="2"/>
  <c r="M108" i="2"/>
  <c r="Y107" i="2"/>
  <c r="M107" i="2"/>
  <c r="Y106" i="2"/>
  <c r="M106" i="2"/>
  <c r="Y105" i="2"/>
  <c r="M105" i="2"/>
  <c r="Y104" i="2"/>
  <c r="M104" i="2"/>
  <c r="Y103" i="2"/>
  <c r="M103" i="2"/>
  <c r="Y102" i="2"/>
  <c r="M102" i="2"/>
  <c r="Y101" i="2"/>
  <c r="M101" i="2"/>
  <c r="Y100" i="2"/>
  <c r="M100" i="2"/>
  <c r="Y99" i="2"/>
  <c r="M99" i="2"/>
  <c r="Y98" i="2"/>
  <c r="M98" i="2"/>
  <c r="Y97" i="2"/>
  <c r="M97" i="2"/>
  <c r="Y96" i="2"/>
  <c r="M96" i="2"/>
  <c r="Y95" i="2"/>
  <c r="M95" i="2"/>
  <c r="Y94" i="2"/>
  <c r="M94" i="2"/>
  <c r="Y93" i="2"/>
  <c r="M93" i="2"/>
  <c r="Y92" i="2"/>
  <c r="M92" i="2"/>
  <c r="Y91" i="2"/>
  <c r="M91" i="2"/>
  <c r="Y90" i="2"/>
  <c r="M90" i="2"/>
  <c r="Y89" i="2"/>
  <c r="M89" i="2"/>
  <c r="Y88" i="2"/>
  <c r="M88" i="2"/>
  <c r="Y87" i="2"/>
  <c r="M87" i="2"/>
  <c r="Y86" i="2"/>
  <c r="M86" i="2"/>
  <c r="Y85" i="2"/>
  <c r="M85" i="2"/>
  <c r="Y84" i="2"/>
  <c r="M84" i="2"/>
  <c r="Y83" i="2"/>
  <c r="M83" i="2"/>
  <c r="Y82" i="2"/>
  <c r="M82" i="2"/>
  <c r="Y81" i="2"/>
  <c r="M81" i="2"/>
  <c r="Y80" i="2"/>
  <c r="M80" i="2"/>
  <c r="Y79" i="2"/>
  <c r="M79" i="2"/>
  <c r="Y78" i="2"/>
  <c r="M78" i="2"/>
  <c r="Y77" i="2"/>
  <c r="M77" i="2"/>
  <c r="Y76" i="2"/>
  <c r="M76" i="2"/>
  <c r="Y75" i="2"/>
  <c r="M75" i="2"/>
  <c r="Y74" i="2"/>
  <c r="M74" i="2"/>
  <c r="Y73" i="2"/>
  <c r="M73" i="2"/>
  <c r="Y72" i="2"/>
  <c r="M72" i="2"/>
  <c r="Y71" i="2"/>
  <c r="M71" i="2"/>
  <c r="Y70" i="2"/>
  <c r="M70" i="2"/>
  <c r="Y69" i="2"/>
  <c r="M69" i="2"/>
  <c r="Y68" i="2"/>
  <c r="M68" i="2"/>
  <c r="Y67" i="2"/>
  <c r="M67" i="2"/>
  <c r="Y66" i="2"/>
  <c r="M66" i="2"/>
  <c r="Y65" i="2"/>
  <c r="M65" i="2"/>
  <c r="Y64" i="2"/>
  <c r="M64" i="2"/>
  <c r="Y63" i="2"/>
  <c r="M63" i="2"/>
  <c r="Y62" i="2"/>
  <c r="M62" i="2"/>
  <c r="Y61" i="2"/>
  <c r="M61" i="2"/>
  <c r="Y60" i="2"/>
  <c r="M60" i="2"/>
  <c r="Y59" i="2"/>
  <c r="M59" i="2"/>
  <c r="Y58" i="2"/>
  <c r="M58" i="2"/>
  <c r="Y57" i="2"/>
  <c r="M57" i="2"/>
  <c r="Y56" i="2"/>
  <c r="M56" i="2"/>
  <c r="Y55" i="2"/>
  <c r="M55" i="2"/>
  <c r="Y54" i="2"/>
  <c r="M54" i="2"/>
  <c r="Y53" i="2"/>
  <c r="M53" i="2"/>
  <c r="Y52" i="2"/>
  <c r="M52" i="2"/>
  <c r="Y51" i="2"/>
  <c r="M51" i="2"/>
  <c r="Y50" i="2"/>
  <c r="M50" i="2"/>
  <c r="Y49" i="2"/>
  <c r="M49" i="2"/>
  <c r="Y48" i="2"/>
  <c r="M48" i="2"/>
  <c r="Y47" i="2"/>
  <c r="M47" i="2"/>
  <c r="Y46" i="2"/>
  <c r="M46" i="2"/>
  <c r="Y45" i="2"/>
  <c r="M45" i="2"/>
  <c r="Y44" i="2"/>
  <c r="M44" i="2"/>
  <c r="Y43" i="2"/>
  <c r="M43" i="2"/>
  <c r="Y42" i="2"/>
  <c r="M42" i="2"/>
  <c r="Y41" i="2"/>
  <c r="M41" i="2"/>
  <c r="Y40" i="2"/>
  <c r="M40" i="2"/>
  <c r="Y39" i="2"/>
  <c r="M39" i="2"/>
  <c r="Y38" i="2"/>
  <c r="M38" i="2"/>
  <c r="Y37" i="2"/>
  <c r="M37" i="2"/>
  <c r="Y36" i="2"/>
  <c r="M36" i="2"/>
  <c r="Y35" i="2"/>
  <c r="M35" i="2"/>
  <c r="Y34" i="2"/>
  <c r="M34" i="2"/>
  <c r="Y33" i="2"/>
  <c r="M33" i="2"/>
  <c r="Y32" i="2"/>
  <c r="M32" i="2"/>
  <c r="Y31" i="2"/>
  <c r="M31" i="2"/>
  <c r="Y30" i="2"/>
  <c r="M30" i="2"/>
  <c r="Y29" i="2"/>
  <c r="M29" i="2"/>
  <c r="Y28" i="2"/>
  <c r="M28" i="2"/>
  <c r="Y27" i="2"/>
  <c r="M27" i="2"/>
  <c r="Y26" i="2"/>
  <c r="M26" i="2"/>
  <c r="Y25" i="2"/>
  <c r="M25" i="2"/>
  <c r="Y24" i="2"/>
  <c r="M24" i="2"/>
  <c r="Y23" i="2"/>
  <c r="M23" i="2"/>
  <c r="Y22" i="2"/>
  <c r="M22" i="2"/>
  <c r="Y21" i="2"/>
  <c r="M21" i="2"/>
  <c r="Y20" i="2"/>
  <c r="M20" i="2"/>
  <c r="Y19" i="2"/>
  <c r="M19" i="2"/>
  <c r="Y18" i="2"/>
  <c r="M18" i="2"/>
  <c r="Y17" i="2"/>
  <c r="M17" i="2"/>
  <c r="Y16" i="2"/>
  <c r="M16" i="2"/>
  <c r="Y15" i="2"/>
  <c r="M15" i="2"/>
  <c r="Y14" i="2"/>
  <c r="M14" i="2"/>
  <c r="Y13" i="2"/>
  <c r="M13" i="2"/>
  <c r="Y12" i="2"/>
  <c r="M12" i="2"/>
  <c r="Y11" i="2"/>
  <c r="M11" i="2"/>
  <c r="Y10" i="2"/>
  <c r="M10" i="2"/>
  <c r="Y9" i="2"/>
  <c r="M9" i="2"/>
  <c r="Y8" i="2"/>
  <c r="M8" i="2"/>
  <c r="Y7" i="2"/>
  <c r="M7" i="2"/>
  <c r="Y6" i="2"/>
  <c r="M6" i="2"/>
  <c r="Y5" i="2"/>
  <c r="M5" i="2"/>
  <c r="Y4" i="2"/>
  <c r="M4" i="2"/>
  <c r="Y3" i="2"/>
  <c r="M3" i="2"/>
  <c r="Y2" i="2"/>
  <c r="M2" i="2"/>
  <c r="G3" i="1"/>
  <c r="K3" i="1" s="1"/>
  <c r="O3" i="1" s="1"/>
  <c r="G2" i="1"/>
  <c r="K2" i="1" s="1"/>
  <c r="N2" i="2" s="1"/>
  <c r="Z2" i="2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2" i="1"/>
  <c r="G4" i="1"/>
  <c r="K4" i="1" s="1"/>
  <c r="N4" i="2" s="1"/>
  <c r="Z4" i="2" s="1"/>
  <c r="G5" i="1"/>
  <c r="K5" i="1" s="1"/>
  <c r="N5" i="2" s="1"/>
  <c r="Z5" i="2" s="1"/>
  <c r="G6" i="1"/>
  <c r="K6" i="1" s="1"/>
  <c r="AB6" i="1" s="1"/>
  <c r="G7" i="1"/>
  <c r="K7" i="1" s="1"/>
  <c r="AB7" i="1" s="1"/>
  <c r="G8" i="1"/>
  <c r="K8" i="1" s="1"/>
  <c r="AB8" i="1" s="1"/>
  <c r="G9" i="1"/>
  <c r="K9" i="1" s="1"/>
  <c r="AB9" i="1" s="1"/>
  <c r="G10" i="1"/>
  <c r="K10" i="1" s="1"/>
  <c r="N10" i="2" s="1"/>
  <c r="Z10" i="2" s="1"/>
  <c r="G11" i="1"/>
  <c r="K11" i="1" s="1"/>
  <c r="O11" i="1" s="1"/>
  <c r="G12" i="1"/>
  <c r="K12" i="1" s="1"/>
  <c r="G13" i="1"/>
  <c r="K13" i="1" s="1"/>
  <c r="G14" i="1"/>
  <c r="K14" i="1" s="1"/>
  <c r="AB14" i="1" s="1"/>
  <c r="G15" i="1"/>
  <c r="K15" i="1" s="1"/>
  <c r="M15" i="1" s="1"/>
  <c r="G16" i="1"/>
  <c r="K16" i="1" s="1"/>
  <c r="N16" i="2" s="1"/>
  <c r="Z16" i="2" s="1"/>
  <c r="G17" i="1"/>
  <c r="K17" i="1" s="1"/>
  <c r="AB17" i="1" s="1"/>
  <c r="G18" i="1"/>
  <c r="K18" i="1" s="1"/>
  <c r="P18" i="1" s="1"/>
  <c r="G19" i="1"/>
  <c r="K19" i="1" s="1"/>
  <c r="O19" i="1" s="1"/>
  <c r="G20" i="1"/>
  <c r="K20" i="1" s="1"/>
  <c r="O20" i="1" s="1"/>
  <c r="G21" i="1"/>
  <c r="K21" i="1" s="1"/>
  <c r="O21" i="1" s="1"/>
  <c r="G22" i="1"/>
  <c r="K22" i="1" s="1"/>
  <c r="AB22" i="1" s="1"/>
  <c r="G23" i="1"/>
  <c r="K23" i="1" s="1"/>
  <c r="M23" i="1" s="1"/>
  <c r="G24" i="1"/>
  <c r="K24" i="1" s="1"/>
  <c r="AB24" i="1" s="1"/>
  <c r="G25" i="1"/>
  <c r="K25" i="1" s="1"/>
  <c r="AB25" i="1" s="1"/>
  <c r="G26" i="1"/>
  <c r="K26" i="1" s="1"/>
  <c r="P26" i="1" s="1"/>
  <c r="G27" i="1"/>
  <c r="K27" i="1" s="1"/>
  <c r="O27" i="1" s="1"/>
  <c r="G28" i="1"/>
  <c r="K28" i="1" s="1"/>
  <c r="G29" i="1"/>
  <c r="K29" i="1" s="1"/>
  <c r="O29" i="1" s="1"/>
  <c r="G30" i="1"/>
  <c r="K30" i="1" s="1"/>
  <c r="AB30" i="1" s="1"/>
  <c r="G31" i="1"/>
  <c r="K31" i="1" s="1"/>
  <c r="AB31" i="1" s="1"/>
  <c r="G32" i="1"/>
  <c r="K32" i="1" s="1"/>
  <c r="N32" i="2" s="1"/>
  <c r="Z32" i="2" s="1"/>
  <c r="G33" i="1"/>
  <c r="K33" i="1" s="1"/>
  <c r="AB33" i="1" s="1"/>
  <c r="G34" i="1"/>
  <c r="K34" i="1" s="1"/>
  <c r="G35" i="1"/>
  <c r="K35" i="1" s="1"/>
  <c r="O35" i="1" s="1"/>
  <c r="G36" i="1"/>
  <c r="K36" i="1" s="1"/>
  <c r="O36" i="1" s="1"/>
  <c r="G37" i="1"/>
  <c r="K37" i="1" s="1"/>
  <c r="O37" i="1" s="1"/>
  <c r="G38" i="1"/>
  <c r="K38" i="1" s="1"/>
  <c r="G39" i="1"/>
  <c r="K39" i="1" s="1"/>
  <c r="AB39" i="1" s="1"/>
  <c r="G40" i="1"/>
  <c r="K40" i="1" s="1"/>
  <c r="M40" i="1" s="1"/>
  <c r="G41" i="1"/>
  <c r="K41" i="1" s="1"/>
  <c r="G42" i="1"/>
  <c r="K42" i="1" s="1"/>
  <c r="P42" i="1" s="1"/>
  <c r="G43" i="1"/>
  <c r="K43" i="1" s="1"/>
  <c r="O43" i="1" s="1"/>
  <c r="G44" i="1"/>
  <c r="K44" i="1" s="1"/>
  <c r="N44" i="2" s="1"/>
  <c r="Z44" i="2" s="1"/>
  <c r="G45" i="1"/>
  <c r="K45" i="1" s="1"/>
  <c r="N45" i="2" s="1"/>
  <c r="Z45" i="2" s="1"/>
  <c r="G46" i="1"/>
  <c r="K46" i="1" s="1"/>
  <c r="AB46" i="1" s="1"/>
  <c r="G47" i="1"/>
  <c r="K47" i="1" s="1"/>
  <c r="AB47" i="1" s="1"/>
  <c r="G48" i="1"/>
  <c r="K48" i="1" s="1"/>
  <c r="AB48" i="1" s="1"/>
  <c r="G49" i="1"/>
  <c r="K49" i="1" s="1"/>
  <c r="AB49" i="1" s="1"/>
  <c r="G50" i="1"/>
  <c r="K50" i="1" s="1"/>
  <c r="M50" i="1" s="1"/>
  <c r="G51" i="1"/>
  <c r="K51" i="1" s="1"/>
  <c r="O51" i="1" s="1"/>
  <c r="G52" i="1"/>
  <c r="K52" i="1" s="1"/>
  <c r="O52" i="1" s="1"/>
  <c r="G53" i="1"/>
  <c r="K53" i="1" s="1"/>
  <c r="O53" i="1" s="1"/>
  <c r="G54" i="1"/>
  <c r="K54" i="1" s="1"/>
  <c r="M54" i="1" s="1"/>
  <c r="G55" i="1"/>
  <c r="K55" i="1" s="1"/>
  <c r="M55" i="1" s="1"/>
  <c r="G56" i="1"/>
  <c r="K56" i="1" s="1"/>
  <c r="AB56" i="1" s="1"/>
  <c r="G57" i="1"/>
  <c r="K57" i="1" s="1"/>
  <c r="AB57" i="1" s="1"/>
  <c r="G58" i="1"/>
  <c r="K58" i="1" s="1"/>
  <c r="P58" i="1" s="1"/>
  <c r="G59" i="1"/>
  <c r="K59" i="1" s="1"/>
  <c r="O59" i="1" s="1"/>
  <c r="G60" i="1"/>
  <c r="K60" i="1" s="1"/>
  <c r="G61" i="1"/>
  <c r="K61" i="1" s="1"/>
  <c r="G62" i="1"/>
  <c r="K62" i="1" s="1"/>
  <c r="AB62" i="1" s="1"/>
  <c r="G63" i="1"/>
  <c r="K63" i="1" s="1"/>
  <c r="N63" i="2" s="1"/>
  <c r="Z63" i="2" s="1"/>
  <c r="G64" i="1"/>
  <c r="K64" i="1" s="1"/>
  <c r="AB64" i="1" s="1"/>
  <c r="G65" i="1"/>
  <c r="K65" i="1" s="1"/>
  <c r="AB65" i="1" s="1"/>
  <c r="G66" i="1"/>
  <c r="K66" i="1" s="1"/>
  <c r="P66" i="1" s="1"/>
  <c r="G67" i="1"/>
  <c r="K67" i="1" s="1"/>
  <c r="O67" i="1" s="1"/>
  <c r="G68" i="1"/>
  <c r="K68" i="1" s="1"/>
  <c r="O68" i="1" s="1"/>
  <c r="G69" i="1"/>
  <c r="K69" i="1" s="1"/>
  <c r="O69" i="1" s="1"/>
  <c r="G70" i="1"/>
  <c r="K70" i="1" s="1"/>
  <c r="AB70" i="1" s="1"/>
  <c r="G71" i="1"/>
  <c r="K71" i="1" s="1"/>
  <c r="AB71" i="1" s="1"/>
  <c r="G72" i="1"/>
  <c r="K72" i="1" s="1"/>
  <c r="AB72" i="1" s="1"/>
  <c r="G73" i="1"/>
  <c r="K73" i="1" s="1"/>
  <c r="AB73" i="1" s="1"/>
  <c r="G74" i="1"/>
  <c r="K74" i="1" s="1"/>
  <c r="O74" i="1" s="1"/>
  <c r="G75" i="1"/>
  <c r="K75" i="1" s="1"/>
  <c r="O75" i="1" s="1"/>
  <c r="G76" i="1"/>
  <c r="K76" i="1" s="1"/>
  <c r="O76" i="1" s="1"/>
  <c r="G77" i="1"/>
  <c r="K77" i="1" s="1"/>
  <c r="O77" i="1" s="1"/>
  <c r="G78" i="1"/>
  <c r="K78" i="1" s="1"/>
  <c r="G79" i="1"/>
  <c r="K79" i="1" s="1"/>
  <c r="AB79" i="1" s="1"/>
  <c r="G80" i="1"/>
  <c r="K80" i="1" s="1"/>
  <c r="N80" i="2" s="1"/>
  <c r="Z80" i="2" s="1"/>
  <c r="G81" i="1"/>
  <c r="K81" i="1" s="1"/>
  <c r="AB81" i="1" s="1"/>
  <c r="G82" i="1"/>
  <c r="K82" i="1" s="1"/>
  <c r="G83" i="1"/>
  <c r="K83" i="1" s="1"/>
  <c r="O83" i="1" s="1"/>
  <c r="G84" i="1"/>
  <c r="K84" i="1" s="1"/>
  <c r="O84" i="1" s="1"/>
  <c r="G85" i="1"/>
  <c r="K85" i="1" s="1"/>
  <c r="G86" i="1"/>
  <c r="K86" i="1" s="1"/>
  <c r="AB86" i="1" s="1"/>
  <c r="G87" i="1"/>
  <c r="K87" i="1" s="1"/>
  <c r="AB87" i="1" s="1"/>
  <c r="G88" i="1"/>
  <c r="K88" i="1" s="1"/>
  <c r="AB88" i="1" s="1"/>
  <c r="G89" i="1"/>
  <c r="K89" i="1" s="1"/>
  <c r="AB89" i="1" s="1"/>
  <c r="G90" i="1"/>
  <c r="K90" i="1" s="1"/>
  <c r="P90" i="1" s="1"/>
  <c r="G91" i="1"/>
  <c r="K91" i="1" s="1"/>
  <c r="G92" i="1"/>
  <c r="K92" i="1" s="1"/>
  <c r="M92" i="1" s="1"/>
  <c r="G93" i="1"/>
  <c r="K93" i="1" s="1"/>
  <c r="N93" i="2" s="1"/>
  <c r="Z93" i="2" s="1"/>
  <c r="G94" i="1"/>
  <c r="K94" i="1" s="1"/>
  <c r="AB94" i="1" s="1"/>
  <c r="G95" i="1"/>
  <c r="K95" i="1" s="1"/>
  <c r="AB95" i="1" s="1"/>
  <c r="G96" i="1"/>
  <c r="K96" i="1" s="1"/>
  <c r="AB96" i="1" s="1"/>
  <c r="G97" i="1"/>
  <c r="K97" i="1" s="1"/>
  <c r="AB97" i="1" s="1"/>
  <c r="G98" i="1"/>
  <c r="K98" i="1" s="1"/>
  <c r="P98" i="1" s="1"/>
  <c r="G99" i="1"/>
  <c r="K99" i="1" s="1"/>
  <c r="M99" i="1" s="1"/>
  <c r="G100" i="1"/>
  <c r="K100" i="1" s="1"/>
  <c r="N100" i="2" s="1"/>
  <c r="Z100" i="2" s="1"/>
  <c r="G101" i="1"/>
  <c r="K101" i="1" s="1"/>
  <c r="N101" i="2" s="1"/>
  <c r="Z101" i="2" s="1"/>
  <c r="G102" i="1"/>
  <c r="K102" i="1" s="1"/>
  <c r="AB102" i="1" s="1"/>
  <c r="G103" i="1"/>
  <c r="K103" i="1" s="1"/>
  <c r="AB103" i="1" s="1"/>
  <c r="G104" i="1"/>
  <c r="K104" i="1" s="1"/>
  <c r="AB104" i="1" s="1"/>
  <c r="G105" i="1"/>
  <c r="K105" i="1" s="1"/>
  <c r="AB105" i="1" s="1"/>
  <c r="G106" i="1"/>
  <c r="K106" i="1" s="1"/>
  <c r="P106" i="1" s="1"/>
  <c r="G107" i="1"/>
  <c r="K107" i="1" s="1"/>
  <c r="O107" i="1" s="1"/>
  <c r="G108" i="1"/>
  <c r="K108" i="1" s="1"/>
  <c r="O108" i="1" s="1"/>
  <c r="G109" i="1"/>
  <c r="K109" i="1" s="1"/>
  <c r="G110" i="1"/>
  <c r="K110" i="1" s="1"/>
  <c r="AB110" i="1" s="1"/>
  <c r="G111" i="1"/>
  <c r="K111" i="1" s="1"/>
  <c r="AB111" i="1" s="1"/>
  <c r="G112" i="1"/>
  <c r="K112" i="1" s="1"/>
  <c r="AB112" i="1" s="1"/>
  <c r="G113" i="1"/>
  <c r="K113" i="1" s="1"/>
  <c r="AB113" i="1" s="1"/>
  <c r="G114" i="1"/>
  <c r="K114" i="1" s="1"/>
  <c r="P114" i="1" s="1"/>
  <c r="G115" i="1"/>
  <c r="K115" i="1" s="1"/>
  <c r="O115" i="1" s="1"/>
  <c r="G116" i="1"/>
  <c r="K116" i="1" s="1"/>
  <c r="O116" i="1" s="1"/>
  <c r="G117" i="1"/>
  <c r="K117" i="1" s="1"/>
  <c r="O117" i="1" s="1"/>
  <c r="G118" i="1"/>
  <c r="K118" i="1" s="1"/>
  <c r="AB118" i="1" s="1"/>
  <c r="G119" i="1"/>
  <c r="K119" i="1" s="1"/>
  <c r="AB119" i="1" s="1"/>
  <c r="G120" i="1"/>
  <c r="K120" i="1" s="1"/>
  <c r="AB120" i="1" s="1"/>
  <c r="G121" i="1"/>
  <c r="K121" i="1" s="1"/>
  <c r="AB121" i="1" s="1"/>
  <c r="G122" i="1"/>
  <c r="K122" i="1" s="1"/>
  <c r="AB122" i="1" s="1"/>
  <c r="G123" i="1"/>
  <c r="K123" i="1" s="1"/>
  <c r="O123" i="1" s="1"/>
  <c r="G124" i="1"/>
  <c r="K124" i="1" s="1"/>
  <c r="N124" i="2" s="1"/>
  <c r="Z124" i="2" s="1"/>
  <c r="G125" i="1"/>
  <c r="K125" i="1" s="1"/>
  <c r="N125" i="2" s="1"/>
  <c r="Z125" i="2" s="1"/>
  <c r="G126" i="1"/>
  <c r="K126" i="1" s="1"/>
  <c r="G127" i="1"/>
  <c r="K127" i="1" s="1"/>
  <c r="G128" i="1"/>
  <c r="K128" i="1" s="1"/>
  <c r="M128" i="1" s="1"/>
  <c r="G129" i="1"/>
  <c r="K129" i="1" s="1"/>
  <c r="M129" i="1" s="1"/>
  <c r="G130" i="1"/>
  <c r="K130" i="1" s="1"/>
  <c r="M130" i="1" s="1"/>
  <c r="G131" i="1"/>
  <c r="K131" i="1" s="1"/>
  <c r="O131" i="1" s="1"/>
  <c r="G132" i="1"/>
  <c r="K132" i="1" s="1"/>
  <c r="G133" i="1"/>
  <c r="K133" i="1" s="1"/>
  <c r="O133" i="1" s="1"/>
  <c r="G134" i="1"/>
  <c r="K134" i="1" s="1"/>
  <c r="AB134" i="1" s="1"/>
  <c r="G135" i="1"/>
  <c r="K135" i="1" s="1"/>
  <c r="AB135" i="1" s="1"/>
  <c r="G136" i="1"/>
  <c r="K136" i="1" s="1"/>
  <c r="AB136" i="1" s="1"/>
  <c r="G137" i="1"/>
  <c r="K137" i="1" s="1"/>
  <c r="AB137" i="1" s="1"/>
  <c r="G138" i="1"/>
  <c r="K138" i="1" s="1"/>
  <c r="G139" i="1"/>
  <c r="K139" i="1" s="1"/>
  <c r="M139" i="1" s="1"/>
  <c r="G140" i="1"/>
  <c r="K140" i="1" s="1"/>
  <c r="N140" i="2" s="1"/>
  <c r="Z140" i="2" s="1"/>
  <c r="G141" i="1"/>
  <c r="K141" i="1" s="1"/>
  <c r="O141" i="1" s="1"/>
  <c r="G142" i="1"/>
  <c r="K142" i="1" s="1"/>
  <c r="G143" i="1"/>
  <c r="K143" i="1" s="1"/>
  <c r="N143" i="2" s="1"/>
  <c r="Z143" i="2" s="1"/>
  <c r="G144" i="1"/>
  <c r="K144" i="1" s="1"/>
  <c r="AB144" i="1" s="1"/>
  <c r="G145" i="1"/>
  <c r="K145" i="1" s="1"/>
  <c r="AB145" i="1" s="1"/>
  <c r="G146" i="1"/>
  <c r="K146" i="1" s="1"/>
  <c r="P146" i="1" s="1"/>
  <c r="G147" i="1"/>
  <c r="K147" i="1" s="1"/>
  <c r="O147" i="1" s="1"/>
  <c r="G148" i="1"/>
  <c r="K148" i="1" s="1"/>
  <c r="N148" i="2" s="1"/>
  <c r="Z148" i="2" s="1"/>
  <c r="G149" i="1"/>
  <c r="K149" i="1" s="1"/>
  <c r="N149" i="2" s="1"/>
  <c r="Z149" i="2" s="1"/>
  <c r="G150" i="1"/>
  <c r="K150" i="1" s="1"/>
  <c r="AB150" i="1" s="1"/>
  <c r="G151" i="1"/>
  <c r="K151" i="1" s="1"/>
  <c r="AB151" i="1" s="1"/>
  <c r="G152" i="1"/>
  <c r="K152" i="1" s="1"/>
  <c r="AB152" i="1" s="1"/>
  <c r="G153" i="1"/>
  <c r="K153" i="1" s="1"/>
  <c r="AB153" i="1" s="1"/>
  <c r="G154" i="1"/>
  <c r="K154" i="1" s="1"/>
  <c r="P154" i="1" s="1"/>
  <c r="G155" i="1"/>
  <c r="K155" i="1" s="1"/>
  <c r="O155" i="1" s="1"/>
  <c r="G156" i="1"/>
  <c r="K156" i="1" s="1"/>
  <c r="O156" i="1" s="1"/>
  <c r="G157" i="1"/>
  <c r="K157" i="1" s="1"/>
  <c r="O157" i="1" s="1"/>
  <c r="G158" i="1"/>
  <c r="K158" i="1" s="1"/>
  <c r="AB158" i="1" s="1"/>
  <c r="G159" i="1"/>
  <c r="K159" i="1" s="1"/>
  <c r="AB159" i="1" s="1"/>
  <c r="G160" i="1"/>
  <c r="K160" i="1" s="1"/>
  <c r="AB160" i="1" s="1"/>
  <c r="G161" i="1"/>
  <c r="K161" i="1" s="1"/>
  <c r="AB161" i="1" s="1"/>
  <c r="G162" i="1"/>
  <c r="K162" i="1" s="1"/>
  <c r="P162" i="1" s="1"/>
  <c r="G163" i="1"/>
  <c r="K163" i="1" s="1"/>
  <c r="O163" i="1" s="1"/>
  <c r="G164" i="1"/>
  <c r="K164" i="1" s="1"/>
  <c r="N164" i="2" s="1"/>
  <c r="Z164" i="2" s="1"/>
  <c r="G165" i="1"/>
  <c r="K165" i="1" s="1"/>
  <c r="G166" i="1"/>
  <c r="K166" i="1" s="1"/>
  <c r="M166" i="1" s="1"/>
  <c r="G167" i="1"/>
  <c r="K167" i="1" s="1"/>
  <c r="AB167" i="1" s="1"/>
  <c r="G168" i="1"/>
  <c r="K168" i="1" s="1"/>
  <c r="AB168" i="1" s="1"/>
  <c r="G169" i="1"/>
  <c r="K169" i="1" s="1"/>
  <c r="AB169" i="1" s="1"/>
  <c r="G170" i="1"/>
  <c r="K170" i="1" s="1"/>
  <c r="P170" i="1" s="1"/>
  <c r="G171" i="1"/>
  <c r="K171" i="1" s="1"/>
  <c r="O171" i="1" s="1"/>
  <c r="G172" i="1"/>
  <c r="K172" i="1" s="1"/>
  <c r="O172" i="1" s="1"/>
  <c r="G173" i="1"/>
  <c r="K173" i="1" s="1"/>
  <c r="O173" i="1" s="1"/>
  <c r="G174" i="1"/>
  <c r="K174" i="1" s="1"/>
  <c r="AB174" i="1" s="1"/>
  <c r="G175" i="1"/>
  <c r="K175" i="1" s="1"/>
  <c r="AB175" i="1" s="1"/>
  <c r="G176" i="1"/>
  <c r="K176" i="1" s="1"/>
  <c r="AB176" i="1" s="1"/>
  <c r="G177" i="1"/>
  <c r="K177" i="1" s="1"/>
  <c r="AB177" i="1" s="1"/>
  <c r="G178" i="1"/>
  <c r="W178" i="1" s="1"/>
  <c r="G179" i="1"/>
  <c r="K179" i="1" s="1"/>
  <c r="O179" i="1" s="1"/>
  <c r="G180" i="1"/>
  <c r="K180" i="1" s="1"/>
  <c r="O180" i="1" s="1"/>
  <c r="G181" i="1"/>
  <c r="K181" i="1" s="1"/>
  <c r="O181" i="1" s="1"/>
  <c r="K8" i="2" l="1"/>
  <c r="W8" i="2" s="1"/>
  <c r="K141" i="2"/>
  <c r="W141" i="2" s="1"/>
  <c r="J138" i="2"/>
  <c r="V138" i="2" s="1"/>
  <c r="K5" i="2"/>
  <c r="W5" i="2" s="1"/>
  <c r="J160" i="2"/>
  <c r="V160" i="2" s="1"/>
  <c r="K40" i="2"/>
  <c r="W40" i="2" s="1"/>
  <c r="J75" i="2"/>
  <c r="V75" i="2" s="1"/>
  <c r="J155" i="2"/>
  <c r="V155" i="2" s="1"/>
  <c r="K177" i="2"/>
  <c r="W177" i="2" s="1"/>
  <c r="J165" i="2"/>
  <c r="V165" i="2" s="1"/>
  <c r="K153" i="2"/>
  <c r="W153" i="2" s="1"/>
  <c r="K129" i="2"/>
  <c r="W129" i="2" s="1"/>
  <c r="K117" i="2"/>
  <c r="W117" i="2" s="1"/>
  <c r="K93" i="2"/>
  <c r="W93" i="2" s="1"/>
  <c r="K81" i="2"/>
  <c r="W81" i="2" s="1"/>
  <c r="K69" i="2"/>
  <c r="W69" i="2" s="1"/>
  <c r="K57" i="2"/>
  <c r="W57" i="2" s="1"/>
  <c r="K45" i="2"/>
  <c r="W45" i="2" s="1"/>
  <c r="K33" i="2"/>
  <c r="W33" i="2" s="1"/>
  <c r="K21" i="2"/>
  <c r="W21" i="2" s="1"/>
  <c r="K9" i="2"/>
  <c r="W9" i="2" s="1"/>
  <c r="J179" i="2"/>
  <c r="V179" i="2" s="1"/>
  <c r="J11" i="2"/>
  <c r="V11" i="2" s="1"/>
  <c r="N127" i="2"/>
  <c r="Z127" i="2" s="1"/>
  <c r="N126" i="2"/>
  <c r="Z126" i="2" s="1"/>
  <c r="AB126" i="2" s="1"/>
  <c r="N78" i="2"/>
  <c r="Z78" i="2" s="1"/>
  <c r="J139" i="2"/>
  <c r="V139" i="2" s="1"/>
  <c r="J7" i="2"/>
  <c r="V7" i="2" s="1"/>
  <c r="J124" i="2"/>
  <c r="V124" i="2" s="1"/>
  <c r="K112" i="2"/>
  <c r="W112" i="2" s="1"/>
  <c r="J52" i="2"/>
  <c r="V52" i="2" s="1"/>
  <c r="K28" i="2"/>
  <c r="W28" i="2" s="1"/>
  <c r="K16" i="2"/>
  <c r="W16" i="2" s="1"/>
  <c r="J4" i="2"/>
  <c r="V4" i="2" s="1"/>
  <c r="N109" i="2"/>
  <c r="Z109" i="2" s="1"/>
  <c r="N85" i="2"/>
  <c r="Z85" i="2" s="1"/>
  <c r="AB85" i="2" s="1"/>
  <c r="N61" i="2"/>
  <c r="Z61" i="2" s="1"/>
  <c r="AA61" i="2" s="1"/>
  <c r="N13" i="2"/>
  <c r="Z13" i="2" s="1"/>
  <c r="J2" i="2"/>
  <c r="V2" i="2" s="1"/>
  <c r="N12" i="2"/>
  <c r="Z12" i="2" s="1"/>
  <c r="K157" i="2"/>
  <c r="W157" i="2" s="1"/>
  <c r="K133" i="2"/>
  <c r="W133" i="2" s="1"/>
  <c r="K121" i="2"/>
  <c r="W121" i="2" s="1"/>
  <c r="K109" i="2"/>
  <c r="W109" i="2" s="1"/>
  <c r="K85" i="2"/>
  <c r="W85" i="2" s="1"/>
  <c r="K73" i="2"/>
  <c r="W73" i="2" s="1"/>
  <c r="K49" i="2"/>
  <c r="W49" i="2" s="1"/>
  <c r="K37" i="2"/>
  <c r="W37" i="2" s="1"/>
  <c r="K13" i="2"/>
  <c r="W13" i="2" s="1"/>
  <c r="J159" i="2"/>
  <c r="V159" i="2" s="1"/>
  <c r="K135" i="2"/>
  <c r="W135" i="2" s="1"/>
  <c r="J123" i="2"/>
  <c r="V123" i="2" s="1"/>
  <c r="J111" i="2"/>
  <c r="V111" i="2" s="1"/>
  <c r="J99" i="2"/>
  <c r="V99" i="2" s="1"/>
  <c r="K87" i="2"/>
  <c r="W87" i="2" s="1"/>
  <c r="K63" i="2"/>
  <c r="W63" i="2" s="1"/>
  <c r="J27" i="2"/>
  <c r="V27" i="2" s="1"/>
  <c r="J15" i="2"/>
  <c r="V15" i="2" s="1"/>
  <c r="J158" i="2"/>
  <c r="V158" i="2" s="1"/>
  <c r="K122" i="2"/>
  <c r="W122" i="2" s="1"/>
  <c r="J86" i="2"/>
  <c r="V86" i="2" s="1"/>
  <c r="J180" i="2"/>
  <c r="V180" i="2" s="1"/>
  <c r="N132" i="2"/>
  <c r="Z132" i="2" s="1"/>
  <c r="N60" i="2"/>
  <c r="Z60" i="2" s="1"/>
  <c r="K169" i="2"/>
  <c r="W169" i="2" s="1"/>
  <c r="K97" i="2"/>
  <c r="W97" i="2" s="1"/>
  <c r="K61" i="2"/>
  <c r="W61" i="2" s="1"/>
  <c r="K96" i="2"/>
  <c r="W96" i="2" s="1"/>
  <c r="K60" i="2"/>
  <c r="W60" i="2" s="1"/>
  <c r="J156" i="2"/>
  <c r="V156" i="2" s="1"/>
  <c r="N142" i="2"/>
  <c r="Z142" i="2" s="1"/>
  <c r="K179" i="2"/>
  <c r="W179" i="2" s="1"/>
  <c r="K167" i="2"/>
  <c r="W167" i="2" s="1"/>
  <c r="J143" i="2"/>
  <c r="V143" i="2" s="1"/>
  <c r="J131" i="2"/>
  <c r="V131" i="2" s="1"/>
  <c r="K119" i="2"/>
  <c r="W119" i="2" s="1"/>
  <c r="J107" i="2"/>
  <c r="V107" i="2" s="1"/>
  <c r="K95" i="2"/>
  <c r="W95" i="2" s="1"/>
  <c r="J83" i="2"/>
  <c r="V83" i="2" s="1"/>
  <c r="J59" i="2"/>
  <c r="V59" i="2" s="1"/>
  <c r="K47" i="2"/>
  <c r="W47" i="2" s="1"/>
  <c r="J23" i="2"/>
  <c r="V23" i="2" s="1"/>
  <c r="K178" i="2"/>
  <c r="W178" i="2" s="1"/>
  <c r="J166" i="2"/>
  <c r="V166" i="2" s="1"/>
  <c r="J142" i="2"/>
  <c r="V142" i="2" s="1"/>
  <c r="J176" i="2"/>
  <c r="V176" i="2" s="1"/>
  <c r="K164" i="2"/>
  <c r="W164" i="2" s="1"/>
  <c r="K152" i="2"/>
  <c r="W152" i="2" s="1"/>
  <c r="K140" i="2"/>
  <c r="W140" i="2" s="1"/>
  <c r="J128" i="2"/>
  <c r="V128" i="2" s="1"/>
  <c r="J116" i="2"/>
  <c r="V116" i="2" s="1"/>
  <c r="K104" i="2"/>
  <c r="W104" i="2" s="1"/>
  <c r="K92" i="2"/>
  <c r="W92" i="2" s="1"/>
  <c r="J80" i="2"/>
  <c r="V80" i="2" s="1"/>
  <c r="J68" i="2"/>
  <c r="V68" i="2" s="1"/>
  <c r="K56" i="2"/>
  <c r="W56" i="2" s="1"/>
  <c r="K44" i="2"/>
  <c r="W44" i="2" s="1"/>
  <c r="K32" i="2"/>
  <c r="W32" i="2" s="1"/>
  <c r="J20" i="2"/>
  <c r="V20" i="2" s="1"/>
  <c r="J92" i="2"/>
  <c r="V92" i="2" s="1"/>
  <c r="J175" i="2"/>
  <c r="V175" i="2" s="1"/>
  <c r="K151" i="2"/>
  <c r="W151" i="2" s="1"/>
  <c r="J127" i="2"/>
  <c r="V127" i="2" s="1"/>
  <c r="K103" i="2"/>
  <c r="W103" i="2" s="1"/>
  <c r="J91" i="2"/>
  <c r="V91" i="2" s="1"/>
  <c r="J79" i="2"/>
  <c r="V79" i="2" s="1"/>
  <c r="J43" i="2"/>
  <c r="V43" i="2" s="1"/>
  <c r="K31" i="2"/>
  <c r="W31" i="2" s="1"/>
  <c r="J84" i="2"/>
  <c r="V84" i="2" s="1"/>
  <c r="J174" i="2"/>
  <c r="V174" i="2" s="1"/>
  <c r="K162" i="2"/>
  <c r="W162" i="2" s="1"/>
  <c r="J150" i="2"/>
  <c r="V150" i="2" s="1"/>
  <c r="K138" i="2"/>
  <c r="W138" i="2" s="1"/>
  <c r="K114" i="2"/>
  <c r="W114" i="2" s="1"/>
  <c r="J78" i="2"/>
  <c r="V78" i="2" s="1"/>
  <c r="K105" i="2"/>
  <c r="W105" i="2" s="1"/>
  <c r="K173" i="2"/>
  <c r="W173" i="2" s="1"/>
  <c r="K161" i="2"/>
  <c r="W161" i="2" s="1"/>
  <c r="J149" i="2"/>
  <c r="V149" i="2" s="1"/>
  <c r="K137" i="2"/>
  <c r="W137" i="2" s="1"/>
  <c r="K125" i="2"/>
  <c r="W125" i="2" s="1"/>
  <c r="K113" i="2"/>
  <c r="W113" i="2" s="1"/>
  <c r="J100" i="2"/>
  <c r="V100" i="2" s="1"/>
  <c r="K77" i="2"/>
  <c r="W77" i="2" s="1"/>
  <c r="J65" i="2"/>
  <c r="V65" i="2" s="1"/>
  <c r="K53" i="2"/>
  <c r="W53" i="2" s="1"/>
  <c r="K41" i="2"/>
  <c r="W41" i="2" s="1"/>
  <c r="K29" i="2"/>
  <c r="W29" i="2" s="1"/>
  <c r="K17" i="2"/>
  <c r="W17" i="2" s="1"/>
  <c r="K172" i="2"/>
  <c r="W172" i="2" s="1"/>
  <c r="K148" i="2"/>
  <c r="W148" i="2" s="1"/>
  <c r="K136" i="2"/>
  <c r="W136" i="2" s="1"/>
  <c r="K100" i="2"/>
  <c r="W100" i="2" s="1"/>
  <c r="J88" i="2"/>
  <c r="V88" i="2" s="1"/>
  <c r="K76" i="2"/>
  <c r="W76" i="2" s="1"/>
  <c r="K64" i="2"/>
  <c r="W64" i="2" s="1"/>
  <c r="M34" i="1"/>
  <c r="M138" i="1"/>
  <c r="M165" i="1"/>
  <c r="Y178" i="1"/>
  <c r="M38" i="1"/>
  <c r="M91" i="1"/>
  <c r="M28" i="1"/>
  <c r="M41" i="1"/>
  <c r="K170" i="2"/>
  <c r="W170" i="2" s="1"/>
  <c r="K154" i="2"/>
  <c r="W154" i="2" s="1"/>
  <c r="K146" i="2"/>
  <c r="W146" i="2" s="1"/>
  <c r="K130" i="2"/>
  <c r="W130" i="2" s="1"/>
  <c r="K106" i="2"/>
  <c r="W106" i="2" s="1"/>
  <c r="K98" i="2"/>
  <c r="W98" i="2" s="1"/>
  <c r="K90" i="2"/>
  <c r="W90" i="2" s="1"/>
  <c r="K82" i="2"/>
  <c r="W82" i="2" s="1"/>
  <c r="K74" i="2"/>
  <c r="W74" i="2" s="1"/>
  <c r="J74" i="2"/>
  <c r="V74" i="2" s="1"/>
  <c r="K66" i="2"/>
  <c r="W66" i="2" s="1"/>
  <c r="J66" i="2"/>
  <c r="V66" i="2" s="1"/>
  <c r="K58" i="2"/>
  <c r="W58" i="2" s="1"/>
  <c r="J58" i="2"/>
  <c r="V58" i="2" s="1"/>
  <c r="K50" i="2"/>
  <c r="W50" i="2" s="1"/>
  <c r="J50" i="2"/>
  <c r="V50" i="2" s="1"/>
  <c r="K42" i="2"/>
  <c r="W42" i="2" s="1"/>
  <c r="J42" i="2"/>
  <c r="V42" i="2" s="1"/>
  <c r="K34" i="2"/>
  <c r="W34" i="2" s="1"/>
  <c r="J34" i="2"/>
  <c r="V34" i="2" s="1"/>
  <c r="K26" i="2"/>
  <c r="W26" i="2" s="1"/>
  <c r="J26" i="2"/>
  <c r="V26" i="2" s="1"/>
  <c r="K18" i="2"/>
  <c r="W18" i="2" s="1"/>
  <c r="J18" i="2"/>
  <c r="V18" i="2" s="1"/>
  <c r="K10" i="2"/>
  <c r="W10" i="2" s="1"/>
  <c r="J10" i="2"/>
  <c r="V10" i="2" s="1"/>
  <c r="J132" i="2"/>
  <c r="V132" i="2" s="1"/>
  <c r="J114" i="2"/>
  <c r="V114" i="2" s="1"/>
  <c r="J105" i="2"/>
  <c r="V105" i="2" s="1"/>
  <c r="J96" i="2"/>
  <c r="V96" i="2" s="1"/>
  <c r="J87" i="2"/>
  <c r="V87" i="2" s="1"/>
  <c r="J49" i="2"/>
  <c r="V49" i="2" s="1"/>
  <c r="J33" i="2"/>
  <c r="V33" i="2" s="1"/>
  <c r="J17" i="2"/>
  <c r="V17" i="2" s="1"/>
  <c r="K181" i="2"/>
  <c r="W181" i="2" s="1"/>
  <c r="K165" i="2"/>
  <c r="W165" i="2" s="1"/>
  <c r="K149" i="2"/>
  <c r="W149" i="2" s="1"/>
  <c r="K101" i="2"/>
  <c r="W101" i="2" s="1"/>
  <c r="J173" i="2"/>
  <c r="V173" i="2" s="1"/>
  <c r="J157" i="2"/>
  <c r="V157" i="2" s="1"/>
  <c r="J140" i="2"/>
  <c r="V140" i="2" s="1"/>
  <c r="J122" i="2"/>
  <c r="V122" i="2" s="1"/>
  <c r="J113" i="2"/>
  <c r="V113" i="2" s="1"/>
  <c r="J104" i="2"/>
  <c r="V104" i="2" s="1"/>
  <c r="J95" i="2"/>
  <c r="V95" i="2" s="1"/>
  <c r="J76" i="2"/>
  <c r="V76" i="2" s="1"/>
  <c r="J64" i="2"/>
  <c r="V64" i="2" s="1"/>
  <c r="J48" i="2"/>
  <c r="V48" i="2" s="1"/>
  <c r="J32" i="2"/>
  <c r="V32" i="2" s="1"/>
  <c r="J16" i="2"/>
  <c r="V16" i="2" s="1"/>
  <c r="K116" i="2"/>
  <c r="W116" i="2" s="1"/>
  <c r="K68" i="2"/>
  <c r="W68" i="2" s="1"/>
  <c r="K52" i="2"/>
  <c r="W52" i="2" s="1"/>
  <c r="K36" i="2"/>
  <c r="W36" i="2" s="1"/>
  <c r="K20" i="2"/>
  <c r="W20" i="2" s="1"/>
  <c r="K4" i="2"/>
  <c r="W4" i="2" s="1"/>
  <c r="J172" i="2"/>
  <c r="V172" i="2" s="1"/>
  <c r="J164" i="2"/>
  <c r="V164" i="2" s="1"/>
  <c r="J148" i="2"/>
  <c r="V148" i="2" s="1"/>
  <c r="J130" i="2"/>
  <c r="V130" i="2" s="1"/>
  <c r="J121" i="2"/>
  <c r="V121" i="2" s="1"/>
  <c r="J112" i="2"/>
  <c r="V112" i="2" s="1"/>
  <c r="J103" i="2"/>
  <c r="V103" i="2" s="1"/>
  <c r="J94" i="2"/>
  <c r="V94" i="2" s="1"/>
  <c r="J60" i="2"/>
  <c r="V60" i="2" s="1"/>
  <c r="J44" i="2"/>
  <c r="V44" i="2" s="1"/>
  <c r="J28" i="2"/>
  <c r="V28" i="2" s="1"/>
  <c r="J12" i="2"/>
  <c r="V12" i="2" s="1"/>
  <c r="K176" i="2"/>
  <c r="W176" i="2" s="1"/>
  <c r="K160" i="2"/>
  <c r="W160" i="2" s="1"/>
  <c r="K144" i="2"/>
  <c r="W144" i="2" s="1"/>
  <c r="K128" i="2"/>
  <c r="W128" i="2" s="1"/>
  <c r="K80" i="2"/>
  <c r="W80" i="2" s="1"/>
  <c r="J73" i="2"/>
  <c r="V73" i="2" s="1"/>
  <c r="K175" i="2"/>
  <c r="W175" i="2" s="1"/>
  <c r="K159" i="2"/>
  <c r="W159" i="2" s="1"/>
  <c r="K143" i="2"/>
  <c r="W143" i="2" s="1"/>
  <c r="K127" i="2"/>
  <c r="W127" i="2" s="1"/>
  <c r="K111" i="2"/>
  <c r="W111" i="2" s="1"/>
  <c r="K79" i="2"/>
  <c r="W79" i="2" s="1"/>
  <c r="K15" i="2"/>
  <c r="W15" i="2" s="1"/>
  <c r="K65" i="2"/>
  <c r="W65" i="2" s="1"/>
  <c r="J63" i="2"/>
  <c r="V63" i="2" s="1"/>
  <c r="J47" i="2"/>
  <c r="V47" i="2" s="1"/>
  <c r="J31" i="2"/>
  <c r="V31" i="2" s="1"/>
  <c r="J171" i="2"/>
  <c r="V171" i="2" s="1"/>
  <c r="J163" i="2"/>
  <c r="V163" i="2" s="1"/>
  <c r="J120" i="2"/>
  <c r="V120" i="2" s="1"/>
  <c r="K2" i="2"/>
  <c r="W2" i="2" s="1"/>
  <c r="AB2" i="2" s="1"/>
  <c r="K174" i="2"/>
  <c r="W174" i="2" s="1"/>
  <c r="K166" i="2"/>
  <c r="W166" i="2" s="1"/>
  <c r="K158" i="2"/>
  <c r="W158" i="2" s="1"/>
  <c r="K150" i="2"/>
  <c r="W150" i="2" s="1"/>
  <c r="K142" i="2"/>
  <c r="W142" i="2" s="1"/>
  <c r="K134" i="2"/>
  <c r="W134" i="2" s="1"/>
  <c r="K126" i="2"/>
  <c r="W126" i="2" s="1"/>
  <c r="K118" i="2"/>
  <c r="W118" i="2" s="1"/>
  <c r="K110" i="2"/>
  <c r="W110" i="2" s="1"/>
  <c r="K102" i="2"/>
  <c r="W102" i="2" s="1"/>
  <c r="K94" i="2"/>
  <c r="W94" i="2" s="1"/>
  <c r="K86" i="2"/>
  <c r="W86" i="2" s="1"/>
  <c r="K78" i="2"/>
  <c r="W78" i="2" s="1"/>
  <c r="K70" i="2"/>
  <c r="W70" i="2" s="1"/>
  <c r="J62" i="2"/>
  <c r="V62" i="2" s="1"/>
  <c r="K62" i="2"/>
  <c r="W62" i="2" s="1"/>
  <c r="J54" i="2"/>
  <c r="V54" i="2" s="1"/>
  <c r="K54" i="2"/>
  <c r="W54" i="2" s="1"/>
  <c r="J46" i="2"/>
  <c r="V46" i="2" s="1"/>
  <c r="K46" i="2"/>
  <c r="W46" i="2" s="1"/>
  <c r="J38" i="2"/>
  <c r="V38" i="2" s="1"/>
  <c r="K38" i="2"/>
  <c r="W38" i="2" s="1"/>
  <c r="J30" i="2"/>
  <c r="V30" i="2" s="1"/>
  <c r="K30" i="2"/>
  <c r="W30" i="2" s="1"/>
  <c r="J22" i="2"/>
  <c r="V22" i="2" s="1"/>
  <c r="K22" i="2"/>
  <c r="W22" i="2" s="1"/>
  <c r="J14" i="2"/>
  <c r="V14" i="2" s="1"/>
  <c r="K14" i="2"/>
  <c r="W14" i="2" s="1"/>
  <c r="J6" i="2"/>
  <c r="V6" i="2" s="1"/>
  <c r="K6" i="2"/>
  <c r="W6" i="2" s="1"/>
  <c r="J178" i="2"/>
  <c r="V178" i="2" s="1"/>
  <c r="J170" i="2"/>
  <c r="V170" i="2" s="1"/>
  <c r="J162" i="2"/>
  <c r="V162" i="2" s="1"/>
  <c r="J154" i="2"/>
  <c r="V154" i="2" s="1"/>
  <c r="J146" i="2"/>
  <c r="V146" i="2" s="1"/>
  <c r="J137" i="2"/>
  <c r="V137" i="2" s="1"/>
  <c r="J119" i="2"/>
  <c r="V119" i="2" s="1"/>
  <c r="J110" i="2"/>
  <c r="V110" i="2" s="1"/>
  <c r="J82" i="2"/>
  <c r="V82" i="2" s="1"/>
  <c r="J72" i="2"/>
  <c r="V72" i="2" s="1"/>
  <c r="J57" i="2"/>
  <c r="V57" i="2" s="1"/>
  <c r="J41" i="2"/>
  <c r="V41" i="2" s="1"/>
  <c r="J25" i="2"/>
  <c r="V25" i="2" s="1"/>
  <c r="J9" i="2"/>
  <c r="V9" i="2" s="1"/>
  <c r="K89" i="2"/>
  <c r="W89" i="2" s="1"/>
  <c r="J71" i="2"/>
  <c r="V71" i="2" s="1"/>
  <c r="J55" i="2"/>
  <c r="V55" i="2" s="1"/>
  <c r="J39" i="2"/>
  <c r="V39" i="2" s="1"/>
  <c r="J147" i="2"/>
  <c r="V147" i="2" s="1"/>
  <c r="J129" i="2"/>
  <c r="V129" i="2" s="1"/>
  <c r="J102" i="2"/>
  <c r="V102" i="2" s="1"/>
  <c r="J141" i="2"/>
  <c r="V141" i="2" s="1"/>
  <c r="J133" i="2"/>
  <c r="V133" i="2" s="1"/>
  <c r="J125" i="2"/>
  <c r="V125" i="2" s="1"/>
  <c r="J117" i="2"/>
  <c r="V117" i="2" s="1"/>
  <c r="J109" i="2"/>
  <c r="V109" i="2" s="1"/>
  <c r="J101" i="2"/>
  <c r="V101" i="2" s="1"/>
  <c r="J93" i="2"/>
  <c r="V93" i="2" s="1"/>
  <c r="J85" i="2"/>
  <c r="V85" i="2" s="1"/>
  <c r="J77" i="2"/>
  <c r="V77" i="2" s="1"/>
  <c r="J69" i="2"/>
  <c r="V69" i="2" s="1"/>
  <c r="J61" i="2"/>
  <c r="V61" i="2" s="1"/>
  <c r="J53" i="2"/>
  <c r="V53" i="2" s="1"/>
  <c r="J45" i="2"/>
  <c r="V45" i="2" s="1"/>
  <c r="J37" i="2"/>
  <c r="V37" i="2" s="1"/>
  <c r="J29" i="2"/>
  <c r="V29" i="2" s="1"/>
  <c r="J21" i="2"/>
  <c r="V21" i="2" s="1"/>
  <c r="J13" i="2"/>
  <c r="V13" i="2" s="1"/>
  <c r="J5" i="2"/>
  <c r="V5" i="2" s="1"/>
  <c r="J177" i="2"/>
  <c r="V177" i="2" s="1"/>
  <c r="J169" i="2"/>
  <c r="V169" i="2" s="1"/>
  <c r="J161" i="2"/>
  <c r="V161" i="2" s="1"/>
  <c r="J153" i="2"/>
  <c r="V153" i="2" s="1"/>
  <c r="J145" i="2"/>
  <c r="V145" i="2" s="1"/>
  <c r="J136" i="2"/>
  <c r="V136" i="2" s="1"/>
  <c r="J118" i="2"/>
  <c r="V118" i="2" s="1"/>
  <c r="J108" i="2"/>
  <c r="V108" i="2" s="1"/>
  <c r="J90" i="2"/>
  <c r="V90" i="2" s="1"/>
  <c r="J81" i="2"/>
  <c r="V81" i="2" s="1"/>
  <c r="J70" i="2"/>
  <c r="V70" i="2" s="1"/>
  <c r="J56" i="2"/>
  <c r="V56" i="2" s="1"/>
  <c r="J40" i="2"/>
  <c r="V40" i="2" s="1"/>
  <c r="J24" i="2"/>
  <c r="V24" i="2" s="1"/>
  <c r="J8" i="2"/>
  <c r="V8" i="2" s="1"/>
  <c r="K124" i="2"/>
  <c r="W124" i="2" s="1"/>
  <c r="J168" i="2"/>
  <c r="V168" i="2" s="1"/>
  <c r="J152" i="2"/>
  <c r="V152" i="2" s="1"/>
  <c r="J135" i="2"/>
  <c r="V135" i="2" s="1"/>
  <c r="J126" i="2"/>
  <c r="V126" i="2" s="1"/>
  <c r="J98" i="2"/>
  <c r="V98" i="2" s="1"/>
  <c r="J89" i="2"/>
  <c r="V89" i="2" s="1"/>
  <c r="K88" i="2"/>
  <c r="W88" i="2" s="1"/>
  <c r="N82" i="2"/>
  <c r="Z82" i="2" s="1"/>
  <c r="AA82" i="2" s="1"/>
  <c r="K171" i="2"/>
  <c r="W171" i="2" s="1"/>
  <c r="K163" i="2"/>
  <c r="W163" i="2" s="1"/>
  <c r="K155" i="2"/>
  <c r="W155" i="2" s="1"/>
  <c r="K147" i="2"/>
  <c r="W147" i="2" s="1"/>
  <c r="K139" i="2"/>
  <c r="W139" i="2" s="1"/>
  <c r="K131" i="2"/>
  <c r="W131" i="2" s="1"/>
  <c r="K123" i="2"/>
  <c r="W123" i="2" s="1"/>
  <c r="K115" i="2"/>
  <c r="W115" i="2" s="1"/>
  <c r="K107" i="2"/>
  <c r="W107" i="2" s="1"/>
  <c r="K99" i="2"/>
  <c r="W99" i="2" s="1"/>
  <c r="K91" i="2"/>
  <c r="W91" i="2" s="1"/>
  <c r="K83" i="2"/>
  <c r="W83" i="2" s="1"/>
  <c r="K75" i="2"/>
  <c r="W75" i="2" s="1"/>
  <c r="K67" i="2"/>
  <c r="W67" i="2" s="1"/>
  <c r="K59" i="2"/>
  <c r="W59" i="2" s="1"/>
  <c r="K51" i="2"/>
  <c r="W51" i="2" s="1"/>
  <c r="K43" i="2"/>
  <c r="W43" i="2" s="1"/>
  <c r="K35" i="2"/>
  <c r="W35" i="2" s="1"/>
  <c r="K27" i="2"/>
  <c r="W27" i="2" s="1"/>
  <c r="K19" i="2"/>
  <c r="W19" i="2" s="1"/>
  <c r="K11" i="2"/>
  <c r="W11" i="2" s="1"/>
  <c r="K3" i="2"/>
  <c r="W3" i="2" s="1"/>
  <c r="J167" i="2"/>
  <c r="V167" i="2" s="1"/>
  <c r="J151" i="2"/>
  <c r="V151" i="2" s="1"/>
  <c r="J134" i="2"/>
  <c r="V134" i="2" s="1"/>
  <c r="J115" i="2"/>
  <c r="V115" i="2" s="1"/>
  <c r="J106" i="2"/>
  <c r="V106" i="2" s="1"/>
  <c r="J97" i="2"/>
  <c r="V97" i="2" s="1"/>
  <c r="J67" i="2"/>
  <c r="V67" i="2" s="1"/>
  <c r="J51" i="2"/>
  <c r="V51" i="2" s="1"/>
  <c r="J35" i="2"/>
  <c r="V35" i="2" s="1"/>
  <c r="J19" i="2"/>
  <c r="V19" i="2" s="1"/>
  <c r="J3" i="2"/>
  <c r="V3" i="2" s="1"/>
  <c r="K71" i="2"/>
  <c r="W71" i="2" s="1"/>
  <c r="K55" i="2"/>
  <c r="W55" i="2" s="1"/>
  <c r="K39" i="2"/>
  <c r="W39" i="2" s="1"/>
  <c r="K23" i="2"/>
  <c r="W23" i="2" s="1"/>
  <c r="K7" i="2"/>
  <c r="W7" i="2" s="1"/>
  <c r="N170" i="2"/>
  <c r="Z170" i="2" s="1"/>
  <c r="N162" i="2"/>
  <c r="Z162" i="2" s="1"/>
  <c r="N154" i="2"/>
  <c r="Z154" i="2" s="1"/>
  <c r="AB154" i="2" s="1"/>
  <c r="N146" i="2"/>
  <c r="Z146" i="2" s="1"/>
  <c r="AA146" i="2" s="1"/>
  <c r="N138" i="2"/>
  <c r="Z138" i="2" s="1"/>
  <c r="AB138" i="2" s="1"/>
  <c r="N130" i="2"/>
  <c r="Z130" i="2" s="1"/>
  <c r="AB130" i="2" s="1"/>
  <c r="N122" i="2"/>
  <c r="Z122" i="2" s="1"/>
  <c r="AB122" i="2" s="1"/>
  <c r="N114" i="2"/>
  <c r="Z114" i="2" s="1"/>
  <c r="AB114" i="2" s="1"/>
  <c r="N106" i="2"/>
  <c r="Z106" i="2" s="1"/>
  <c r="AB106" i="2" s="1"/>
  <c r="N98" i="2"/>
  <c r="Z98" i="2" s="1"/>
  <c r="N90" i="2"/>
  <c r="Z90" i="2" s="1"/>
  <c r="N74" i="2"/>
  <c r="Z74" i="2" s="1"/>
  <c r="N66" i="2"/>
  <c r="Z66" i="2" s="1"/>
  <c r="N58" i="2"/>
  <c r="Z58" i="2" s="1"/>
  <c r="N50" i="2"/>
  <c r="Z50" i="2" s="1"/>
  <c r="N42" i="2"/>
  <c r="Z42" i="2" s="1"/>
  <c r="N34" i="2"/>
  <c r="Z34" i="2" s="1"/>
  <c r="AA34" i="2" s="1"/>
  <c r="N26" i="2"/>
  <c r="Z26" i="2" s="1"/>
  <c r="AA26" i="2" s="1"/>
  <c r="N18" i="2"/>
  <c r="Z18" i="2" s="1"/>
  <c r="N177" i="2"/>
  <c r="Z177" i="2" s="1"/>
  <c r="N169" i="2"/>
  <c r="Z169" i="2" s="1"/>
  <c r="N161" i="2"/>
  <c r="Z161" i="2" s="1"/>
  <c r="N153" i="2"/>
  <c r="Z153" i="2" s="1"/>
  <c r="N145" i="2"/>
  <c r="Z145" i="2" s="1"/>
  <c r="AA145" i="2" s="1"/>
  <c r="N137" i="2"/>
  <c r="Z137" i="2" s="1"/>
  <c r="N129" i="2"/>
  <c r="Z129" i="2" s="1"/>
  <c r="N121" i="2"/>
  <c r="Z121" i="2" s="1"/>
  <c r="N113" i="2"/>
  <c r="Z113" i="2" s="1"/>
  <c r="N105" i="2"/>
  <c r="Z105" i="2" s="1"/>
  <c r="N97" i="2"/>
  <c r="Z97" i="2" s="1"/>
  <c r="N89" i="2"/>
  <c r="Z89" i="2" s="1"/>
  <c r="AB89" i="2" s="1"/>
  <c r="N81" i="2"/>
  <c r="Z81" i="2" s="1"/>
  <c r="AA81" i="2" s="1"/>
  <c r="N73" i="2"/>
  <c r="Z73" i="2" s="1"/>
  <c r="AB73" i="2" s="1"/>
  <c r="N65" i="2"/>
  <c r="Z65" i="2" s="1"/>
  <c r="AA65" i="2" s="1"/>
  <c r="N57" i="2"/>
  <c r="Z57" i="2" s="1"/>
  <c r="AB57" i="2" s="1"/>
  <c r="N49" i="2"/>
  <c r="Z49" i="2" s="1"/>
  <c r="N41" i="2"/>
  <c r="Z41" i="2" s="1"/>
  <c r="N33" i="2"/>
  <c r="Z33" i="2" s="1"/>
  <c r="N25" i="2"/>
  <c r="Z25" i="2" s="1"/>
  <c r="N17" i="2"/>
  <c r="Z17" i="2" s="1"/>
  <c r="AA17" i="2" s="1"/>
  <c r="N9" i="2"/>
  <c r="Z9" i="2" s="1"/>
  <c r="N176" i="2"/>
  <c r="Z176" i="2" s="1"/>
  <c r="AB176" i="2" s="1"/>
  <c r="N168" i="2"/>
  <c r="Z168" i="2" s="1"/>
  <c r="N160" i="2"/>
  <c r="Z160" i="2" s="1"/>
  <c r="AB160" i="2" s="1"/>
  <c r="N152" i="2"/>
  <c r="Z152" i="2" s="1"/>
  <c r="AB152" i="2" s="1"/>
  <c r="N144" i="2"/>
  <c r="Z144" i="2" s="1"/>
  <c r="AA144" i="2" s="1"/>
  <c r="N136" i="2"/>
  <c r="Z136" i="2" s="1"/>
  <c r="AA136" i="2" s="1"/>
  <c r="N128" i="2"/>
  <c r="Z128" i="2" s="1"/>
  <c r="N120" i="2"/>
  <c r="Z120" i="2" s="1"/>
  <c r="AA120" i="2" s="1"/>
  <c r="N112" i="2"/>
  <c r="Z112" i="2" s="1"/>
  <c r="AB112" i="2" s="1"/>
  <c r="N104" i="2"/>
  <c r="Z104" i="2" s="1"/>
  <c r="AA104" i="2" s="1"/>
  <c r="N96" i="2"/>
  <c r="Z96" i="2" s="1"/>
  <c r="AB96" i="2" s="1"/>
  <c r="N88" i="2"/>
  <c r="Z88" i="2" s="1"/>
  <c r="AB88" i="2" s="1"/>
  <c r="N72" i="2"/>
  <c r="Z72" i="2" s="1"/>
  <c r="N64" i="2"/>
  <c r="Z64" i="2" s="1"/>
  <c r="N56" i="2"/>
  <c r="Z56" i="2" s="1"/>
  <c r="N48" i="2"/>
  <c r="Z48" i="2" s="1"/>
  <c r="N40" i="2"/>
  <c r="Z40" i="2" s="1"/>
  <c r="N24" i="2"/>
  <c r="Z24" i="2" s="1"/>
  <c r="N8" i="2"/>
  <c r="Z8" i="2" s="1"/>
  <c r="AB8" i="2" s="1"/>
  <c r="N175" i="2"/>
  <c r="Z175" i="2" s="1"/>
  <c r="N167" i="2"/>
  <c r="Z167" i="2" s="1"/>
  <c r="N159" i="2"/>
  <c r="Z159" i="2" s="1"/>
  <c r="N151" i="2"/>
  <c r="Z151" i="2" s="1"/>
  <c r="N135" i="2"/>
  <c r="Z135" i="2" s="1"/>
  <c r="N119" i="2"/>
  <c r="Z119" i="2" s="1"/>
  <c r="N111" i="2"/>
  <c r="Z111" i="2" s="1"/>
  <c r="N103" i="2"/>
  <c r="Z103" i="2" s="1"/>
  <c r="AB103" i="2" s="1"/>
  <c r="N95" i="2"/>
  <c r="Z95" i="2" s="1"/>
  <c r="AB95" i="2" s="1"/>
  <c r="N87" i="2"/>
  <c r="Z87" i="2" s="1"/>
  <c r="AA87" i="2" s="1"/>
  <c r="N79" i="2"/>
  <c r="Z79" i="2" s="1"/>
  <c r="N71" i="2"/>
  <c r="Z71" i="2" s="1"/>
  <c r="N55" i="2"/>
  <c r="Z55" i="2" s="1"/>
  <c r="N47" i="2"/>
  <c r="Z47" i="2" s="1"/>
  <c r="N39" i="2"/>
  <c r="Z39" i="2" s="1"/>
  <c r="N31" i="2"/>
  <c r="Z31" i="2" s="1"/>
  <c r="AB31" i="2" s="1"/>
  <c r="N23" i="2"/>
  <c r="Z23" i="2" s="1"/>
  <c r="AB23" i="2" s="1"/>
  <c r="N15" i="2"/>
  <c r="Z15" i="2" s="1"/>
  <c r="AB15" i="2" s="1"/>
  <c r="N7" i="2"/>
  <c r="Z7" i="2" s="1"/>
  <c r="N174" i="2"/>
  <c r="Z174" i="2" s="1"/>
  <c r="N166" i="2"/>
  <c r="Z166" i="2" s="1"/>
  <c r="AB166" i="2" s="1"/>
  <c r="N158" i="2"/>
  <c r="Z158" i="2" s="1"/>
  <c r="N150" i="2"/>
  <c r="Z150" i="2" s="1"/>
  <c r="N134" i="2"/>
  <c r="Z134" i="2" s="1"/>
  <c r="AB134" i="2" s="1"/>
  <c r="N118" i="2"/>
  <c r="Z118" i="2" s="1"/>
  <c r="AB118" i="2" s="1"/>
  <c r="N110" i="2"/>
  <c r="Z110" i="2" s="1"/>
  <c r="N102" i="2"/>
  <c r="Z102" i="2" s="1"/>
  <c r="AB102" i="2" s="1"/>
  <c r="N94" i="2"/>
  <c r="Z94" i="2" s="1"/>
  <c r="AB94" i="2" s="1"/>
  <c r="N86" i="2"/>
  <c r="Z86" i="2" s="1"/>
  <c r="N70" i="2"/>
  <c r="Z70" i="2" s="1"/>
  <c r="N62" i="2"/>
  <c r="Z62" i="2" s="1"/>
  <c r="N54" i="2"/>
  <c r="Z54" i="2" s="1"/>
  <c r="N46" i="2"/>
  <c r="Z46" i="2" s="1"/>
  <c r="N38" i="2"/>
  <c r="Z38" i="2" s="1"/>
  <c r="N30" i="2"/>
  <c r="Z30" i="2" s="1"/>
  <c r="AA30" i="2" s="1"/>
  <c r="N22" i="2"/>
  <c r="Z22" i="2" s="1"/>
  <c r="AA22" i="2" s="1"/>
  <c r="N14" i="2"/>
  <c r="Z14" i="2" s="1"/>
  <c r="N6" i="2"/>
  <c r="Z6" i="2" s="1"/>
  <c r="AA6" i="2" s="1"/>
  <c r="N181" i="2"/>
  <c r="Z181" i="2" s="1"/>
  <c r="N173" i="2"/>
  <c r="Z173" i="2" s="1"/>
  <c r="N165" i="2"/>
  <c r="Z165" i="2" s="1"/>
  <c r="N157" i="2"/>
  <c r="Z157" i="2" s="1"/>
  <c r="N141" i="2"/>
  <c r="Z141" i="2" s="1"/>
  <c r="N133" i="2"/>
  <c r="Z133" i="2" s="1"/>
  <c r="AA133" i="2" s="1"/>
  <c r="N117" i="2"/>
  <c r="Z117" i="2" s="1"/>
  <c r="AA117" i="2" s="1"/>
  <c r="N77" i="2"/>
  <c r="Z77" i="2" s="1"/>
  <c r="N69" i="2"/>
  <c r="Z69" i="2" s="1"/>
  <c r="N53" i="2"/>
  <c r="Z53" i="2" s="1"/>
  <c r="AB53" i="2" s="1"/>
  <c r="N37" i="2"/>
  <c r="Z37" i="2" s="1"/>
  <c r="N29" i="2"/>
  <c r="Z29" i="2" s="1"/>
  <c r="AA29" i="2" s="1"/>
  <c r="N21" i="2"/>
  <c r="Z21" i="2" s="1"/>
  <c r="N180" i="2"/>
  <c r="Z180" i="2" s="1"/>
  <c r="AB180" i="2" s="1"/>
  <c r="N172" i="2"/>
  <c r="Z172" i="2" s="1"/>
  <c r="AA172" i="2" s="1"/>
  <c r="N156" i="2"/>
  <c r="Z156" i="2" s="1"/>
  <c r="AB156" i="2" s="1"/>
  <c r="N116" i="2"/>
  <c r="Z116" i="2" s="1"/>
  <c r="N108" i="2"/>
  <c r="Z108" i="2" s="1"/>
  <c r="AB108" i="2" s="1"/>
  <c r="N92" i="2"/>
  <c r="Z92" i="2" s="1"/>
  <c r="AB92" i="2" s="1"/>
  <c r="N84" i="2"/>
  <c r="Z84" i="2" s="1"/>
  <c r="AA84" i="2" s="1"/>
  <c r="N76" i="2"/>
  <c r="Z76" i="2" s="1"/>
  <c r="N68" i="2"/>
  <c r="Z68" i="2" s="1"/>
  <c r="N52" i="2"/>
  <c r="Z52" i="2" s="1"/>
  <c r="N36" i="2"/>
  <c r="Z36" i="2" s="1"/>
  <c r="AB36" i="2" s="1"/>
  <c r="N28" i="2"/>
  <c r="Z28" i="2" s="1"/>
  <c r="N20" i="2"/>
  <c r="Z20" i="2" s="1"/>
  <c r="AA20" i="2" s="1"/>
  <c r="N179" i="2"/>
  <c r="Z179" i="2" s="1"/>
  <c r="N171" i="2"/>
  <c r="Z171" i="2" s="1"/>
  <c r="N163" i="2"/>
  <c r="Z163" i="2" s="1"/>
  <c r="N155" i="2"/>
  <c r="Z155" i="2" s="1"/>
  <c r="N147" i="2"/>
  <c r="Z147" i="2" s="1"/>
  <c r="N139" i="2"/>
  <c r="Z139" i="2" s="1"/>
  <c r="N131" i="2"/>
  <c r="Z131" i="2" s="1"/>
  <c r="N123" i="2"/>
  <c r="Z123" i="2" s="1"/>
  <c r="N115" i="2"/>
  <c r="Z115" i="2" s="1"/>
  <c r="N107" i="2"/>
  <c r="Z107" i="2" s="1"/>
  <c r="N99" i="2"/>
  <c r="Z99" i="2" s="1"/>
  <c r="AB99" i="2" s="1"/>
  <c r="N91" i="2"/>
  <c r="Z91" i="2" s="1"/>
  <c r="N83" i="2"/>
  <c r="Z83" i="2" s="1"/>
  <c r="N75" i="2"/>
  <c r="Z75" i="2" s="1"/>
  <c r="AB75" i="2" s="1"/>
  <c r="N67" i="2"/>
  <c r="Z67" i="2" s="1"/>
  <c r="N59" i="2"/>
  <c r="Z59" i="2" s="1"/>
  <c r="AB59" i="2" s="1"/>
  <c r="N51" i="2"/>
  <c r="Z51" i="2" s="1"/>
  <c r="AB51" i="2" s="1"/>
  <c r="N43" i="2"/>
  <c r="Z43" i="2" s="1"/>
  <c r="AB43" i="2" s="1"/>
  <c r="N35" i="2"/>
  <c r="Z35" i="2" s="1"/>
  <c r="N27" i="2"/>
  <c r="Z27" i="2" s="1"/>
  <c r="AB27" i="2" s="1"/>
  <c r="N19" i="2"/>
  <c r="Z19" i="2" s="1"/>
  <c r="N11" i="2"/>
  <c r="Z11" i="2" s="1"/>
  <c r="AB11" i="2" s="1"/>
  <c r="N3" i="2"/>
  <c r="Z3" i="2" s="1"/>
  <c r="S101" i="2"/>
  <c r="S100" i="2"/>
  <c r="O164" i="2"/>
  <c r="S148" i="2"/>
  <c r="S140" i="2"/>
  <c r="AB124" i="2"/>
  <c r="AB32" i="2"/>
  <c r="O5" i="2"/>
  <c r="AE63" i="2"/>
  <c r="AE45" i="2"/>
  <c r="P125" i="2"/>
  <c r="AB13" i="2"/>
  <c r="AE124" i="2"/>
  <c r="AA16" i="2"/>
  <c r="S125" i="2"/>
  <c r="AD2" i="2"/>
  <c r="R10" i="2"/>
  <c r="AE10" i="2"/>
  <c r="O100" i="2"/>
  <c r="AA10" i="2"/>
  <c r="AB148" i="2"/>
  <c r="P12" i="2"/>
  <c r="AA45" i="2"/>
  <c r="R12" i="2"/>
  <c r="P164" i="2"/>
  <c r="S12" i="2"/>
  <c r="P101" i="2"/>
  <c r="S164" i="2"/>
  <c r="P10" i="2"/>
  <c r="S13" i="2"/>
  <c r="R13" i="2"/>
  <c r="P13" i="2"/>
  <c r="AE13" i="2"/>
  <c r="O12" i="2"/>
  <c r="AE12" i="2"/>
  <c r="O13" i="2"/>
  <c r="AB4" i="2"/>
  <c r="AA4" i="2"/>
  <c r="R45" i="2"/>
  <c r="S10" i="2"/>
  <c r="O45" i="2"/>
  <c r="AB93" i="2"/>
  <c r="AA93" i="2"/>
  <c r="R140" i="2"/>
  <c r="AE140" i="2"/>
  <c r="AA2" i="2"/>
  <c r="O10" i="2"/>
  <c r="O93" i="2"/>
  <c r="S93" i="2"/>
  <c r="AA32" i="2"/>
  <c r="R125" i="2"/>
  <c r="R101" i="2"/>
  <c r="S124" i="2"/>
  <c r="R124" i="2"/>
  <c r="S132" i="2"/>
  <c r="AA125" i="2"/>
  <c r="AB125" i="2"/>
  <c r="O101" i="2"/>
  <c r="AE101" i="2"/>
  <c r="O148" i="2"/>
  <c r="O125" i="2"/>
  <c r="AE125" i="2"/>
  <c r="R164" i="2"/>
  <c r="AE164" i="2"/>
  <c r="O125" i="1"/>
  <c r="O109" i="1"/>
  <c r="O85" i="1"/>
  <c r="O45" i="1"/>
  <c r="O13" i="1"/>
  <c r="O5" i="1"/>
  <c r="O164" i="1"/>
  <c r="O148" i="1"/>
  <c r="O132" i="1"/>
  <c r="O124" i="1"/>
  <c r="O100" i="1"/>
  <c r="O60" i="1"/>
  <c r="O12" i="1"/>
  <c r="O4" i="1"/>
  <c r="M10" i="1"/>
  <c r="M16" i="1"/>
  <c r="M142" i="1"/>
  <c r="M44" i="1"/>
  <c r="M149" i="1"/>
  <c r="M61" i="1"/>
  <c r="M82" i="1"/>
  <c r="M101" i="1"/>
  <c r="M127" i="1"/>
  <c r="M126" i="1"/>
  <c r="M143" i="1"/>
  <c r="M63" i="1"/>
  <c r="M140" i="1"/>
  <c r="M78" i="1"/>
  <c r="M93" i="1"/>
  <c r="M80" i="1"/>
  <c r="M32" i="1"/>
  <c r="L2" i="1"/>
  <c r="AA2" i="1"/>
  <c r="AB18" i="1"/>
  <c r="O162" i="1"/>
  <c r="O146" i="1"/>
  <c r="O122" i="1"/>
  <c r="O98" i="1"/>
  <c r="O42" i="1"/>
  <c r="O177" i="1"/>
  <c r="O169" i="1"/>
  <c r="O161" i="1"/>
  <c r="O153" i="1"/>
  <c r="O137" i="1"/>
  <c r="O129" i="1"/>
  <c r="O121" i="1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O9" i="1"/>
  <c r="O26" i="1"/>
  <c r="O145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O64" i="1"/>
  <c r="O56" i="1"/>
  <c r="O48" i="1"/>
  <c r="O40" i="1"/>
  <c r="O32" i="1"/>
  <c r="O24" i="1"/>
  <c r="O16" i="1"/>
  <c r="O8" i="1"/>
  <c r="O170" i="1"/>
  <c r="O138" i="1"/>
  <c r="O114" i="1"/>
  <c r="O90" i="1"/>
  <c r="O66" i="1"/>
  <c r="O10" i="1"/>
  <c r="O175" i="1"/>
  <c r="O167" i="1"/>
  <c r="O159" i="1"/>
  <c r="O151" i="1"/>
  <c r="O143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7" i="1"/>
  <c r="O154" i="1"/>
  <c r="O130" i="1"/>
  <c r="O106" i="1"/>
  <c r="O82" i="1"/>
  <c r="O34" i="1"/>
  <c r="O174" i="1"/>
  <c r="O166" i="1"/>
  <c r="O158" i="1"/>
  <c r="O150" i="1"/>
  <c r="O142" i="1"/>
  <c r="O134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6" i="1"/>
  <c r="O58" i="1"/>
  <c r="O165" i="1"/>
  <c r="O149" i="1"/>
  <c r="O101" i="1"/>
  <c r="O93" i="1"/>
  <c r="O61" i="1"/>
  <c r="O18" i="1"/>
  <c r="O140" i="1"/>
  <c r="O92" i="1"/>
  <c r="O44" i="1"/>
  <c r="O28" i="1"/>
  <c r="O50" i="1"/>
  <c r="O139" i="1"/>
  <c r="O99" i="1"/>
  <c r="O91" i="1"/>
  <c r="O2" i="1"/>
  <c r="P122" i="1"/>
  <c r="P136" i="1"/>
  <c r="P104" i="1"/>
  <c r="P72" i="1"/>
  <c r="P48" i="1"/>
  <c r="P40" i="1"/>
  <c r="P8" i="1"/>
  <c r="P143" i="1"/>
  <c r="P111" i="1"/>
  <c r="P87" i="1"/>
  <c r="P31" i="1"/>
  <c r="AB50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130" i="1"/>
  <c r="P34" i="1"/>
  <c r="AB74" i="1"/>
  <c r="P161" i="1"/>
  <c r="P145" i="1"/>
  <c r="P121" i="1"/>
  <c r="P89" i="1"/>
  <c r="P17" i="1"/>
  <c r="AB66" i="1"/>
  <c r="P160" i="1"/>
  <c r="P128" i="1"/>
  <c r="P88" i="1"/>
  <c r="P56" i="1"/>
  <c r="P24" i="1"/>
  <c r="AB58" i="1"/>
  <c r="P167" i="1"/>
  <c r="P135" i="1"/>
  <c r="P103" i="1"/>
  <c r="P71" i="1"/>
  <c r="P23" i="1"/>
  <c r="AB138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AB114" i="1"/>
  <c r="P138" i="1"/>
  <c r="P74" i="1"/>
  <c r="P50" i="1"/>
  <c r="P10" i="1"/>
  <c r="P169" i="1"/>
  <c r="P153" i="1"/>
  <c r="P129" i="1"/>
  <c r="P97" i="1"/>
  <c r="P25" i="1"/>
  <c r="P176" i="1"/>
  <c r="P144" i="1"/>
  <c r="P112" i="1"/>
  <c r="P80" i="1"/>
  <c r="P32" i="1"/>
  <c r="P175" i="1"/>
  <c r="P151" i="1"/>
  <c r="P119" i="1"/>
  <c r="P79" i="1"/>
  <c r="P7" i="1"/>
  <c r="AB130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P82" i="1"/>
  <c r="P177" i="1"/>
  <c r="P137" i="1"/>
  <c r="P113" i="1"/>
  <c r="P105" i="1"/>
  <c r="P81" i="1"/>
  <c r="P73" i="1"/>
  <c r="P65" i="1"/>
  <c r="P57" i="1"/>
  <c r="P49" i="1"/>
  <c r="P41" i="1"/>
  <c r="P33" i="1"/>
  <c r="P9" i="1"/>
  <c r="P168" i="1"/>
  <c r="P152" i="1"/>
  <c r="P120" i="1"/>
  <c r="P96" i="1"/>
  <c r="P64" i="1"/>
  <c r="P16" i="1"/>
  <c r="P159" i="1"/>
  <c r="P127" i="1"/>
  <c r="P95" i="1"/>
  <c r="P63" i="1"/>
  <c r="P55" i="1"/>
  <c r="P47" i="1"/>
  <c r="P39" i="1"/>
  <c r="P15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  <c r="AB170" i="1"/>
  <c r="AB106" i="1"/>
  <c r="AB42" i="1"/>
  <c r="AB162" i="1"/>
  <c r="AB98" i="1"/>
  <c r="AB34" i="1"/>
  <c r="AB154" i="1"/>
  <c r="AB90" i="1"/>
  <c r="AB26" i="1"/>
  <c r="AB146" i="1"/>
  <c r="AB82" i="1"/>
  <c r="P2" i="1"/>
  <c r="AB15" i="1"/>
  <c r="AB129" i="1"/>
  <c r="AB41" i="1"/>
  <c r="AB128" i="1"/>
  <c r="AB80" i="1"/>
  <c r="AB40" i="1"/>
  <c r="AB32" i="1"/>
  <c r="AB143" i="1"/>
  <c r="AB127" i="1"/>
  <c r="AB63" i="1"/>
  <c r="AB55" i="1"/>
  <c r="AB23" i="1"/>
  <c r="AB166" i="1"/>
  <c r="AB142" i="1"/>
  <c r="AB126" i="1"/>
  <c r="AB78" i="1"/>
  <c r="AB54" i="1"/>
  <c r="AB38" i="1"/>
  <c r="AB181" i="1"/>
  <c r="AB173" i="1"/>
  <c r="AB165" i="1"/>
  <c r="AB157" i="1"/>
  <c r="AB149" i="1"/>
  <c r="AB141" i="1"/>
  <c r="AB133" i="1"/>
  <c r="AB125" i="1"/>
  <c r="AB117" i="1"/>
  <c r="AB109" i="1"/>
  <c r="AB101" i="1"/>
  <c r="AB93" i="1"/>
  <c r="AB85" i="1"/>
  <c r="AB77" i="1"/>
  <c r="AB69" i="1"/>
  <c r="AB61" i="1"/>
  <c r="AB53" i="1"/>
  <c r="AB45" i="1"/>
  <c r="AB37" i="1"/>
  <c r="AB29" i="1"/>
  <c r="AB21" i="1"/>
  <c r="AB180" i="1"/>
  <c r="AB172" i="1"/>
  <c r="AB164" i="1"/>
  <c r="AB156" i="1"/>
  <c r="AB148" i="1"/>
  <c r="AB140" i="1"/>
  <c r="AB132" i="1"/>
  <c r="AB124" i="1"/>
  <c r="AB116" i="1"/>
  <c r="AB108" i="1"/>
  <c r="AB100" i="1"/>
  <c r="AB92" i="1"/>
  <c r="AB84" i="1"/>
  <c r="AB76" i="1"/>
  <c r="AB68" i="1"/>
  <c r="AB60" i="1"/>
  <c r="AB52" i="1"/>
  <c r="AB44" i="1"/>
  <c r="AB36" i="1"/>
  <c r="AB28" i="1"/>
  <c r="AB20" i="1"/>
  <c r="AB179" i="1"/>
  <c r="AB171" i="1"/>
  <c r="AB163" i="1"/>
  <c r="AB155" i="1"/>
  <c r="AB147" i="1"/>
  <c r="AB139" i="1"/>
  <c r="AB131" i="1"/>
  <c r="AB123" i="1"/>
  <c r="AB115" i="1"/>
  <c r="AB107" i="1"/>
  <c r="AB99" i="1"/>
  <c r="AB91" i="1"/>
  <c r="AB83" i="1"/>
  <c r="AB75" i="1"/>
  <c r="AB67" i="1"/>
  <c r="AB59" i="1"/>
  <c r="AB51" i="1"/>
  <c r="AB43" i="1"/>
  <c r="AB35" i="1"/>
  <c r="AB27" i="1"/>
  <c r="AB19" i="1"/>
  <c r="AB16" i="1"/>
  <c r="AB13" i="1"/>
  <c r="AB5" i="1"/>
  <c r="AB12" i="1"/>
  <c r="AB4" i="1"/>
  <c r="AB11" i="1"/>
  <c r="AB3" i="1"/>
  <c r="AB10" i="1"/>
  <c r="AB2" i="1"/>
  <c r="AA14" i="1"/>
  <c r="AA9" i="1"/>
  <c r="AA8" i="1"/>
  <c r="AA15" i="1"/>
  <c r="AA7" i="1"/>
  <c r="AA146" i="1"/>
  <c r="AA169" i="1"/>
  <c r="AA161" i="1"/>
  <c r="AA153" i="1"/>
  <c r="AA129" i="1"/>
  <c r="AA81" i="1"/>
  <c r="AA49" i="1"/>
  <c r="AA25" i="1"/>
  <c r="AA154" i="1"/>
  <c r="AA160" i="1"/>
  <c r="AA152" i="1"/>
  <c r="AA144" i="1"/>
  <c r="AA72" i="1"/>
  <c r="AA40" i="1"/>
  <c r="AA103" i="1"/>
  <c r="AA71" i="1"/>
  <c r="AA55" i="1"/>
  <c r="AA23" i="1"/>
  <c r="AA102" i="1"/>
  <c r="AA54" i="1"/>
  <c r="AA50" i="1"/>
  <c r="AA141" i="1"/>
  <c r="AA117" i="1"/>
  <c r="AA37" i="1"/>
  <c r="AA21" i="1"/>
  <c r="AA156" i="1"/>
  <c r="AA84" i="1"/>
  <c r="AA36" i="1"/>
  <c r="AA20" i="1"/>
  <c r="AA147" i="1"/>
  <c r="AA83" i="1"/>
  <c r="AA59" i="1"/>
  <c r="AA51" i="1"/>
  <c r="AA19" i="1"/>
  <c r="W130" i="1"/>
  <c r="Y130" i="1" s="1"/>
  <c r="W66" i="1"/>
  <c r="Y66" i="1" s="1"/>
  <c r="K178" i="1"/>
  <c r="N178" i="2" s="1"/>
  <c r="Z178" i="2" s="1"/>
  <c r="W122" i="1"/>
  <c r="W58" i="1"/>
  <c r="W114" i="1"/>
  <c r="Y114" i="1" s="1"/>
  <c r="W50" i="1"/>
  <c r="Y50" i="1" s="1"/>
  <c r="W170" i="1"/>
  <c r="W106" i="1"/>
  <c r="Y106" i="1" s="1"/>
  <c r="W42" i="1"/>
  <c r="W162" i="1"/>
  <c r="W98" i="1"/>
  <c r="Y98" i="1" s="1"/>
  <c r="W34" i="1"/>
  <c r="Y34" i="1" s="1"/>
  <c r="W154" i="1"/>
  <c r="Y154" i="1" s="1"/>
  <c r="W90" i="1"/>
  <c r="Y90" i="1" s="1"/>
  <c r="W26" i="1"/>
  <c r="W146" i="1"/>
  <c r="W82" i="1"/>
  <c r="Y82" i="1" s="1"/>
  <c r="W18" i="1"/>
  <c r="W138" i="1"/>
  <c r="W74" i="1"/>
  <c r="W10" i="1"/>
  <c r="Y10" i="1" s="1"/>
  <c r="W177" i="1"/>
  <c r="Y177" i="1" s="1"/>
  <c r="W169" i="1"/>
  <c r="W161" i="1"/>
  <c r="W153" i="1"/>
  <c r="W145" i="1"/>
  <c r="Y145" i="1" s="1"/>
  <c r="W137" i="1"/>
  <c r="W129" i="1"/>
  <c r="Y129" i="1" s="1"/>
  <c r="W121" i="1"/>
  <c r="W113" i="1"/>
  <c r="Y113" i="1" s="1"/>
  <c r="W105" i="1"/>
  <c r="Y105" i="1" s="1"/>
  <c r="W97" i="1"/>
  <c r="Y97" i="1" s="1"/>
  <c r="W89" i="1"/>
  <c r="Y89" i="1" s="1"/>
  <c r="W81" i="1"/>
  <c r="Y81" i="1" s="1"/>
  <c r="W73" i="1"/>
  <c r="W65" i="1"/>
  <c r="Y65" i="1" s="1"/>
  <c r="W57" i="1"/>
  <c r="W49" i="1"/>
  <c r="Y49" i="1" s="1"/>
  <c r="W41" i="1"/>
  <c r="W33" i="1"/>
  <c r="Y33" i="1" s="1"/>
  <c r="W25" i="1"/>
  <c r="W17" i="1"/>
  <c r="Y17" i="1" s="1"/>
  <c r="W9" i="1"/>
  <c r="Y9" i="1" s="1"/>
  <c r="W176" i="1"/>
  <c r="Y176" i="1" s="1"/>
  <c r="W168" i="1"/>
  <c r="W160" i="1"/>
  <c r="W152" i="1"/>
  <c r="W144" i="1"/>
  <c r="Y144" i="1" s="1"/>
  <c r="W136" i="1"/>
  <c r="W128" i="1"/>
  <c r="W120" i="1"/>
  <c r="W112" i="1"/>
  <c r="Y112" i="1" s="1"/>
  <c r="W104" i="1"/>
  <c r="W96" i="1"/>
  <c r="W88" i="1"/>
  <c r="W80" i="1"/>
  <c r="W72" i="1"/>
  <c r="W64" i="1"/>
  <c r="W56" i="1"/>
  <c r="W48" i="1"/>
  <c r="W40" i="1"/>
  <c r="W32" i="1"/>
  <c r="W24" i="1"/>
  <c r="W16" i="1"/>
  <c r="W8" i="1"/>
  <c r="W175" i="1"/>
  <c r="W167" i="1"/>
  <c r="W159" i="1"/>
  <c r="W151" i="1"/>
  <c r="W143" i="1"/>
  <c r="W135" i="1"/>
  <c r="Y135" i="1" s="1"/>
  <c r="W127" i="1"/>
  <c r="Y127" i="1" s="1"/>
  <c r="W119" i="1"/>
  <c r="Y119" i="1" s="1"/>
  <c r="W111" i="1"/>
  <c r="W103" i="1"/>
  <c r="Y103" i="1" s="1"/>
  <c r="W95" i="1"/>
  <c r="Y95" i="1" s="1"/>
  <c r="W87" i="1"/>
  <c r="Y87" i="1" s="1"/>
  <c r="W79" i="1"/>
  <c r="W71" i="1"/>
  <c r="Y71" i="1" s="1"/>
  <c r="W63" i="1"/>
  <c r="Y63" i="1" s="1"/>
  <c r="W55" i="1"/>
  <c r="Y55" i="1" s="1"/>
  <c r="W47" i="1"/>
  <c r="Y47" i="1" s="1"/>
  <c r="W39" i="1"/>
  <c r="W31" i="1"/>
  <c r="Y31" i="1" s="1"/>
  <c r="W23" i="1"/>
  <c r="Y23" i="1" s="1"/>
  <c r="W15" i="1"/>
  <c r="Y15" i="1" s="1"/>
  <c r="W7" i="1"/>
  <c r="Y7" i="1" s="1"/>
  <c r="W174" i="1"/>
  <c r="W166" i="1"/>
  <c r="Y166" i="1" s="1"/>
  <c r="W158" i="1"/>
  <c r="Y158" i="1" s="1"/>
  <c r="W150" i="1"/>
  <c r="Y150" i="1" s="1"/>
  <c r="W142" i="1"/>
  <c r="Y142" i="1" s="1"/>
  <c r="W134" i="1"/>
  <c r="W126" i="1"/>
  <c r="Y126" i="1" s="1"/>
  <c r="W118" i="1"/>
  <c r="Y118" i="1" s="1"/>
  <c r="W110" i="1"/>
  <c r="Y110" i="1" s="1"/>
  <c r="W102" i="1"/>
  <c r="Y102" i="1" s="1"/>
  <c r="W94" i="1"/>
  <c r="Y94" i="1" s="1"/>
  <c r="W86" i="1"/>
  <c r="W78" i="1"/>
  <c r="Y78" i="1" s="1"/>
  <c r="W70" i="1"/>
  <c r="W62" i="1"/>
  <c r="Y62" i="1" s="1"/>
  <c r="W54" i="1"/>
  <c r="Y54" i="1" s="1"/>
  <c r="W46" i="1"/>
  <c r="Y46" i="1" s="1"/>
  <c r="W38" i="1"/>
  <c r="Y38" i="1" s="1"/>
  <c r="W30" i="1"/>
  <c r="Y30" i="1" s="1"/>
  <c r="W22" i="1"/>
  <c r="Y22" i="1" s="1"/>
  <c r="W14" i="1"/>
  <c r="Y14" i="1" s="1"/>
  <c r="W6" i="1"/>
  <c r="Y6" i="1" s="1"/>
  <c r="W181" i="1"/>
  <c r="W173" i="1"/>
  <c r="W165" i="1"/>
  <c r="Y165" i="1" s="1"/>
  <c r="W157" i="1"/>
  <c r="Y157" i="1" s="1"/>
  <c r="W149" i="1"/>
  <c r="W141" i="1"/>
  <c r="Y141" i="1" s="1"/>
  <c r="W133" i="1"/>
  <c r="Y133" i="1" s="1"/>
  <c r="W125" i="1"/>
  <c r="Y125" i="1" s="1"/>
  <c r="W117" i="1"/>
  <c r="W109" i="1"/>
  <c r="W101" i="1"/>
  <c r="Y101" i="1" s="1"/>
  <c r="W93" i="1"/>
  <c r="Y93" i="1" s="1"/>
  <c r="W85" i="1"/>
  <c r="Y85" i="1" s="1"/>
  <c r="W77" i="1"/>
  <c r="Y77" i="1" s="1"/>
  <c r="W69" i="1"/>
  <c r="Y69" i="1" s="1"/>
  <c r="W61" i="1"/>
  <c r="Y61" i="1" s="1"/>
  <c r="W53" i="1"/>
  <c r="Y53" i="1" s="1"/>
  <c r="W45" i="1"/>
  <c r="W37" i="1"/>
  <c r="Y37" i="1" s="1"/>
  <c r="W29" i="1"/>
  <c r="Y29" i="1" s="1"/>
  <c r="W21" i="1"/>
  <c r="Y21" i="1" s="1"/>
  <c r="W13" i="1"/>
  <c r="Y13" i="1" s="1"/>
  <c r="W5" i="1"/>
  <c r="Y5" i="1" s="1"/>
  <c r="W180" i="1"/>
  <c r="Y180" i="1" s="1"/>
  <c r="W172" i="1"/>
  <c r="Y172" i="1" s="1"/>
  <c r="W164" i="1"/>
  <c r="Y164" i="1" s="1"/>
  <c r="W156" i="1"/>
  <c r="Y156" i="1" s="1"/>
  <c r="W148" i="1"/>
  <c r="Y148" i="1" s="1"/>
  <c r="W140" i="1"/>
  <c r="Y140" i="1" s="1"/>
  <c r="W132" i="1"/>
  <c r="Y132" i="1" s="1"/>
  <c r="W124" i="1"/>
  <c r="Y124" i="1" s="1"/>
  <c r="W116" i="1"/>
  <c r="W108" i="1"/>
  <c r="Y108" i="1" s="1"/>
  <c r="W100" i="1"/>
  <c r="Y100" i="1" s="1"/>
  <c r="W92" i="1"/>
  <c r="Y92" i="1" s="1"/>
  <c r="W84" i="1"/>
  <c r="Y84" i="1" s="1"/>
  <c r="W76" i="1"/>
  <c r="W68" i="1"/>
  <c r="W60" i="1"/>
  <c r="Y60" i="1" s="1"/>
  <c r="W52" i="1"/>
  <c r="Y52" i="1" s="1"/>
  <c r="W44" i="1"/>
  <c r="Y44" i="1" s="1"/>
  <c r="W36" i="1"/>
  <c r="Y36" i="1" s="1"/>
  <c r="W28" i="1"/>
  <c r="Y28" i="1" s="1"/>
  <c r="W20" i="1"/>
  <c r="Y20" i="1" s="1"/>
  <c r="W12" i="1"/>
  <c r="Y12" i="1" s="1"/>
  <c r="W4" i="1"/>
  <c r="W179" i="1"/>
  <c r="Y179" i="1" s="1"/>
  <c r="W171" i="1"/>
  <c r="W163" i="1"/>
  <c r="W155" i="1"/>
  <c r="Y155" i="1" s="1"/>
  <c r="W147" i="1"/>
  <c r="Y147" i="1" s="1"/>
  <c r="W139" i="1"/>
  <c r="Y139" i="1" s="1"/>
  <c r="W131" i="1"/>
  <c r="W123" i="1"/>
  <c r="W115" i="1"/>
  <c r="W107" i="1"/>
  <c r="W99" i="1"/>
  <c r="Y99" i="1" s="1"/>
  <c r="W91" i="1"/>
  <c r="Y91" i="1" s="1"/>
  <c r="W83" i="1"/>
  <c r="Y83" i="1" s="1"/>
  <c r="W75" i="1"/>
  <c r="Y75" i="1" s="1"/>
  <c r="W67" i="1"/>
  <c r="W59" i="1"/>
  <c r="W51" i="1"/>
  <c r="Y51" i="1" s="1"/>
  <c r="W43" i="1"/>
  <c r="Y43" i="1" s="1"/>
  <c r="W35" i="1"/>
  <c r="W27" i="1"/>
  <c r="Y27" i="1" s="1"/>
  <c r="W19" i="1"/>
  <c r="Y19" i="1" s="1"/>
  <c r="W11" i="1"/>
  <c r="Y11" i="1" s="1"/>
  <c r="W3" i="1"/>
  <c r="W2" i="1"/>
  <c r="Y2" i="1" s="1"/>
  <c r="M74" i="1"/>
  <c r="M154" i="1"/>
  <c r="M122" i="1"/>
  <c r="M42" i="1"/>
  <c r="M26" i="1"/>
  <c r="M176" i="1"/>
  <c r="M168" i="1"/>
  <c r="M152" i="1"/>
  <c r="M120" i="1"/>
  <c r="M72" i="1"/>
  <c r="M8" i="1"/>
  <c r="M81" i="1"/>
  <c r="M9" i="1"/>
  <c r="M167" i="1"/>
  <c r="M119" i="1"/>
  <c r="M111" i="1"/>
  <c r="M103" i="1"/>
  <c r="M95" i="1"/>
  <c r="M71" i="1"/>
  <c r="M47" i="1"/>
  <c r="M7" i="1"/>
  <c r="M102" i="1"/>
  <c r="M94" i="1"/>
  <c r="M62" i="1"/>
  <c r="M22" i="1"/>
  <c r="M6" i="1"/>
  <c r="M24" i="1"/>
  <c r="M173" i="1"/>
  <c r="M157" i="1"/>
  <c r="M77" i="1"/>
  <c r="M51" i="1"/>
  <c r="M175" i="1"/>
  <c r="M159" i="1"/>
  <c r="M141" i="1"/>
  <c r="M118" i="1"/>
  <c r="M158" i="1"/>
  <c r="M117" i="1"/>
  <c r="M70" i="1"/>
  <c r="M180" i="1"/>
  <c r="M156" i="1"/>
  <c r="M150" i="1"/>
  <c r="M155" i="1"/>
  <c r="M123" i="1"/>
  <c r="M115" i="1"/>
  <c r="M35" i="1"/>
  <c r="M19" i="1"/>
  <c r="M136" i="1"/>
  <c r="M64" i="1"/>
  <c r="M108" i="1"/>
  <c r="M76" i="1"/>
  <c r="M164" i="1"/>
  <c r="M148" i="1"/>
  <c r="M125" i="1"/>
  <c r="M100" i="1"/>
  <c r="M69" i="1"/>
  <c r="M60" i="1"/>
  <c r="M31" i="1"/>
  <c r="M14" i="1"/>
  <c r="M89" i="1"/>
  <c r="M135" i="1"/>
  <c r="M87" i="1"/>
  <c r="M79" i="1"/>
  <c r="M39" i="1"/>
  <c r="M179" i="1"/>
  <c r="M107" i="1"/>
  <c r="M43" i="1"/>
  <c r="M172" i="1"/>
  <c r="M163" i="1"/>
  <c r="M147" i="1"/>
  <c r="M124" i="1"/>
  <c r="M116" i="1"/>
  <c r="M68" i="1"/>
  <c r="M59" i="1"/>
  <c r="M49" i="1"/>
  <c r="M30" i="1"/>
  <c r="M13" i="1"/>
  <c r="M5" i="1"/>
  <c r="M114" i="1"/>
  <c r="M106" i="1"/>
  <c r="M2" i="1"/>
  <c r="M171" i="1"/>
  <c r="M162" i="1"/>
  <c r="M146" i="1"/>
  <c r="M98" i="1"/>
  <c r="M88" i="1"/>
  <c r="M75" i="1"/>
  <c r="M67" i="1"/>
  <c r="M58" i="1"/>
  <c r="M48" i="1"/>
  <c r="M37" i="1"/>
  <c r="M29" i="1"/>
  <c r="M21" i="1"/>
  <c r="M12" i="1"/>
  <c r="M4" i="1"/>
  <c r="M134" i="1"/>
  <c r="M86" i="1"/>
  <c r="M133" i="1"/>
  <c r="M53" i="1"/>
  <c r="M113" i="1"/>
  <c r="M105" i="1"/>
  <c r="M181" i="1"/>
  <c r="M169" i="1"/>
  <c r="M161" i="1"/>
  <c r="M153" i="1"/>
  <c r="M145" i="1"/>
  <c r="M97" i="1"/>
  <c r="M85" i="1"/>
  <c r="M66" i="1"/>
  <c r="M57" i="1"/>
  <c r="M36" i="1"/>
  <c r="M20" i="1"/>
  <c r="M11" i="1"/>
  <c r="M3" i="1"/>
  <c r="M137" i="1"/>
  <c r="M132" i="1"/>
  <c r="M52" i="1"/>
  <c r="M112" i="1"/>
  <c r="M104" i="1"/>
  <c r="M160" i="1"/>
  <c r="M144" i="1"/>
  <c r="M121" i="1"/>
  <c r="M109" i="1"/>
  <c r="M96" i="1"/>
  <c r="M84" i="1"/>
  <c r="M73" i="1"/>
  <c r="M65" i="1"/>
  <c r="M56" i="1"/>
  <c r="M45" i="1"/>
  <c r="M27" i="1"/>
  <c r="M131" i="1"/>
  <c r="M151" i="1"/>
  <c r="M83" i="1"/>
  <c r="M17" i="1"/>
  <c r="M170" i="1"/>
  <c r="M90" i="1"/>
  <c r="M18" i="1"/>
  <c r="M174" i="1"/>
  <c r="M110" i="1"/>
  <c r="M46" i="1"/>
  <c r="M177" i="1"/>
  <c r="M33" i="1"/>
  <c r="M25" i="1"/>
  <c r="L179" i="1"/>
  <c r="L107" i="1"/>
  <c r="X178" i="1"/>
  <c r="L23" i="1"/>
  <c r="L10" i="1"/>
  <c r="L7" i="1"/>
  <c r="L40" i="1"/>
  <c r="N40" i="1" s="1"/>
  <c r="L31" i="1"/>
  <c r="L26" i="1"/>
  <c r="L15" i="1"/>
  <c r="L158" i="1"/>
  <c r="L150" i="1"/>
  <c r="L142" i="1"/>
  <c r="L126" i="1"/>
  <c r="L118" i="1"/>
  <c r="L102" i="1"/>
  <c r="L94" i="1"/>
  <c r="L78" i="1"/>
  <c r="L62" i="1"/>
  <c r="L54" i="1"/>
  <c r="L30" i="1"/>
  <c r="L22" i="1"/>
  <c r="L14" i="1"/>
  <c r="L6" i="1"/>
  <c r="L35" i="1"/>
  <c r="L115" i="1"/>
  <c r="L163" i="1"/>
  <c r="L99" i="1"/>
  <c r="L75" i="1"/>
  <c r="L27" i="1"/>
  <c r="L154" i="1"/>
  <c r="L83" i="1"/>
  <c r="L171" i="1"/>
  <c r="L147" i="1"/>
  <c r="L123" i="1"/>
  <c r="L59" i="1"/>
  <c r="L138" i="1"/>
  <c r="L51" i="1"/>
  <c r="L155" i="1"/>
  <c r="L139" i="1"/>
  <c r="L67" i="1"/>
  <c r="L19" i="1"/>
  <c r="L170" i="1"/>
  <c r="L175" i="1"/>
  <c r="L167" i="1"/>
  <c r="L159" i="1"/>
  <c r="L151" i="1"/>
  <c r="L143" i="1"/>
  <c r="L127" i="1"/>
  <c r="L119" i="1"/>
  <c r="L111" i="1"/>
  <c r="L103" i="1"/>
  <c r="L95" i="1"/>
  <c r="L71" i="1"/>
  <c r="L63" i="1"/>
  <c r="L55" i="1"/>
  <c r="L47" i="1"/>
  <c r="L122" i="1"/>
  <c r="L114" i="1"/>
  <c r="L106" i="1"/>
  <c r="L98" i="1"/>
  <c r="L90" i="1"/>
  <c r="L58" i="1"/>
  <c r="L50" i="1"/>
  <c r="L18" i="1"/>
  <c r="L131" i="1"/>
  <c r="L43" i="1"/>
  <c r="L88" i="1"/>
  <c r="L24" i="1"/>
  <c r="L168" i="1"/>
  <c r="L72" i="1"/>
  <c r="L8" i="1"/>
  <c r="L3" i="1"/>
  <c r="L135" i="1"/>
  <c r="L87" i="1"/>
  <c r="L79" i="1"/>
  <c r="L39" i="1"/>
  <c r="L152" i="1"/>
  <c r="L56" i="1"/>
  <c r="L105" i="1"/>
  <c r="L112" i="1"/>
  <c r="L169" i="1"/>
  <c r="L153" i="1"/>
  <c r="L91" i="1"/>
  <c r="L74" i="1"/>
  <c r="L57" i="1"/>
  <c r="L41" i="1"/>
  <c r="L25" i="1"/>
  <c r="L9" i="1"/>
  <c r="L130" i="1"/>
  <c r="L73" i="1"/>
  <c r="L129" i="1"/>
  <c r="L34" i="1"/>
  <c r="L137" i="1"/>
  <c r="L162" i="1"/>
  <c r="L64" i="1"/>
  <c r="L177" i="1"/>
  <c r="L145" i="1"/>
  <c r="L82" i="1"/>
  <c r="L33" i="1"/>
  <c r="L174" i="1"/>
  <c r="L134" i="1"/>
  <c r="L110" i="1"/>
  <c r="L86" i="1"/>
  <c r="L46" i="1"/>
  <c r="L176" i="1"/>
  <c r="L160" i="1"/>
  <c r="L144" i="1"/>
  <c r="L81" i="1"/>
  <c r="L65" i="1"/>
  <c r="L48" i="1"/>
  <c r="L32" i="1"/>
  <c r="L16" i="1"/>
  <c r="L128" i="1"/>
  <c r="L161" i="1"/>
  <c r="L66" i="1"/>
  <c r="L17" i="1"/>
  <c r="L121" i="1"/>
  <c r="L97" i="1"/>
  <c r="L80" i="1"/>
  <c r="L11" i="1"/>
  <c r="L89" i="1"/>
  <c r="L146" i="1"/>
  <c r="L136" i="1"/>
  <c r="L104" i="1"/>
  <c r="L49" i="1"/>
  <c r="L120" i="1"/>
  <c r="L96" i="1"/>
  <c r="L42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113" i="1"/>
  <c r="L166" i="1"/>
  <c r="L70" i="1"/>
  <c r="L38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O132" i="2" l="1"/>
  <c r="AE132" i="2"/>
  <c r="R132" i="2"/>
  <c r="P132" i="2"/>
  <c r="S127" i="2"/>
  <c r="AE127" i="2"/>
  <c r="O127" i="2"/>
  <c r="R127" i="2"/>
  <c r="AB39" i="2"/>
  <c r="AE126" i="2"/>
  <c r="AA126" i="2"/>
  <c r="AC126" i="2" s="1"/>
  <c r="AE61" i="2"/>
  <c r="AB41" i="2"/>
  <c r="N41" i="1"/>
  <c r="S120" i="2"/>
  <c r="AB120" i="2"/>
  <c r="AC120" i="2" s="1"/>
  <c r="AE135" i="2"/>
  <c r="AD120" i="2"/>
  <c r="P120" i="2"/>
  <c r="R106" i="2"/>
  <c r="AB172" i="2"/>
  <c r="AC172" i="2" s="1"/>
  <c r="R14" i="2"/>
  <c r="AE83" i="2"/>
  <c r="R98" i="2"/>
  <c r="AB34" i="2"/>
  <c r="AC34" i="2" s="1"/>
  <c r="S106" i="2"/>
  <c r="AE147" i="2"/>
  <c r="AE137" i="2"/>
  <c r="AA73" i="2"/>
  <c r="AC73" i="2" s="1"/>
  <c r="P117" i="2"/>
  <c r="O120" i="2"/>
  <c r="O137" i="2"/>
  <c r="P106" i="2"/>
  <c r="O135" i="2"/>
  <c r="AE106" i="2"/>
  <c r="AE57" i="2"/>
  <c r="O147" i="2"/>
  <c r="O106" i="2"/>
  <c r="S86" i="2"/>
  <c r="O83" i="2"/>
  <c r="R86" i="2"/>
  <c r="R135" i="2"/>
  <c r="P98" i="2"/>
  <c r="AB81" i="2"/>
  <c r="AC81" i="2" s="1"/>
  <c r="AD71" i="2"/>
  <c r="R133" i="2"/>
  <c r="AE155" i="2"/>
  <c r="AB133" i="2"/>
  <c r="AC133" i="2" s="1"/>
  <c r="AE133" i="2"/>
  <c r="O145" i="2"/>
  <c r="O133" i="2"/>
  <c r="R180" i="2"/>
  <c r="P145" i="2"/>
  <c r="AE81" i="2"/>
  <c r="AB22" i="2"/>
  <c r="AC22" i="2" s="1"/>
  <c r="S128" i="2"/>
  <c r="AD81" i="2"/>
  <c r="R81" i="2"/>
  <c r="S94" i="2"/>
  <c r="O81" i="2"/>
  <c r="R145" i="2"/>
  <c r="AA180" i="2"/>
  <c r="AC180" i="2" s="1"/>
  <c r="AE145" i="2"/>
  <c r="S133" i="2"/>
  <c r="AD155" i="2"/>
  <c r="S22" i="2"/>
  <c r="R128" i="2"/>
  <c r="O22" i="2"/>
  <c r="AE22" i="2"/>
  <c r="P180" i="2"/>
  <c r="S145" i="2"/>
  <c r="P133" i="2"/>
  <c r="P71" i="2"/>
  <c r="O180" i="2"/>
  <c r="P128" i="2"/>
  <c r="O162" i="2"/>
  <c r="P83" i="2"/>
  <c r="R83" i="2"/>
  <c r="S83" i="2"/>
  <c r="O152" i="2"/>
  <c r="AA138" i="2"/>
  <c r="AC138" i="2" s="1"/>
  <c r="AD83" i="2"/>
  <c r="S121" i="2"/>
  <c r="R49" i="2"/>
  <c r="R121" i="2"/>
  <c r="S172" i="2"/>
  <c r="R144" i="2"/>
  <c r="P84" i="2"/>
  <c r="AE65" i="2"/>
  <c r="P176" i="2"/>
  <c r="O90" i="2"/>
  <c r="AE84" i="2"/>
  <c r="AE33" i="2"/>
  <c r="P103" i="2"/>
  <c r="AA88" i="2"/>
  <c r="AC88" i="2" s="1"/>
  <c r="S114" i="2"/>
  <c r="S131" i="2"/>
  <c r="AA154" i="2"/>
  <c r="AC154" i="2" s="1"/>
  <c r="AB146" i="2"/>
  <c r="AC146" i="2" s="1"/>
  <c r="AE130" i="2"/>
  <c r="AA108" i="2"/>
  <c r="AC108" i="2" s="1"/>
  <c r="AE92" i="2"/>
  <c r="S104" i="2"/>
  <c r="P156" i="2"/>
  <c r="R65" i="2"/>
  <c r="O154" i="2"/>
  <c r="S119" i="2"/>
  <c r="P154" i="2"/>
  <c r="O77" i="2"/>
  <c r="AE6" i="2"/>
  <c r="S154" i="2"/>
  <c r="P77" i="2"/>
  <c r="S77" i="2"/>
  <c r="AD119" i="2"/>
  <c r="AE154" i="2"/>
  <c r="R90" i="2"/>
  <c r="AD77" i="2"/>
  <c r="O119" i="2"/>
  <c r="O176" i="2"/>
  <c r="R154" i="2"/>
  <c r="AE90" i="2"/>
  <c r="S36" i="2"/>
  <c r="P65" i="2"/>
  <c r="AB6" i="2"/>
  <c r="AC6" i="2" s="1"/>
  <c r="AE176" i="2"/>
  <c r="AE36" i="2"/>
  <c r="P90" i="2"/>
  <c r="O65" i="2"/>
  <c r="S176" i="2"/>
  <c r="R176" i="2"/>
  <c r="AD154" i="2"/>
  <c r="S65" i="2"/>
  <c r="R77" i="2"/>
  <c r="S90" i="2"/>
  <c r="P130" i="2"/>
  <c r="AE144" i="2"/>
  <c r="P160" i="2"/>
  <c r="AB144" i="2"/>
  <c r="AC144" i="2" s="1"/>
  <c r="P134" i="2"/>
  <c r="P49" i="2"/>
  <c r="AA95" i="2"/>
  <c r="AC95" i="2" s="1"/>
  <c r="AE8" i="2"/>
  <c r="O130" i="2"/>
  <c r="O103" i="2"/>
  <c r="S84" i="2"/>
  <c r="AA23" i="2"/>
  <c r="AC23" i="2" s="1"/>
  <c r="R130" i="2"/>
  <c r="AA134" i="2"/>
  <c r="AC134" i="2" s="1"/>
  <c r="S49" i="2"/>
  <c r="P67" i="2"/>
  <c r="AD131" i="2"/>
  <c r="R105" i="2"/>
  <c r="AD49" i="2"/>
  <c r="S138" i="2"/>
  <c r="S53" i="2"/>
  <c r="AE67" i="2"/>
  <c r="O131" i="2"/>
  <c r="O160" i="2"/>
  <c r="O89" i="2"/>
  <c r="R35" i="2"/>
  <c r="AE35" i="2"/>
  <c r="AB30" i="2"/>
  <c r="AC30" i="2" s="1"/>
  <c r="O153" i="2"/>
  <c r="S35" i="2"/>
  <c r="R153" i="2"/>
  <c r="AE123" i="2"/>
  <c r="AE89" i="2"/>
  <c r="AD7" i="2"/>
  <c r="O29" i="2"/>
  <c r="S153" i="2"/>
  <c r="P89" i="2"/>
  <c r="P29" i="2"/>
  <c r="R92" i="2"/>
  <c r="AD59" i="2"/>
  <c r="AD20" i="2"/>
  <c r="R7" i="2"/>
  <c r="S89" i="2"/>
  <c r="AD153" i="2"/>
  <c r="R29" i="2"/>
  <c r="O15" i="2"/>
  <c r="AD92" i="2"/>
  <c r="P116" i="2"/>
  <c r="AE153" i="2"/>
  <c r="S43" i="2"/>
  <c r="S29" i="2"/>
  <c r="O51" i="2"/>
  <c r="O92" i="2"/>
  <c r="AE115" i="2"/>
  <c r="AE131" i="2"/>
  <c r="S144" i="2"/>
  <c r="P104" i="2"/>
  <c r="P122" i="2"/>
  <c r="S123" i="2"/>
  <c r="R104" i="2"/>
  <c r="O49" i="2"/>
  <c r="AD121" i="2"/>
  <c r="P51" i="2"/>
  <c r="AE116" i="2"/>
  <c r="P33" i="2"/>
  <c r="P88" i="2"/>
  <c r="S160" i="2"/>
  <c r="AA152" i="2"/>
  <c r="AC152" i="2" s="1"/>
  <c r="P168" i="2"/>
  <c r="AE134" i="2"/>
  <c r="O84" i="2"/>
  <c r="AA96" i="2"/>
  <c r="AC96" i="2" s="1"/>
  <c r="AD29" i="2"/>
  <c r="R131" i="2"/>
  <c r="P95" i="2"/>
  <c r="S92" i="2"/>
  <c r="S168" i="2"/>
  <c r="O144" i="2"/>
  <c r="AE95" i="2"/>
  <c r="O134" i="2"/>
  <c r="R134" i="2"/>
  <c r="S33" i="2"/>
  <c r="AB20" i="2"/>
  <c r="AC20" i="2" s="1"/>
  <c r="AA31" i="2"/>
  <c r="AC31" i="2" s="1"/>
  <c r="S20" i="2"/>
  <c r="P111" i="2"/>
  <c r="P41" i="2"/>
  <c r="P53" i="2"/>
  <c r="O33" i="2"/>
  <c r="P178" i="2"/>
  <c r="AD144" i="2"/>
  <c r="S130" i="2"/>
  <c r="R116" i="2"/>
  <c r="O95" i="2"/>
  <c r="S51" i="2"/>
  <c r="R123" i="2"/>
  <c r="S134" i="2"/>
  <c r="AA41" i="2"/>
  <c r="AE49" i="2"/>
  <c r="P131" i="2"/>
  <c r="AD53" i="2"/>
  <c r="R33" i="2"/>
  <c r="AA118" i="2"/>
  <c r="AC118" i="2" s="1"/>
  <c r="P146" i="2"/>
  <c r="O121" i="2"/>
  <c r="O178" i="2"/>
  <c r="AD75" i="2"/>
  <c r="R43" i="2"/>
  <c r="R89" i="2"/>
  <c r="AE29" i="2"/>
  <c r="R36" i="2"/>
  <c r="AD51" i="2"/>
  <c r="R37" i="2"/>
  <c r="S102" i="2"/>
  <c r="AD25" i="2"/>
  <c r="R51" i="2"/>
  <c r="R84" i="2"/>
  <c r="AD36" i="2"/>
  <c r="O35" i="2"/>
  <c r="P7" i="2"/>
  <c r="P92" i="2"/>
  <c r="AD84" i="2"/>
  <c r="P144" i="2"/>
  <c r="S122" i="2"/>
  <c r="S96" i="2"/>
  <c r="P123" i="2"/>
  <c r="R152" i="2"/>
  <c r="P35" i="2"/>
  <c r="R156" i="2"/>
  <c r="Q125" i="2"/>
  <c r="Q132" i="2"/>
  <c r="O86" i="2"/>
  <c r="S180" i="2"/>
  <c r="AD178" i="2"/>
  <c r="AE121" i="2"/>
  <c r="R168" i="2"/>
  <c r="AD152" i="2"/>
  <c r="R100" i="2"/>
  <c r="S156" i="2"/>
  <c r="O123" i="2"/>
  <c r="S105" i="2"/>
  <c r="R102" i="2"/>
  <c r="P25" i="2"/>
  <c r="AA36" i="2"/>
  <c r="AC36" i="2" s="1"/>
  <c r="P37" i="2"/>
  <c r="S116" i="2"/>
  <c r="R5" i="2"/>
  <c r="AD168" i="2"/>
  <c r="AA166" i="2"/>
  <c r="AC166" i="2" s="1"/>
  <c r="AA114" i="2"/>
  <c r="AC114" i="2" s="1"/>
  <c r="AE168" i="2"/>
  <c r="O116" i="2"/>
  <c r="AE178" i="2"/>
  <c r="S152" i="2"/>
  <c r="S63" i="2"/>
  <c r="O156" i="2"/>
  <c r="AE105" i="2"/>
  <c r="R63" i="2"/>
  <c r="AA122" i="2"/>
  <c r="AC122" i="2" s="1"/>
  <c r="AA156" i="2"/>
  <c r="AC156" i="2" s="1"/>
  <c r="R22" i="2"/>
  <c r="AD102" i="2"/>
  <c r="AD14" i="2"/>
  <c r="R25" i="2"/>
  <c r="S5" i="2"/>
  <c r="R94" i="2"/>
  <c r="AE94" i="2"/>
  <c r="AE100" i="2"/>
  <c r="AB82" i="2"/>
  <c r="AC82" i="2" s="1"/>
  <c r="AB26" i="2"/>
  <c r="AC26" i="2" s="1"/>
  <c r="AE148" i="2"/>
  <c r="S178" i="2"/>
  <c r="AE180" i="2"/>
  <c r="R178" i="2"/>
  <c r="P100" i="2"/>
  <c r="Q100" i="2" s="1"/>
  <c r="AE119" i="2"/>
  <c r="AE152" i="2"/>
  <c r="P119" i="2"/>
  <c r="S61" i="2"/>
  <c r="AD156" i="2"/>
  <c r="O105" i="2"/>
  <c r="R61" i="2"/>
  <c r="P115" i="2"/>
  <c r="AE96" i="2"/>
  <c r="AE14" i="2"/>
  <c r="S25" i="2"/>
  <c r="AA27" i="2"/>
  <c r="AC27" i="2" s="1"/>
  <c r="S6" i="2"/>
  <c r="O6" i="2"/>
  <c r="P94" i="2"/>
  <c r="S147" i="2"/>
  <c r="P152" i="2"/>
  <c r="R103" i="2"/>
  <c r="O25" i="2"/>
  <c r="O155" i="2"/>
  <c r="O94" i="2"/>
  <c r="R118" i="2"/>
  <c r="AA124" i="2"/>
  <c r="AC124" i="2" s="1"/>
  <c r="S59" i="2"/>
  <c r="AE156" i="2"/>
  <c r="R59" i="2"/>
  <c r="AB117" i="2"/>
  <c r="AC117" i="2" s="1"/>
  <c r="R115" i="2"/>
  <c r="AE43" i="2"/>
  <c r="S81" i="2"/>
  <c r="O43" i="2"/>
  <c r="P137" i="2"/>
  <c r="O96" i="2"/>
  <c r="AE25" i="2"/>
  <c r="AA15" i="2"/>
  <c r="AC15" i="2" s="1"/>
  <c r="P121" i="2"/>
  <c r="R155" i="2"/>
  <c r="P127" i="2"/>
  <c r="AA57" i="2"/>
  <c r="AC57" i="2" s="1"/>
  <c r="AB145" i="2"/>
  <c r="AC145" i="2" s="1"/>
  <c r="R148" i="2"/>
  <c r="O102" i="2"/>
  <c r="S118" i="2"/>
  <c r="P148" i="2"/>
  <c r="Q148" i="2" s="1"/>
  <c r="AE103" i="2"/>
  <c r="S115" i="2"/>
  <c r="AE93" i="2"/>
  <c r="AB87" i="2"/>
  <c r="AC87" i="2" s="1"/>
  <c r="P81" i="2"/>
  <c r="P102" i="2"/>
  <c r="S137" i="2"/>
  <c r="P96" i="2"/>
  <c r="P155" i="2"/>
  <c r="S155" i="2"/>
  <c r="R79" i="2"/>
  <c r="AD79" i="2"/>
  <c r="AE79" i="2"/>
  <c r="P79" i="2"/>
  <c r="S79" i="2"/>
  <c r="O79" i="2"/>
  <c r="AE39" i="2"/>
  <c r="O39" i="2"/>
  <c r="S39" i="2"/>
  <c r="R39" i="2"/>
  <c r="AE112" i="2"/>
  <c r="R112" i="2"/>
  <c r="S112" i="2"/>
  <c r="AD112" i="2"/>
  <c r="AA99" i="2"/>
  <c r="AC99" i="2" s="1"/>
  <c r="P124" i="2"/>
  <c r="AA13" i="2"/>
  <c r="AC13" i="2" s="1"/>
  <c r="S45" i="2"/>
  <c r="AE7" i="2"/>
  <c r="AB69" i="2"/>
  <c r="O53" i="2"/>
  <c r="O71" i="2"/>
  <c r="AD147" i="2"/>
  <c r="P45" i="2"/>
  <c r="Q45" i="2" s="1"/>
  <c r="P86" i="2"/>
  <c r="P5" i="2"/>
  <c r="Q5" i="2" s="1"/>
  <c r="R119" i="2"/>
  <c r="P22" i="2"/>
  <c r="AA51" i="2"/>
  <c r="AC51" i="2" s="1"/>
  <c r="AD115" i="2"/>
  <c r="P43" i="2"/>
  <c r="R96" i="2"/>
  <c r="AE5" i="2"/>
  <c r="AE20" i="2"/>
  <c r="AE87" i="2"/>
  <c r="AE3" i="2"/>
  <c r="P3" i="2"/>
  <c r="S3" i="2"/>
  <c r="R3" i="2"/>
  <c r="O3" i="2"/>
  <c r="AA67" i="2"/>
  <c r="AB67" i="2"/>
  <c r="AE17" i="2"/>
  <c r="S17" i="2"/>
  <c r="P17" i="2"/>
  <c r="R17" i="2"/>
  <c r="O17" i="2"/>
  <c r="R85" i="2"/>
  <c r="P85" i="2"/>
  <c r="AE85" i="2"/>
  <c r="S85" i="2"/>
  <c r="O85" i="2"/>
  <c r="O11" i="2"/>
  <c r="AE11" i="2"/>
  <c r="S11" i="2"/>
  <c r="R11" i="2"/>
  <c r="P11" i="2"/>
  <c r="AB19" i="2"/>
  <c r="AA19" i="2"/>
  <c r="AA110" i="2"/>
  <c r="AB110" i="2"/>
  <c r="O16" i="2"/>
  <c r="AE16" i="2"/>
  <c r="AD16" i="2"/>
  <c r="R16" i="2"/>
  <c r="S16" i="2"/>
  <c r="P16" i="2"/>
  <c r="AA37" i="2"/>
  <c r="AB37" i="2"/>
  <c r="AA38" i="2"/>
  <c r="AB38" i="2"/>
  <c r="AB168" i="2"/>
  <c r="AA168" i="2"/>
  <c r="P55" i="2"/>
  <c r="AD55" i="2"/>
  <c r="R55" i="2"/>
  <c r="AE55" i="2"/>
  <c r="S55" i="2"/>
  <c r="AA63" i="2"/>
  <c r="AB63" i="2"/>
  <c r="AA111" i="2"/>
  <c r="AB111" i="2"/>
  <c r="AE47" i="2"/>
  <c r="P47" i="2"/>
  <c r="S47" i="2"/>
  <c r="O47" i="2"/>
  <c r="R47" i="2"/>
  <c r="O168" i="2"/>
  <c r="AB136" i="2"/>
  <c r="AC136" i="2" s="1"/>
  <c r="O128" i="2"/>
  <c r="AE128" i="2"/>
  <c r="S67" i="2"/>
  <c r="P112" i="2"/>
  <c r="S98" i="2"/>
  <c r="O124" i="2"/>
  <c r="O140" i="2"/>
  <c r="AD37" i="2"/>
  <c r="S14" i="2"/>
  <c r="O7" i="2"/>
  <c r="AA115" i="2"/>
  <c r="P135" i="2"/>
  <c r="AB83" i="2"/>
  <c r="AE53" i="2"/>
  <c r="AE77" i="2"/>
  <c r="P61" i="2"/>
  <c r="AB77" i="2"/>
  <c r="O73" i="2"/>
  <c r="Q164" i="2"/>
  <c r="AD160" i="2"/>
  <c r="AD117" i="2"/>
  <c r="R117" i="2"/>
  <c r="S103" i="2"/>
  <c r="R71" i="2"/>
  <c r="R53" i="2"/>
  <c r="AE120" i="2"/>
  <c r="AE117" i="2"/>
  <c r="AA92" i="2"/>
  <c r="AC92" i="2" s="1"/>
  <c r="O115" i="2"/>
  <c r="AD140" i="2"/>
  <c r="R137" i="2"/>
  <c r="AE102" i="2"/>
  <c r="S7" i="2"/>
  <c r="O63" i="2"/>
  <c r="AB29" i="2"/>
  <c r="AC29" i="2" s="1"/>
  <c r="AA53" i="2"/>
  <c r="AC53" i="2" s="1"/>
  <c r="AA75" i="2"/>
  <c r="AC75" i="2" s="1"/>
  <c r="O61" i="2"/>
  <c r="P39" i="2"/>
  <c r="R126" i="2"/>
  <c r="AE160" i="2"/>
  <c r="S117" i="2"/>
  <c r="S71" i="2"/>
  <c r="R69" i="2"/>
  <c r="R120" i="2"/>
  <c r="O98" i="2"/>
  <c r="O117" i="2"/>
  <c r="O67" i="2"/>
  <c r="P140" i="2"/>
  <c r="S38" i="2"/>
  <c r="O14" i="2"/>
  <c r="AA8" i="2"/>
  <c r="AC8" i="2" s="1"/>
  <c r="P105" i="2"/>
  <c r="AB164" i="2"/>
  <c r="P153" i="2"/>
  <c r="P69" i="2"/>
  <c r="R147" i="2"/>
  <c r="R160" i="2"/>
  <c r="O112" i="2"/>
  <c r="S69" i="2"/>
  <c r="R67" i="2"/>
  <c r="AE98" i="2"/>
  <c r="S37" i="2"/>
  <c r="P14" i="2"/>
  <c r="AB132" i="2"/>
  <c r="AB128" i="2"/>
  <c r="AE69" i="2"/>
  <c r="P63" i="2"/>
  <c r="S135" i="2"/>
  <c r="P82" i="2"/>
  <c r="P147" i="2"/>
  <c r="AB104" i="2"/>
  <c r="AC104" i="2" s="1"/>
  <c r="AE71" i="2"/>
  <c r="AA59" i="2"/>
  <c r="AC59" i="2" s="1"/>
  <c r="AA128" i="2"/>
  <c r="AA112" i="2"/>
  <c r="AC112" i="2" s="1"/>
  <c r="AA94" i="2"/>
  <c r="AC94" i="2" s="1"/>
  <c r="O69" i="2"/>
  <c r="O55" i="2"/>
  <c r="AE86" i="2"/>
  <c r="P93" i="2"/>
  <c r="Q93" i="2" s="1"/>
  <c r="AE51" i="2"/>
  <c r="O104" i="2"/>
  <c r="O99" i="2"/>
  <c r="Q101" i="2"/>
  <c r="O111" i="2"/>
  <c r="S57" i="2"/>
  <c r="R57" i="2"/>
  <c r="AA43" i="2"/>
  <c r="AC43" i="2" s="1"/>
  <c r="AE172" i="2"/>
  <c r="R172" i="2"/>
  <c r="AA176" i="2"/>
  <c r="AC176" i="2" s="1"/>
  <c r="AD122" i="2"/>
  <c r="AA160" i="2"/>
  <c r="AC160" i="2" s="1"/>
  <c r="AE122" i="2"/>
  <c r="O146" i="2"/>
  <c r="AA130" i="2"/>
  <c r="AC130" i="2" s="1"/>
  <c r="R122" i="2"/>
  <c r="O114" i="2"/>
  <c r="S146" i="2"/>
  <c r="O82" i="2"/>
  <c r="R82" i="2"/>
  <c r="AA103" i="2"/>
  <c r="AC103" i="2" s="1"/>
  <c r="S75" i="2"/>
  <c r="AE138" i="2"/>
  <c r="AD146" i="2"/>
  <c r="O122" i="2"/>
  <c r="S88" i="2"/>
  <c r="P114" i="2"/>
  <c r="R75" i="2"/>
  <c r="AE114" i="2"/>
  <c r="AE146" i="2"/>
  <c r="O87" i="2"/>
  <c r="AB17" i="2"/>
  <c r="AC17" i="2" s="1"/>
  <c r="AE82" i="2"/>
  <c r="R138" i="2"/>
  <c r="R114" i="2"/>
  <c r="R146" i="2"/>
  <c r="S82" i="2"/>
  <c r="S126" i="2"/>
  <c r="AA102" i="2"/>
  <c r="AC102" i="2" s="1"/>
  <c r="R6" i="2"/>
  <c r="AE37" i="2"/>
  <c r="S87" i="2"/>
  <c r="O20" i="2"/>
  <c r="O36" i="2"/>
  <c r="P20" i="2"/>
  <c r="R111" i="2"/>
  <c r="P36" i="2"/>
  <c r="R20" i="2"/>
  <c r="R93" i="2"/>
  <c r="AB16" i="2"/>
  <c r="AC16" i="2" s="1"/>
  <c r="AE110" i="2"/>
  <c r="O57" i="2"/>
  <c r="O8" i="2"/>
  <c r="P6" i="2"/>
  <c r="AE111" i="2"/>
  <c r="P118" i="2"/>
  <c r="O37" i="2"/>
  <c r="P59" i="2"/>
  <c r="AE73" i="2"/>
  <c r="Q12" i="2"/>
  <c r="O59" i="2"/>
  <c r="AA11" i="2"/>
  <c r="AC11" i="2" s="1"/>
  <c r="AC4" i="2"/>
  <c r="AE75" i="2"/>
  <c r="AB61" i="2"/>
  <c r="AC61" i="2" s="1"/>
  <c r="AA85" i="2"/>
  <c r="AC85" i="2" s="1"/>
  <c r="P75" i="2"/>
  <c r="P73" i="2"/>
  <c r="P172" i="2"/>
  <c r="AE104" i="2"/>
  <c r="O75" i="2"/>
  <c r="AB65" i="2"/>
  <c r="AC65" i="2" s="1"/>
  <c r="Q10" i="2"/>
  <c r="P110" i="2"/>
  <c r="AA106" i="2"/>
  <c r="AC106" i="2" s="1"/>
  <c r="O172" i="2"/>
  <c r="AA77" i="2"/>
  <c r="AE59" i="2"/>
  <c r="AE118" i="2"/>
  <c r="O118" i="2"/>
  <c r="O88" i="2"/>
  <c r="O41" i="2"/>
  <c r="R41" i="2"/>
  <c r="AE2" i="2"/>
  <c r="AF2" i="2" s="1"/>
  <c r="AD3" i="2" s="1"/>
  <c r="S41" i="2"/>
  <c r="R2" i="2"/>
  <c r="P126" i="2"/>
  <c r="O126" i="2"/>
  <c r="R88" i="2"/>
  <c r="AE88" i="2"/>
  <c r="P2" i="2"/>
  <c r="AC32" i="2"/>
  <c r="S2" i="2"/>
  <c r="AA39" i="2"/>
  <c r="S15" i="2"/>
  <c r="S111" i="2"/>
  <c r="O2" i="2"/>
  <c r="R15" i="2"/>
  <c r="AD8" i="2"/>
  <c r="AD57" i="2"/>
  <c r="P57" i="2"/>
  <c r="AA148" i="2"/>
  <c r="AC148" i="2" s="1"/>
  <c r="P8" i="2"/>
  <c r="S8" i="2"/>
  <c r="P15" i="2"/>
  <c r="S108" i="2"/>
  <c r="AE108" i="2"/>
  <c r="P108" i="2"/>
  <c r="AD108" i="2"/>
  <c r="O108" i="2"/>
  <c r="R108" i="2"/>
  <c r="AB90" i="2"/>
  <c r="AA90" i="2"/>
  <c r="AA127" i="2"/>
  <c r="AB127" i="2"/>
  <c r="AA35" i="2"/>
  <c r="AB35" i="2"/>
  <c r="AB121" i="2"/>
  <c r="AA121" i="2"/>
  <c r="AA116" i="2"/>
  <c r="AB116" i="2"/>
  <c r="AA86" i="2"/>
  <c r="AB86" i="2"/>
  <c r="AB33" i="2"/>
  <c r="AA33" i="2"/>
  <c r="AB49" i="2"/>
  <c r="AA49" i="2"/>
  <c r="AA101" i="2"/>
  <c r="AB101" i="2"/>
  <c r="AB98" i="2"/>
  <c r="AA98" i="2"/>
  <c r="AB79" i="2"/>
  <c r="AA79" i="2"/>
  <c r="AA25" i="2"/>
  <c r="AB25" i="2"/>
  <c r="AD15" i="2"/>
  <c r="R8" i="2"/>
  <c r="AB71" i="2"/>
  <c r="AA71" i="2"/>
  <c r="AA100" i="2"/>
  <c r="AB100" i="2"/>
  <c r="AA164" i="2"/>
  <c r="AB45" i="2"/>
  <c r="AC45" i="2" s="1"/>
  <c r="AA89" i="2"/>
  <c r="AC89" i="2" s="1"/>
  <c r="AE15" i="2"/>
  <c r="AB10" i="2"/>
  <c r="AC10" i="2" s="1"/>
  <c r="AA105" i="2"/>
  <c r="AB105" i="2"/>
  <c r="P138" i="2"/>
  <c r="O138" i="2"/>
  <c r="S95" i="2"/>
  <c r="R95" i="2"/>
  <c r="AE41" i="2"/>
  <c r="AA69" i="2"/>
  <c r="AB84" i="2"/>
  <c r="AC84" i="2" s="1"/>
  <c r="AC93" i="2"/>
  <c r="AB55" i="2"/>
  <c r="AA55" i="2"/>
  <c r="R87" i="2"/>
  <c r="P87" i="2"/>
  <c r="AA169" i="2"/>
  <c r="AB169" i="2"/>
  <c r="AE167" i="2"/>
  <c r="P167" i="2"/>
  <c r="AD167" i="2"/>
  <c r="R167" i="2"/>
  <c r="S167" i="2"/>
  <c r="O167" i="2"/>
  <c r="AA179" i="2"/>
  <c r="AB179" i="2"/>
  <c r="AE163" i="2"/>
  <c r="P163" i="2"/>
  <c r="S163" i="2"/>
  <c r="R163" i="2"/>
  <c r="O163" i="2"/>
  <c r="AE181" i="2"/>
  <c r="P181" i="2"/>
  <c r="AD181" i="2"/>
  <c r="R181" i="2"/>
  <c r="O181" i="2"/>
  <c r="S181" i="2"/>
  <c r="O129" i="2"/>
  <c r="AE129" i="2"/>
  <c r="P129" i="2"/>
  <c r="AD129" i="2"/>
  <c r="S129" i="2"/>
  <c r="R129" i="2"/>
  <c r="AB174" i="2"/>
  <c r="AA174" i="2"/>
  <c r="R166" i="2"/>
  <c r="AE166" i="2"/>
  <c r="S166" i="2"/>
  <c r="P166" i="2"/>
  <c r="O166" i="2"/>
  <c r="P76" i="2"/>
  <c r="O76" i="2"/>
  <c r="R76" i="2"/>
  <c r="AE76" i="2"/>
  <c r="S76" i="2"/>
  <c r="AD76" i="2"/>
  <c r="P52" i="2"/>
  <c r="O52" i="2"/>
  <c r="R52" i="2"/>
  <c r="AE52" i="2"/>
  <c r="S52" i="2"/>
  <c r="AD52" i="2"/>
  <c r="R158" i="2"/>
  <c r="AE158" i="2"/>
  <c r="AD158" i="2"/>
  <c r="S158" i="2"/>
  <c r="P158" i="2"/>
  <c r="O158" i="2"/>
  <c r="P32" i="2"/>
  <c r="O32" i="2"/>
  <c r="AE32" i="2"/>
  <c r="S32" i="2"/>
  <c r="R32" i="2"/>
  <c r="AB50" i="2"/>
  <c r="AA50" i="2"/>
  <c r="P30" i="2"/>
  <c r="AE30" i="2"/>
  <c r="S30" i="2"/>
  <c r="R30" i="2"/>
  <c r="O30" i="2"/>
  <c r="AB170" i="2"/>
  <c r="AA170" i="2"/>
  <c r="P70" i="2"/>
  <c r="O70" i="2"/>
  <c r="R70" i="2"/>
  <c r="AE70" i="2"/>
  <c r="S70" i="2"/>
  <c r="P48" i="2"/>
  <c r="O48" i="2"/>
  <c r="AE48" i="2"/>
  <c r="R48" i="2"/>
  <c r="AD48" i="2"/>
  <c r="S48" i="2"/>
  <c r="AB28" i="2"/>
  <c r="AA28" i="2"/>
  <c r="AA18" i="2"/>
  <c r="AB18" i="2"/>
  <c r="AE169" i="2"/>
  <c r="P169" i="2"/>
  <c r="AD169" i="2"/>
  <c r="R169" i="2"/>
  <c r="S169" i="2"/>
  <c r="O169" i="2"/>
  <c r="AA159" i="2"/>
  <c r="AB159" i="2"/>
  <c r="AE179" i="2"/>
  <c r="P179" i="2"/>
  <c r="S179" i="2"/>
  <c r="AD179" i="2"/>
  <c r="R179" i="2"/>
  <c r="O179" i="2"/>
  <c r="AA155" i="2"/>
  <c r="AB155" i="2"/>
  <c r="AA153" i="2"/>
  <c r="AB153" i="2"/>
  <c r="AA135" i="2"/>
  <c r="AB135" i="2"/>
  <c r="AA141" i="2"/>
  <c r="AB141" i="2"/>
  <c r="AA165" i="2"/>
  <c r="AB165" i="2"/>
  <c r="AB119" i="2"/>
  <c r="AA119" i="2"/>
  <c r="AB162" i="2"/>
  <c r="AA162" i="2"/>
  <c r="O107" i="2"/>
  <c r="P107" i="2"/>
  <c r="R107" i="2"/>
  <c r="AE107" i="2"/>
  <c r="S107" i="2"/>
  <c r="AC125" i="2"/>
  <c r="AB76" i="2"/>
  <c r="AA76" i="2"/>
  <c r="AB52" i="2"/>
  <c r="AA52" i="2"/>
  <c r="P66" i="2"/>
  <c r="O66" i="2"/>
  <c r="R66" i="2"/>
  <c r="AE66" i="2"/>
  <c r="S66" i="2"/>
  <c r="P72" i="2"/>
  <c r="O72" i="2"/>
  <c r="R72" i="2"/>
  <c r="AE72" i="2"/>
  <c r="S72" i="2"/>
  <c r="AD72" i="2"/>
  <c r="P26" i="2"/>
  <c r="AE26" i="2"/>
  <c r="AD26" i="2"/>
  <c r="S26" i="2"/>
  <c r="R26" i="2"/>
  <c r="O26" i="2"/>
  <c r="R170" i="2"/>
  <c r="AE170" i="2"/>
  <c r="AD170" i="2"/>
  <c r="P170" i="2"/>
  <c r="S170" i="2"/>
  <c r="O170" i="2"/>
  <c r="AB70" i="2"/>
  <c r="AA70" i="2"/>
  <c r="AB48" i="2"/>
  <c r="AA48" i="2"/>
  <c r="AA161" i="2"/>
  <c r="AB161" i="2"/>
  <c r="AE159" i="2"/>
  <c r="P159" i="2"/>
  <c r="AD159" i="2"/>
  <c r="R159" i="2"/>
  <c r="S159" i="2"/>
  <c r="O159" i="2"/>
  <c r="AE141" i="2"/>
  <c r="O141" i="2"/>
  <c r="R141" i="2"/>
  <c r="P141" i="2"/>
  <c r="S141" i="2"/>
  <c r="AD141" i="2"/>
  <c r="AE165" i="2"/>
  <c r="P165" i="2"/>
  <c r="R165" i="2"/>
  <c r="O165" i="2"/>
  <c r="S165" i="2"/>
  <c r="R162" i="2"/>
  <c r="AE162" i="2"/>
  <c r="P162" i="2"/>
  <c r="S162" i="2"/>
  <c r="AB123" i="2"/>
  <c r="AA123" i="2"/>
  <c r="AB107" i="2"/>
  <c r="AA107" i="2"/>
  <c r="P34" i="2"/>
  <c r="O34" i="2"/>
  <c r="AE34" i="2"/>
  <c r="S34" i="2"/>
  <c r="R34" i="2"/>
  <c r="P74" i="2"/>
  <c r="O74" i="2"/>
  <c r="R74" i="2"/>
  <c r="AE74" i="2"/>
  <c r="S74" i="2"/>
  <c r="P44" i="2"/>
  <c r="O44" i="2"/>
  <c r="AE44" i="2"/>
  <c r="S44" i="2"/>
  <c r="R44" i="2"/>
  <c r="P40" i="2"/>
  <c r="O40" i="2"/>
  <c r="AE40" i="2"/>
  <c r="AD40" i="2"/>
  <c r="S40" i="2"/>
  <c r="R40" i="2"/>
  <c r="AB66" i="2"/>
  <c r="AA66" i="2"/>
  <c r="AB72" i="2"/>
  <c r="AA72" i="2"/>
  <c r="O113" i="2"/>
  <c r="P113" i="2"/>
  <c r="S113" i="2"/>
  <c r="AE113" i="2"/>
  <c r="AD113" i="2"/>
  <c r="R113" i="2"/>
  <c r="AB74" i="2"/>
  <c r="AA74" i="2"/>
  <c r="AA143" i="2"/>
  <c r="AB143" i="2"/>
  <c r="P68" i="2"/>
  <c r="O68" i="2"/>
  <c r="R68" i="2"/>
  <c r="AE68" i="2"/>
  <c r="S68" i="2"/>
  <c r="AB44" i="2"/>
  <c r="AA44" i="2"/>
  <c r="AB40" i="2"/>
  <c r="AA40" i="2"/>
  <c r="O91" i="2"/>
  <c r="P91" i="2"/>
  <c r="R91" i="2"/>
  <c r="AE91" i="2"/>
  <c r="S91" i="2"/>
  <c r="AA14" i="2"/>
  <c r="AB14" i="2"/>
  <c r="P64" i="2"/>
  <c r="O64" i="2"/>
  <c r="R64" i="2"/>
  <c r="AE64" i="2"/>
  <c r="S64" i="2"/>
  <c r="P38" i="2"/>
  <c r="R38" i="2"/>
  <c r="P62" i="2"/>
  <c r="O62" i="2"/>
  <c r="R62" i="2"/>
  <c r="AE62" i="2"/>
  <c r="S62" i="2"/>
  <c r="R4" i="2"/>
  <c r="O4" i="2"/>
  <c r="P4" i="2"/>
  <c r="S4" i="2"/>
  <c r="AE4" i="2"/>
  <c r="AA21" i="2"/>
  <c r="AB21" i="2"/>
  <c r="AB178" i="2"/>
  <c r="AA178" i="2"/>
  <c r="AA139" i="2"/>
  <c r="AB139" i="2"/>
  <c r="AA113" i="2"/>
  <c r="AB113" i="2"/>
  <c r="AE143" i="2"/>
  <c r="R143" i="2"/>
  <c r="P143" i="2"/>
  <c r="O143" i="2"/>
  <c r="S143" i="2"/>
  <c r="AB91" i="2"/>
  <c r="AA91" i="2"/>
  <c r="AA175" i="2"/>
  <c r="AB175" i="2"/>
  <c r="AA171" i="2"/>
  <c r="AB171" i="2"/>
  <c r="AA151" i="2"/>
  <c r="AB151" i="2"/>
  <c r="AA173" i="2"/>
  <c r="AB173" i="2"/>
  <c r="AE157" i="2"/>
  <c r="P157" i="2"/>
  <c r="AD157" i="2"/>
  <c r="R157" i="2"/>
  <c r="O157" i="2"/>
  <c r="S157" i="2"/>
  <c r="AA149" i="2"/>
  <c r="AB149" i="2"/>
  <c r="AE139" i="2"/>
  <c r="O139" i="2"/>
  <c r="R139" i="2"/>
  <c r="P139" i="2"/>
  <c r="AD139" i="2"/>
  <c r="S139" i="2"/>
  <c r="O97" i="2"/>
  <c r="P97" i="2"/>
  <c r="S97" i="2"/>
  <c r="R97" i="2"/>
  <c r="AE97" i="2"/>
  <c r="P19" i="2"/>
  <c r="AE19" i="2"/>
  <c r="AD19" i="2"/>
  <c r="S19" i="2"/>
  <c r="O19" i="2"/>
  <c r="R19" i="2"/>
  <c r="AB58" i="2"/>
  <c r="AA58" i="2"/>
  <c r="AA137" i="2"/>
  <c r="AB137" i="2"/>
  <c r="O109" i="2"/>
  <c r="S109" i="2"/>
  <c r="R109" i="2"/>
  <c r="AE109" i="2"/>
  <c r="P109" i="2"/>
  <c r="AB46" i="2"/>
  <c r="AA46" i="2"/>
  <c r="R31" i="2"/>
  <c r="P31" i="2"/>
  <c r="O31" i="2"/>
  <c r="AE31" i="2"/>
  <c r="S31" i="2"/>
  <c r="AB64" i="2"/>
  <c r="AA64" i="2"/>
  <c r="AA9" i="2"/>
  <c r="AB9" i="2"/>
  <c r="AB62" i="2"/>
  <c r="AA62" i="2"/>
  <c r="AA3" i="2"/>
  <c r="AB3" i="2"/>
  <c r="P21" i="2"/>
  <c r="O21" i="2"/>
  <c r="AE21" i="2"/>
  <c r="S21" i="2"/>
  <c r="R21" i="2"/>
  <c r="AD21" i="2"/>
  <c r="P24" i="2"/>
  <c r="O24" i="2"/>
  <c r="AD24" i="2"/>
  <c r="S24" i="2"/>
  <c r="R24" i="2"/>
  <c r="AE24" i="2"/>
  <c r="AE161" i="2"/>
  <c r="P161" i="2"/>
  <c r="S161" i="2"/>
  <c r="R161" i="2"/>
  <c r="O161" i="2"/>
  <c r="AD161" i="2"/>
  <c r="AA147" i="2"/>
  <c r="AB147" i="2"/>
  <c r="AA157" i="2"/>
  <c r="AB157" i="2"/>
  <c r="AB109" i="2"/>
  <c r="AA109" i="2"/>
  <c r="P46" i="2"/>
  <c r="O46" i="2"/>
  <c r="R46" i="2"/>
  <c r="AE46" i="2"/>
  <c r="S46" i="2"/>
  <c r="AA177" i="2"/>
  <c r="AB177" i="2"/>
  <c r="AE175" i="2"/>
  <c r="P175" i="2"/>
  <c r="S175" i="2"/>
  <c r="R175" i="2"/>
  <c r="O175" i="2"/>
  <c r="AE171" i="2"/>
  <c r="P171" i="2"/>
  <c r="S171" i="2"/>
  <c r="R171" i="2"/>
  <c r="O171" i="2"/>
  <c r="AE151" i="2"/>
  <c r="R151" i="2"/>
  <c r="P151" i="2"/>
  <c r="O151" i="2"/>
  <c r="S151" i="2"/>
  <c r="AE173" i="2"/>
  <c r="P173" i="2"/>
  <c r="R173" i="2"/>
  <c r="O173" i="2"/>
  <c r="S173" i="2"/>
  <c r="R150" i="2"/>
  <c r="AE150" i="2"/>
  <c r="O150" i="2"/>
  <c r="S150" i="2"/>
  <c r="P150" i="2"/>
  <c r="R142" i="2"/>
  <c r="AE142" i="2"/>
  <c r="O142" i="2"/>
  <c r="S142" i="2"/>
  <c r="P142" i="2"/>
  <c r="AE149" i="2"/>
  <c r="O149" i="2"/>
  <c r="R149" i="2"/>
  <c r="S149" i="2"/>
  <c r="P149" i="2"/>
  <c r="AA97" i="2"/>
  <c r="AB97" i="2"/>
  <c r="P60" i="2"/>
  <c r="O60" i="2"/>
  <c r="R60" i="2"/>
  <c r="AE60" i="2"/>
  <c r="S60" i="2"/>
  <c r="AC2" i="2"/>
  <c r="AD27" i="2"/>
  <c r="R27" i="2"/>
  <c r="P27" i="2"/>
  <c r="O27" i="2"/>
  <c r="AE27" i="2"/>
  <c r="S27" i="2"/>
  <c r="P80" i="2"/>
  <c r="O80" i="2"/>
  <c r="R80" i="2"/>
  <c r="S80" i="2"/>
  <c r="AE80" i="2"/>
  <c r="AD80" i="2"/>
  <c r="P56" i="2"/>
  <c r="O56" i="2"/>
  <c r="R56" i="2"/>
  <c r="AE56" i="2"/>
  <c r="S56" i="2"/>
  <c r="P42" i="2"/>
  <c r="O42" i="2"/>
  <c r="AE42" i="2"/>
  <c r="S42" i="2"/>
  <c r="R42" i="2"/>
  <c r="AB7" i="2"/>
  <c r="AA7" i="2"/>
  <c r="P78" i="2"/>
  <c r="O78" i="2"/>
  <c r="R78" i="2"/>
  <c r="AE78" i="2"/>
  <c r="S78" i="2"/>
  <c r="AD78" i="2"/>
  <c r="P54" i="2"/>
  <c r="O54" i="2"/>
  <c r="R54" i="2"/>
  <c r="S54" i="2"/>
  <c r="AE54" i="2"/>
  <c r="AD54" i="2"/>
  <c r="AA12" i="2"/>
  <c r="AB12" i="2"/>
  <c r="AB24" i="2"/>
  <c r="AA24" i="2"/>
  <c r="AA131" i="2"/>
  <c r="AB131" i="2"/>
  <c r="P58" i="2"/>
  <c r="O58" i="2"/>
  <c r="R58" i="2"/>
  <c r="AE58" i="2"/>
  <c r="S58" i="2"/>
  <c r="AB68" i="2"/>
  <c r="AA68" i="2"/>
  <c r="AE177" i="2"/>
  <c r="P177" i="2"/>
  <c r="S177" i="2"/>
  <c r="O177" i="2"/>
  <c r="AD177" i="2"/>
  <c r="R177" i="2"/>
  <c r="AA167" i="2"/>
  <c r="AB167" i="2"/>
  <c r="AA163" i="2"/>
  <c r="AB163" i="2"/>
  <c r="AB150" i="2"/>
  <c r="AA150" i="2"/>
  <c r="AA181" i="2"/>
  <c r="AB181" i="2"/>
  <c r="AB142" i="2"/>
  <c r="AA142" i="2"/>
  <c r="AA129" i="2"/>
  <c r="AB129" i="2"/>
  <c r="R174" i="2"/>
  <c r="AE174" i="2"/>
  <c r="S174" i="2"/>
  <c r="P174" i="2"/>
  <c r="O174" i="2"/>
  <c r="AB60" i="2"/>
  <c r="AA60" i="2"/>
  <c r="AB158" i="2"/>
  <c r="AA158" i="2"/>
  <c r="P50" i="2"/>
  <c r="O50" i="2"/>
  <c r="R50" i="2"/>
  <c r="AD50" i="2"/>
  <c r="AE50" i="2"/>
  <c r="S50" i="2"/>
  <c r="AD23" i="2"/>
  <c r="R23" i="2"/>
  <c r="O23" i="2"/>
  <c r="P23" i="2"/>
  <c r="AE23" i="2"/>
  <c r="S23" i="2"/>
  <c r="AA80" i="2"/>
  <c r="AB80" i="2"/>
  <c r="AB56" i="2"/>
  <c r="AA56" i="2"/>
  <c r="AB42" i="2"/>
  <c r="AA42" i="2"/>
  <c r="AA5" i="2"/>
  <c r="AB5" i="2"/>
  <c r="AB78" i="2"/>
  <c r="AA78" i="2"/>
  <c r="AB54" i="2"/>
  <c r="AA54" i="2"/>
  <c r="P28" i="2"/>
  <c r="O28" i="2"/>
  <c r="S28" i="2"/>
  <c r="R28" i="2"/>
  <c r="AE28" i="2"/>
  <c r="Q13" i="2"/>
  <c r="AD18" i="2"/>
  <c r="P18" i="2"/>
  <c r="O18" i="2"/>
  <c r="R18" i="2"/>
  <c r="S18" i="2"/>
  <c r="AE18" i="2"/>
  <c r="N32" i="1"/>
  <c r="N2" i="1"/>
  <c r="AC2" i="1"/>
  <c r="AA3" i="1" s="1"/>
  <c r="X59" i="1"/>
  <c r="Y59" i="1"/>
  <c r="X86" i="1"/>
  <c r="Y86" i="1"/>
  <c r="X3" i="1"/>
  <c r="Y3" i="1"/>
  <c r="X67" i="1"/>
  <c r="Y67" i="1"/>
  <c r="X131" i="1"/>
  <c r="Y131" i="1"/>
  <c r="X76" i="1"/>
  <c r="Y76" i="1"/>
  <c r="X149" i="1"/>
  <c r="Y149" i="1"/>
  <c r="X111" i="1"/>
  <c r="Y111" i="1"/>
  <c r="X175" i="1"/>
  <c r="Y175" i="1"/>
  <c r="X64" i="1"/>
  <c r="Y64" i="1"/>
  <c r="X128" i="1"/>
  <c r="Y128" i="1"/>
  <c r="X18" i="1"/>
  <c r="Y18" i="1"/>
  <c r="X162" i="1"/>
  <c r="Y162" i="1"/>
  <c r="X73" i="1"/>
  <c r="Y73" i="1"/>
  <c r="X8" i="1"/>
  <c r="Y8" i="1"/>
  <c r="X72" i="1"/>
  <c r="Y72" i="1"/>
  <c r="X136" i="1"/>
  <c r="Y136" i="1"/>
  <c r="X25" i="1"/>
  <c r="Y25" i="1"/>
  <c r="X153" i="1"/>
  <c r="Y153" i="1"/>
  <c r="X42" i="1"/>
  <c r="Y42" i="1"/>
  <c r="X123" i="1"/>
  <c r="Y123" i="1"/>
  <c r="X120" i="1"/>
  <c r="Y120" i="1"/>
  <c r="X174" i="1"/>
  <c r="Y174" i="1"/>
  <c r="X16" i="1"/>
  <c r="Y16" i="1"/>
  <c r="X80" i="1"/>
  <c r="Y80" i="1"/>
  <c r="X161" i="1"/>
  <c r="Y161" i="1"/>
  <c r="X146" i="1"/>
  <c r="Y146" i="1"/>
  <c r="X4" i="1"/>
  <c r="Y4" i="1"/>
  <c r="X56" i="1"/>
  <c r="Y56" i="1"/>
  <c r="X45" i="1"/>
  <c r="Y45" i="1"/>
  <c r="X109" i="1"/>
  <c r="Y109" i="1"/>
  <c r="X173" i="1"/>
  <c r="Y173" i="1"/>
  <c r="X24" i="1"/>
  <c r="Y24" i="1"/>
  <c r="X88" i="1"/>
  <c r="Y88" i="1"/>
  <c r="X152" i="1"/>
  <c r="Y152" i="1"/>
  <c r="X41" i="1"/>
  <c r="Y41" i="1"/>
  <c r="X169" i="1"/>
  <c r="Y169" i="1"/>
  <c r="X26" i="1"/>
  <c r="Y26" i="1"/>
  <c r="X170" i="1"/>
  <c r="Y170" i="1"/>
  <c r="X68" i="1"/>
  <c r="Y68" i="1"/>
  <c r="X137" i="1"/>
  <c r="Y137" i="1"/>
  <c r="X163" i="1"/>
  <c r="Y163" i="1"/>
  <c r="X117" i="1"/>
  <c r="Y117" i="1"/>
  <c r="X181" i="1"/>
  <c r="Y181" i="1"/>
  <c r="X79" i="1"/>
  <c r="Y79" i="1"/>
  <c r="X143" i="1"/>
  <c r="Y143" i="1"/>
  <c r="X32" i="1"/>
  <c r="Y32" i="1"/>
  <c r="X96" i="1"/>
  <c r="Y96" i="1"/>
  <c r="X160" i="1"/>
  <c r="Y160" i="1"/>
  <c r="X39" i="1"/>
  <c r="Y39" i="1"/>
  <c r="X122" i="1"/>
  <c r="Y122" i="1"/>
  <c r="X35" i="1"/>
  <c r="Y35" i="1"/>
  <c r="X107" i="1"/>
  <c r="Y107" i="1"/>
  <c r="X171" i="1"/>
  <c r="Y171" i="1"/>
  <c r="X116" i="1"/>
  <c r="Y116" i="1"/>
  <c r="X70" i="1"/>
  <c r="Y70" i="1"/>
  <c r="X134" i="1"/>
  <c r="Y134" i="1"/>
  <c r="X151" i="1"/>
  <c r="Y151" i="1"/>
  <c r="X40" i="1"/>
  <c r="Y40" i="1"/>
  <c r="X104" i="1"/>
  <c r="Y104" i="1"/>
  <c r="X168" i="1"/>
  <c r="Y168" i="1"/>
  <c r="X57" i="1"/>
  <c r="Y57" i="1"/>
  <c r="X121" i="1"/>
  <c r="Y121" i="1"/>
  <c r="X167" i="1"/>
  <c r="Y167" i="1"/>
  <c r="X138" i="1"/>
  <c r="Y138" i="1"/>
  <c r="X115" i="1"/>
  <c r="Y115" i="1"/>
  <c r="X159" i="1"/>
  <c r="Y159" i="1"/>
  <c r="X48" i="1"/>
  <c r="Y48" i="1"/>
  <c r="X74" i="1"/>
  <c r="Y74" i="1"/>
  <c r="X58" i="1"/>
  <c r="Y58" i="1"/>
  <c r="X148" i="1"/>
  <c r="Z148" i="1" s="1"/>
  <c r="X157" i="1"/>
  <c r="Z157" i="1" s="1"/>
  <c r="X165" i="1"/>
  <c r="Z165" i="1" s="1"/>
  <c r="X144" i="1"/>
  <c r="Z144" i="1" s="1"/>
  <c r="X156" i="1"/>
  <c r="Z156" i="1" s="1"/>
  <c r="X55" i="1"/>
  <c r="Z55" i="1" s="1"/>
  <c r="P178" i="1"/>
  <c r="O178" i="1"/>
  <c r="X119" i="1"/>
  <c r="Z119" i="1" s="1"/>
  <c r="X166" i="1"/>
  <c r="Z166" i="1" s="1"/>
  <c r="X66" i="1"/>
  <c r="Z66" i="1" s="1"/>
  <c r="X28" i="1"/>
  <c r="Z28" i="1" s="1"/>
  <c r="X89" i="1"/>
  <c r="Z89" i="1" s="1"/>
  <c r="X84" i="1"/>
  <c r="Z84" i="1" s="1"/>
  <c r="X92" i="1"/>
  <c r="Z92" i="1" s="1"/>
  <c r="X29" i="1"/>
  <c r="Z29" i="1" s="1"/>
  <c r="X37" i="1"/>
  <c r="Z37" i="1" s="1"/>
  <c r="X20" i="1"/>
  <c r="Z20" i="1" s="1"/>
  <c r="X94" i="1"/>
  <c r="Z94" i="1" s="1"/>
  <c r="X21" i="1"/>
  <c r="Z21" i="1" s="1"/>
  <c r="X12" i="1"/>
  <c r="Z12" i="1" s="1"/>
  <c r="X85" i="1"/>
  <c r="Z85" i="1" s="1"/>
  <c r="X75" i="1"/>
  <c r="Z75" i="1" s="1"/>
  <c r="X19" i="1"/>
  <c r="Z19" i="1" s="1"/>
  <c r="X33" i="1"/>
  <c r="Z33" i="1" s="1"/>
  <c r="X82" i="1"/>
  <c r="Z82" i="1" s="1"/>
  <c r="X93" i="1"/>
  <c r="Z93" i="1" s="1"/>
  <c r="X110" i="1"/>
  <c r="Z110" i="1" s="1"/>
  <c r="X102" i="1"/>
  <c r="Z102" i="1" s="1"/>
  <c r="X38" i="1"/>
  <c r="Z38" i="1" s="1"/>
  <c r="X150" i="1"/>
  <c r="Z150" i="1" s="1"/>
  <c r="M178" i="1"/>
  <c r="AB178" i="1"/>
  <c r="X106" i="1"/>
  <c r="Z106" i="1" s="1"/>
  <c r="X97" i="1"/>
  <c r="Z97" i="1" s="1"/>
  <c r="X83" i="1"/>
  <c r="Z83" i="1" s="1"/>
  <c r="X130" i="1"/>
  <c r="Z130" i="1" s="1"/>
  <c r="X63" i="1"/>
  <c r="Z63" i="1" s="1"/>
  <c r="X46" i="1"/>
  <c r="Z46" i="1" s="1"/>
  <c r="X139" i="1"/>
  <c r="Z139" i="1" s="1"/>
  <c r="X11" i="1"/>
  <c r="Z11" i="1" s="1"/>
  <c r="X147" i="1"/>
  <c r="Z147" i="1" s="1"/>
  <c r="X127" i="1"/>
  <c r="Z127" i="1" s="1"/>
  <c r="X101" i="1"/>
  <c r="Z101" i="1" s="1"/>
  <c r="X132" i="1"/>
  <c r="Z132" i="1" s="1"/>
  <c r="X47" i="1"/>
  <c r="Z47" i="1" s="1"/>
  <c r="X81" i="1"/>
  <c r="Z81" i="1" s="1"/>
  <c r="X17" i="1"/>
  <c r="Z17" i="1" s="1"/>
  <c r="L178" i="1"/>
  <c r="X30" i="1"/>
  <c r="Z30" i="1" s="1"/>
  <c r="X158" i="1"/>
  <c r="Z158" i="1" s="1"/>
  <c r="X140" i="1"/>
  <c r="Z140" i="1" s="1"/>
  <c r="X145" i="1"/>
  <c r="Z145" i="1" s="1"/>
  <c r="X141" i="1"/>
  <c r="Z141" i="1" s="1"/>
  <c r="X98" i="1"/>
  <c r="Z98" i="1" s="1"/>
  <c r="X78" i="1"/>
  <c r="Z78" i="1" s="1"/>
  <c r="X154" i="1"/>
  <c r="Z154" i="1" s="1"/>
  <c r="X34" i="1"/>
  <c r="Z34" i="1" s="1"/>
  <c r="X103" i="1"/>
  <c r="Z103" i="1" s="1"/>
  <c r="X133" i="1"/>
  <c r="Z133" i="1" s="1"/>
  <c r="X112" i="1"/>
  <c r="Z112" i="1" s="1"/>
  <c r="X13" i="1"/>
  <c r="Z13" i="1" s="1"/>
  <c r="X77" i="1"/>
  <c r="Z77" i="1" s="1"/>
  <c r="X9" i="1"/>
  <c r="Z9" i="1" s="1"/>
  <c r="X69" i="1"/>
  <c r="Z69" i="1" s="1"/>
  <c r="X14" i="1"/>
  <c r="Z14" i="1" s="1"/>
  <c r="X23" i="1"/>
  <c r="Z23" i="1" s="1"/>
  <c r="X95" i="1"/>
  <c r="Z95" i="1" s="1"/>
  <c r="X176" i="1"/>
  <c r="Z176" i="1" s="1"/>
  <c r="X5" i="1"/>
  <c r="Z5" i="1" s="1"/>
  <c r="X125" i="1"/>
  <c r="Z125" i="1" s="1"/>
  <c r="X31" i="1"/>
  <c r="Z31" i="1" s="1"/>
  <c r="X22" i="1"/>
  <c r="Z22" i="1" s="1"/>
  <c r="X129" i="1"/>
  <c r="Z129" i="1" s="1"/>
  <c r="X108" i="1"/>
  <c r="Z108" i="1" s="1"/>
  <c r="X90" i="1"/>
  <c r="Z90" i="1" s="1"/>
  <c r="X10" i="1"/>
  <c r="Z10" i="1" s="1"/>
  <c r="X61" i="1"/>
  <c r="Z61" i="1" s="1"/>
  <c r="X113" i="1"/>
  <c r="Z113" i="1" s="1"/>
  <c r="X91" i="1"/>
  <c r="Z91" i="1" s="1"/>
  <c r="X27" i="1"/>
  <c r="Z27" i="1" s="1"/>
  <c r="X7" i="1"/>
  <c r="Z7" i="1" s="1"/>
  <c r="X15" i="1"/>
  <c r="Z15" i="1" s="1"/>
  <c r="X177" i="1"/>
  <c r="Z177" i="1" s="1"/>
  <c r="X155" i="1"/>
  <c r="Z155" i="1" s="1"/>
  <c r="X100" i="1"/>
  <c r="Z100" i="1" s="1"/>
  <c r="X135" i="1"/>
  <c r="Z135" i="1" s="1"/>
  <c r="X49" i="1"/>
  <c r="Z49" i="1" s="1"/>
  <c r="X105" i="1"/>
  <c r="Z105" i="1" s="1"/>
  <c r="X54" i="1"/>
  <c r="Z54" i="1" s="1"/>
  <c r="X164" i="1"/>
  <c r="Z164" i="1" s="1"/>
  <c r="X172" i="1"/>
  <c r="Z172" i="1" s="1"/>
  <c r="X36" i="1"/>
  <c r="Z36" i="1" s="1"/>
  <c r="X118" i="1"/>
  <c r="Z118" i="1" s="1"/>
  <c r="X180" i="1"/>
  <c r="Z180" i="1" s="1"/>
  <c r="X50" i="1"/>
  <c r="Z50" i="1" s="1"/>
  <c r="X71" i="1"/>
  <c r="Z71" i="1" s="1"/>
  <c r="X87" i="1"/>
  <c r="Z87" i="1" s="1"/>
  <c r="X53" i="1"/>
  <c r="Z53" i="1" s="1"/>
  <c r="X44" i="1"/>
  <c r="Z44" i="1" s="1"/>
  <c r="X114" i="1"/>
  <c r="Z114" i="1" s="1"/>
  <c r="X99" i="1"/>
  <c r="Z99" i="1" s="1"/>
  <c r="X52" i="1"/>
  <c r="Z52" i="1" s="1"/>
  <c r="X179" i="1"/>
  <c r="Z179" i="1" s="1"/>
  <c r="X43" i="1"/>
  <c r="Z43" i="1" s="1"/>
  <c r="X51" i="1"/>
  <c r="Z51" i="1" s="1"/>
  <c r="X126" i="1"/>
  <c r="Z126" i="1" s="1"/>
  <c r="X2" i="1"/>
  <c r="Z2" i="1" s="1"/>
  <c r="X65" i="1"/>
  <c r="Z65" i="1" s="1"/>
  <c r="X142" i="1"/>
  <c r="Z142" i="1" s="1"/>
  <c r="X62" i="1"/>
  <c r="Z62" i="1" s="1"/>
  <c r="X6" i="1"/>
  <c r="Z6" i="1" s="1"/>
  <c r="X124" i="1"/>
  <c r="Z124" i="1" s="1"/>
  <c r="X60" i="1"/>
  <c r="Z60" i="1" s="1"/>
  <c r="N65" i="1"/>
  <c r="N95" i="1"/>
  <c r="N81" i="1"/>
  <c r="N88" i="1"/>
  <c r="Z178" i="1"/>
  <c r="N35" i="1"/>
  <c r="N107" i="1"/>
  <c r="N55" i="1"/>
  <c r="N127" i="1"/>
  <c r="N175" i="1"/>
  <c r="N142" i="1"/>
  <c r="N139" i="1"/>
  <c r="N83" i="1"/>
  <c r="N50" i="1"/>
  <c r="N122" i="1"/>
  <c r="N147" i="1"/>
  <c r="N155" i="1"/>
  <c r="N158" i="1"/>
  <c r="N151" i="1"/>
  <c r="N138" i="1"/>
  <c r="N99" i="1"/>
  <c r="N15" i="1"/>
  <c r="N179" i="1"/>
  <c r="N62" i="1"/>
  <c r="N126" i="1"/>
  <c r="N7" i="1"/>
  <c r="N106" i="1"/>
  <c r="N170" i="1"/>
  <c r="N10" i="1"/>
  <c r="N129" i="1"/>
  <c r="N23" i="1"/>
  <c r="N31" i="1"/>
  <c r="N24" i="1"/>
  <c r="N111" i="1"/>
  <c r="N176" i="1"/>
  <c r="N154" i="1"/>
  <c r="N115" i="1"/>
  <c r="N171" i="1"/>
  <c r="N90" i="1"/>
  <c r="N51" i="1"/>
  <c r="N112" i="1"/>
  <c r="N123" i="1"/>
  <c r="N80" i="1"/>
  <c r="N33" i="1"/>
  <c r="N27" i="1"/>
  <c r="N118" i="1"/>
  <c r="N5" i="1"/>
  <c r="N105" i="1"/>
  <c r="N97" i="1"/>
  <c r="N30" i="1"/>
  <c r="N8" i="1"/>
  <c r="N128" i="1"/>
  <c r="N72" i="1"/>
  <c r="N6" i="1"/>
  <c r="N94" i="1"/>
  <c r="N75" i="1"/>
  <c r="N120" i="1"/>
  <c r="N121" i="1"/>
  <c r="N26" i="1"/>
  <c r="N102" i="1"/>
  <c r="N119" i="1"/>
  <c r="N19" i="1"/>
  <c r="N89" i="1"/>
  <c r="N16" i="1"/>
  <c r="Q2" i="1"/>
  <c r="N17" i="1"/>
  <c r="N73" i="1"/>
  <c r="N34" i="1"/>
  <c r="N162" i="1"/>
  <c r="N131" i="1"/>
  <c r="N56" i="1"/>
  <c r="N57" i="1"/>
  <c r="N177" i="1"/>
  <c r="N74" i="1"/>
  <c r="N163" i="1"/>
  <c r="N3" i="1"/>
  <c r="N145" i="1"/>
  <c r="N143" i="1"/>
  <c r="N78" i="1"/>
  <c r="N22" i="1"/>
  <c r="N150" i="1"/>
  <c r="N167" i="1"/>
  <c r="N9" i="1"/>
  <c r="N149" i="1"/>
  <c r="N108" i="1"/>
  <c r="N93" i="1"/>
  <c r="N144" i="1"/>
  <c r="N37" i="1"/>
  <c r="N58" i="1"/>
  <c r="N14" i="1"/>
  <c r="N49" i="1"/>
  <c r="N71" i="1"/>
  <c r="N21" i="1"/>
  <c r="N172" i="1"/>
  <c r="N101" i="1"/>
  <c r="N174" i="1"/>
  <c r="N98" i="1"/>
  <c r="N60" i="1"/>
  <c r="N160" i="1"/>
  <c r="N96" i="1"/>
  <c r="N25" i="1"/>
  <c r="N63" i="1"/>
  <c r="N44" i="1"/>
  <c r="N157" i="1"/>
  <c r="N59" i="1"/>
  <c r="N124" i="1"/>
  <c r="N109" i="1"/>
  <c r="N54" i="1"/>
  <c r="N67" i="1"/>
  <c r="N168" i="1"/>
  <c r="N47" i="1"/>
  <c r="N66" i="1"/>
  <c r="N85" i="1"/>
  <c r="N29" i="1"/>
  <c r="N165" i="1"/>
  <c r="N45" i="1"/>
  <c r="N18" i="1"/>
  <c r="N42" i="1"/>
  <c r="N159" i="1"/>
  <c r="N114" i="1"/>
  <c r="N70" i="1"/>
  <c r="N134" i="1"/>
  <c r="N79" i="1"/>
  <c r="N113" i="1"/>
  <c r="N103" i="1"/>
  <c r="N152" i="1"/>
  <c r="N82" i="1"/>
  <c r="N146" i="1"/>
  <c r="N43" i="1"/>
  <c r="N38" i="1"/>
  <c r="N53" i="1"/>
  <c r="N140" i="1"/>
  <c r="N110" i="1"/>
  <c r="N12" i="1"/>
  <c r="N61" i="1"/>
  <c r="N20" i="1"/>
  <c r="N84" i="1"/>
  <c r="N148" i="1"/>
  <c r="N141" i="1"/>
  <c r="N86" i="1"/>
  <c r="N11" i="1"/>
  <c r="N181" i="1"/>
  <c r="N125" i="1"/>
  <c r="N76" i="1"/>
  <c r="N69" i="1"/>
  <c r="N156" i="1"/>
  <c r="N169" i="1"/>
  <c r="N117" i="1"/>
  <c r="N28" i="1"/>
  <c r="N92" i="1"/>
  <c r="N130" i="1"/>
  <c r="N91" i="1"/>
  <c r="N166" i="1"/>
  <c r="N4" i="1"/>
  <c r="N48" i="1"/>
  <c r="N77" i="1"/>
  <c r="N68" i="1"/>
  <c r="N132" i="1"/>
  <c r="N36" i="1"/>
  <c r="N100" i="1"/>
  <c r="N164" i="1"/>
  <c r="N173" i="1"/>
  <c r="N13" i="1"/>
  <c r="N116" i="1"/>
  <c r="N180" i="1"/>
  <c r="N87" i="1"/>
  <c r="N46" i="1"/>
  <c r="N153" i="1"/>
  <c r="N161" i="1"/>
  <c r="N136" i="1"/>
  <c r="N135" i="1"/>
  <c r="N133" i="1"/>
  <c r="N64" i="1"/>
  <c r="N52" i="1"/>
  <c r="N39" i="1"/>
  <c r="N104" i="1"/>
  <c r="N137" i="1"/>
  <c r="AC39" i="2" l="1"/>
  <c r="Q127" i="2"/>
  <c r="Q98" i="2"/>
  <c r="AC41" i="2"/>
  <c r="Q102" i="2"/>
  <c r="Q106" i="2"/>
  <c r="Q120" i="2"/>
  <c r="Q22" i="2"/>
  <c r="Q92" i="2"/>
  <c r="Q137" i="2"/>
  <c r="Q83" i="2"/>
  <c r="Q117" i="2"/>
  <c r="Q147" i="2"/>
  <c r="Q81" i="2"/>
  <c r="Q145" i="2"/>
  <c r="Q180" i="2"/>
  <c r="Q133" i="2"/>
  <c r="Q71" i="2"/>
  <c r="Q128" i="2"/>
  <c r="Q152" i="2"/>
  <c r="Q176" i="2"/>
  <c r="Q90" i="2"/>
  <c r="Q67" i="2"/>
  <c r="Q84" i="2"/>
  <c r="Q103" i="2"/>
  <c r="Q119" i="2"/>
  <c r="Q65" i="2"/>
  <c r="Q77" i="2"/>
  <c r="Q144" i="2"/>
  <c r="Q156" i="2"/>
  <c r="Q95" i="2"/>
  <c r="Q89" i="2"/>
  <c r="Q130" i="2"/>
  <c r="Q116" i="2"/>
  <c r="Q51" i="2"/>
  <c r="Q154" i="2"/>
  <c r="Q160" i="2"/>
  <c r="Q29" i="2"/>
  <c r="Q131" i="2"/>
  <c r="Q122" i="2"/>
  <c r="Q35" i="2"/>
  <c r="Q33" i="2"/>
  <c r="Q49" i="2"/>
  <c r="Q111" i="2"/>
  <c r="Q134" i="2"/>
  <c r="Q104" i="2"/>
  <c r="Q115" i="2"/>
  <c r="Q7" i="2"/>
  <c r="Q121" i="2"/>
  <c r="Q146" i="2"/>
  <c r="Q178" i="2"/>
  <c r="Q39" i="2"/>
  <c r="Q168" i="2"/>
  <c r="Q88" i="2"/>
  <c r="Q53" i="2"/>
  <c r="Q37" i="2"/>
  <c r="Q41" i="2"/>
  <c r="Q123" i="2"/>
  <c r="AC69" i="2"/>
  <c r="Q79" i="2"/>
  <c r="Q85" i="2"/>
  <c r="Q94" i="2"/>
  <c r="Q25" i="2"/>
  <c r="AC168" i="2"/>
  <c r="AC77" i="2"/>
  <c r="Q86" i="2"/>
  <c r="Q14" i="2"/>
  <c r="Q17" i="2"/>
  <c r="Q43" i="2"/>
  <c r="Q105" i="2"/>
  <c r="AC38" i="2"/>
  <c r="AC37" i="2"/>
  <c r="Q155" i="2"/>
  <c r="Q63" i="2"/>
  <c r="Q140" i="2"/>
  <c r="Q55" i="2"/>
  <c r="Q96" i="2"/>
  <c r="AC19" i="2"/>
  <c r="Q82" i="2"/>
  <c r="Q124" i="2"/>
  <c r="Q61" i="2"/>
  <c r="AB115" i="2"/>
  <c r="AC115" i="2" s="1"/>
  <c r="AC67" i="2"/>
  <c r="AC110" i="2"/>
  <c r="S110" i="2"/>
  <c r="R110" i="2"/>
  <c r="AC128" i="2"/>
  <c r="R73" i="2"/>
  <c r="S73" i="2"/>
  <c r="Q3" i="2"/>
  <c r="O110" i="2"/>
  <c r="Q110" i="2" s="1"/>
  <c r="Q47" i="2"/>
  <c r="AC164" i="2"/>
  <c r="AC63" i="2"/>
  <c r="AC111" i="2"/>
  <c r="Q112" i="2"/>
  <c r="O38" i="2"/>
  <c r="Q38" i="2" s="1"/>
  <c r="P136" i="2"/>
  <c r="R136" i="2"/>
  <c r="AE136" i="2"/>
  <c r="O136" i="2"/>
  <c r="S136" i="2"/>
  <c r="AA47" i="2"/>
  <c r="AB47" i="2"/>
  <c r="Q11" i="2"/>
  <c r="Q73" i="2"/>
  <c r="Q15" i="2"/>
  <c r="Q153" i="2"/>
  <c r="AE9" i="2"/>
  <c r="S9" i="2"/>
  <c r="R9" i="2"/>
  <c r="AD9" i="2"/>
  <c r="P9" i="2"/>
  <c r="O9" i="2"/>
  <c r="Q6" i="2"/>
  <c r="AE38" i="2"/>
  <c r="AA83" i="2"/>
  <c r="AC83" i="2" s="1"/>
  <c r="Q135" i="2"/>
  <c r="Q69" i="2"/>
  <c r="AA132" i="2"/>
  <c r="AC132" i="2" s="1"/>
  <c r="AB140" i="2"/>
  <c r="AA140" i="2"/>
  <c r="Q16" i="2"/>
  <c r="R99" i="2"/>
  <c r="AD99" i="2"/>
  <c r="S99" i="2"/>
  <c r="Q36" i="2"/>
  <c r="P99" i="2"/>
  <c r="AE99" i="2"/>
  <c r="Q2" i="2"/>
  <c r="Q87" i="2"/>
  <c r="Q114" i="2"/>
  <c r="Q118" i="2"/>
  <c r="Q57" i="2"/>
  <c r="Q20" i="2"/>
  <c r="Q8" i="2"/>
  <c r="Q59" i="2"/>
  <c r="AC44" i="2"/>
  <c r="Q113" i="2"/>
  <c r="AC91" i="2"/>
  <c r="Q91" i="2"/>
  <c r="AC66" i="2"/>
  <c r="AC50" i="2"/>
  <c r="Q75" i="2"/>
  <c r="AC42" i="2"/>
  <c r="Q23" i="2"/>
  <c r="AC60" i="2"/>
  <c r="AC52" i="2"/>
  <c r="AC49" i="2"/>
  <c r="AC28" i="2"/>
  <c r="AC150" i="2"/>
  <c r="Q172" i="2"/>
  <c r="AC70" i="2"/>
  <c r="AC174" i="2"/>
  <c r="AC55" i="2"/>
  <c r="AC79" i="2"/>
  <c r="AC116" i="2"/>
  <c r="T2" i="2"/>
  <c r="Q141" i="2"/>
  <c r="AC64" i="2"/>
  <c r="AC123" i="2"/>
  <c r="AC151" i="2"/>
  <c r="Q170" i="2"/>
  <c r="Q181" i="2"/>
  <c r="AC54" i="2"/>
  <c r="Q165" i="2"/>
  <c r="Q150" i="2"/>
  <c r="AC78" i="2"/>
  <c r="Q157" i="2"/>
  <c r="AC131" i="2"/>
  <c r="AC9" i="2"/>
  <c r="Q31" i="2"/>
  <c r="AC107" i="2"/>
  <c r="Q107" i="2"/>
  <c r="AC105" i="2"/>
  <c r="AC101" i="2"/>
  <c r="Q126" i="2"/>
  <c r="AC142" i="2"/>
  <c r="Q50" i="2"/>
  <c r="AC167" i="2"/>
  <c r="Q167" i="2"/>
  <c r="AC35" i="2"/>
  <c r="AC21" i="2"/>
  <c r="AC165" i="2"/>
  <c r="Q108" i="2"/>
  <c r="AC158" i="2"/>
  <c r="Q97" i="2"/>
  <c r="AC74" i="2"/>
  <c r="AC72" i="2"/>
  <c r="AC48" i="2"/>
  <c r="AC119" i="2"/>
  <c r="AC33" i="2"/>
  <c r="AC121" i="2"/>
  <c r="Q64" i="2"/>
  <c r="Q161" i="2"/>
  <c r="AC137" i="2"/>
  <c r="Q163" i="2"/>
  <c r="AC100" i="2"/>
  <c r="AC86" i="2"/>
  <c r="AC40" i="2"/>
  <c r="AC162" i="2"/>
  <c r="AC170" i="2"/>
  <c r="AC71" i="2"/>
  <c r="AC25" i="2"/>
  <c r="AC177" i="2"/>
  <c r="Q109" i="2"/>
  <c r="Q151" i="2"/>
  <c r="Q143" i="2"/>
  <c r="AC127" i="2"/>
  <c r="AC80" i="2"/>
  <c r="AC129" i="2"/>
  <c r="AC7" i="2"/>
  <c r="Q46" i="2"/>
  <c r="AC171" i="2"/>
  <c r="AC178" i="2"/>
  <c r="Q4" i="2"/>
  <c r="Q162" i="2"/>
  <c r="AC76" i="2"/>
  <c r="Q129" i="2"/>
  <c r="Q138" i="2"/>
  <c r="AC98" i="2"/>
  <c r="AC90" i="2"/>
  <c r="Q149" i="2"/>
  <c r="AC24" i="2"/>
  <c r="Q78" i="2"/>
  <c r="Q42" i="2"/>
  <c r="Q27" i="2"/>
  <c r="Q171" i="2"/>
  <c r="AC109" i="2"/>
  <c r="Q139" i="2"/>
  <c r="AC139" i="2"/>
  <c r="Q34" i="2"/>
  <c r="Q26" i="2"/>
  <c r="AC155" i="2"/>
  <c r="AC159" i="2"/>
  <c r="AC18" i="2"/>
  <c r="Q48" i="2"/>
  <c r="Q158" i="2"/>
  <c r="Q76" i="2"/>
  <c r="Q18" i="2"/>
  <c r="Q174" i="2"/>
  <c r="Q68" i="2"/>
  <c r="Q74" i="2"/>
  <c r="AC141" i="2"/>
  <c r="Q52" i="2"/>
  <c r="AC175" i="2"/>
  <c r="Q62" i="2"/>
  <c r="Q177" i="2"/>
  <c r="AC12" i="2"/>
  <c r="Q80" i="2"/>
  <c r="Q142" i="2"/>
  <c r="Q173" i="2"/>
  <c r="AC157" i="2"/>
  <c r="AC3" i="2"/>
  <c r="AF3" i="2" s="1"/>
  <c r="AC46" i="2"/>
  <c r="AC143" i="2"/>
  <c r="Q44" i="2"/>
  <c r="AC135" i="2"/>
  <c r="AC179" i="2"/>
  <c r="AC169" i="2"/>
  <c r="Q60" i="2"/>
  <c r="Q24" i="2"/>
  <c r="AC5" i="2"/>
  <c r="AC163" i="2"/>
  <c r="Q58" i="2"/>
  <c r="AC97" i="2"/>
  <c r="Q19" i="2"/>
  <c r="AC149" i="2"/>
  <c r="AC173" i="2"/>
  <c r="AC113" i="2"/>
  <c r="Q179" i="2"/>
  <c r="Q169" i="2"/>
  <c r="Q54" i="2"/>
  <c r="Q21" i="2"/>
  <c r="AC14" i="2"/>
  <c r="Q166" i="2"/>
  <c r="Q28" i="2"/>
  <c r="Q159" i="2"/>
  <c r="AC56" i="2"/>
  <c r="AC181" i="2"/>
  <c r="AC68" i="2"/>
  <c r="Q56" i="2"/>
  <c r="Q175" i="2"/>
  <c r="AC147" i="2"/>
  <c r="AC62" i="2"/>
  <c r="AC58" i="2"/>
  <c r="Q40" i="2"/>
  <c r="AC161" i="2"/>
  <c r="Q72" i="2"/>
  <c r="Q66" i="2"/>
  <c r="AC153" i="2"/>
  <c r="Q70" i="2"/>
  <c r="Q30" i="2"/>
  <c r="Q32" i="2"/>
  <c r="Z24" i="1"/>
  <c r="Z80" i="1"/>
  <c r="Z107" i="1"/>
  <c r="Z160" i="1"/>
  <c r="Z79" i="1"/>
  <c r="Z136" i="1"/>
  <c r="Z162" i="1"/>
  <c r="Z175" i="1"/>
  <c r="Z131" i="1"/>
  <c r="Z59" i="1"/>
  <c r="Z56" i="1"/>
  <c r="Z134" i="1"/>
  <c r="Z137" i="1"/>
  <c r="Z169" i="1"/>
  <c r="Z74" i="1"/>
  <c r="Z168" i="1"/>
  <c r="Z123" i="1"/>
  <c r="Z109" i="1"/>
  <c r="Z58" i="1"/>
  <c r="Z143" i="1"/>
  <c r="Z163" i="1"/>
  <c r="Z88" i="1"/>
  <c r="Z45" i="1"/>
  <c r="Z161" i="1"/>
  <c r="Z25" i="1"/>
  <c r="Z3" i="1"/>
  <c r="Z64" i="1"/>
  <c r="Z138" i="1"/>
  <c r="Z153" i="1"/>
  <c r="Z48" i="1"/>
  <c r="Z104" i="1"/>
  <c r="Z70" i="1"/>
  <c r="Z35" i="1"/>
  <c r="Z96" i="1"/>
  <c r="Z181" i="1"/>
  <c r="Z41" i="1"/>
  <c r="Z173" i="1"/>
  <c r="Z4" i="1"/>
  <c r="Z16" i="1"/>
  <c r="Z42" i="1"/>
  <c r="Z72" i="1"/>
  <c r="Z18" i="1"/>
  <c r="Z111" i="1"/>
  <c r="Z67" i="1"/>
  <c r="Z115" i="1"/>
  <c r="Z171" i="1"/>
  <c r="Z149" i="1"/>
  <c r="Z170" i="1"/>
  <c r="Z8" i="1"/>
  <c r="Z117" i="1"/>
  <c r="Z152" i="1"/>
  <c r="Z40" i="1"/>
  <c r="Z32" i="1"/>
  <c r="Z86" i="1"/>
  <c r="Z121" i="1"/>
  <c r="Z159" i="1"/>
  <c r="Z167" i="1"/>
  <c r="Z68" i="1"/>
  <c r="Z128" i="1"/>
  <c r="Z76" i="1"/>
  <c r="Z26" i="1"/>
  <c r="Z120" i="1"/>
  <c r="Z73" i="1"/>
  <c r="Z122" i="1"/>
  <c r="Z116" i="1"/>
  <c r="Z174" i="1"/>
  <c r="Z146" i="1"/>
  <c r="Z57" i="1"/>
  <c r="Z151" i="1"/>
  <c r="Z39" i="1"/>
  <c r="N178" i="1"/>
  <c r="AF19" i="1" s="1"/>
  <c r="Q3" i="1"/>
  <c r="T3" i="2" l="1"/>
  <c r="T4" i="2" s="1"/>
  <c r="T5" i="2" s="1"/>
  <c r="T6" i="2" s="1"/>
  <c r="T7" i="2" s="1"/>
  <c r="T8" i="2" s="1"/>
  <c r="AC140" i="2"/>
  <c r="Q136" i="2"/>
  <c r="Q99" i="2"/>
  <c r="Q9" i="2"/>
  <c r="AC47" i="2"/>
  <c r="AI15" i="2" s="1"/>
  <c r="AD4" i="2"/>
  <c r="AF4" i="2" s="1"/>
  <c r="AF22" i="1"/>
  <c r="AF21" i="1"/>
  <c r="AF16" i="1"/>
  <c r="AF15" i="1"/>
  <c r="AF20" i="1"/>
  <c r="AC3" i="1"/>
  <c r="Q4" i="1"/>
  <c r="AI18" i="2" l="1"/>
  <c r="AI21" i="2"/>
  <c r="T9" i="2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AI8" i="2" s="1"/>
  <c r="AI19" i="2"/>
  <c r="AI14" i="2"/>
  <c r="AI16" i="2" s="1"/>
  <c r="AI20" i="2"/>
  <c r="AD5" i="2"/>
  <c r="AF5" i="2" s="1"/>
  <c r="AA4" i="1"/>
  <c r="AC4" i="1" s="1"/>
  <c r="AA5" i="1" s="1"/>
  <c r="AF17" i="1"/>
  <c r="Q5" i="1"/>
  <c r="AD6" i="2" l="1"/>
  <c r="AF6" i="2" s="1"/>
  <c r="AF7" i="2" s="1"/>
  <c r="AF8" i="2" s="1"/>
  <c r="AF9" i="2" s="1"/>
  <c r="AD10" i="2" s="1"/>
  <c r="AF10" i="2" s="1"/>
  <c r="AC5" i="1"/>
  <c r="AA6" i="1" s="1"/>
  <c r="Q6" i="1"/>
  <c r="AD11" i="2" l="1"/>
  <c r="AF11" i="2" s="1"/>
  <c r="AD12" i="2" s="1"/>
  <c r="AF12" i="2" s="1"/>
  <c r="AC6" i="1"/>
  <c r="AD13" i="2" l="1"/>
  <c r="AF13" i="2" s="1"/>
  <c r="AF14" i="2" s="1"/>
  <c r="AF15" i="2" s="1"/>
  <c r="AF16" i="2" s="1"/>
  <c r="Q7" i="1"/>
  <c r="Q8" i="1" s="1"/>
  <c r="AC7" i="1"/>
  <c r="AD17" i="2" l="1"/>
  <c r="AF17" i="2" s="1"/>
  <c r="AF18" i="2" s="1"/>
  <c r="AF19" i="2" s="1"/>
  <c r="AF20" i="2" s="1"/>
  <c r="AF21" i="2" s="1"/>
  <c r="AC8" i="1"/>
  <c r="Q9" i="1"/>
  <c r="AD22" i="2" l="1"/>
  <c r="AF22" i="2" s="1"/>
  <c r="AF23" i="2" s="1"/>
  <c r="AF24" i="2" s="1"/>
  <c r="AF25" i="2" s="1"/>
  <c r="AF26" i="2" s="1"/>
  <c r="AF27" i="2" s="1"/>
  <c r="AD28" i="2" s="1"/>
  <c r="AF28" i="2" s="1"/>
  <c r="AF29" i="2" s="1"/>
  <c r="AC9" i="1"/>
  <c r="AA10" i="1" s="1"/>
  <c r="Q10" i="1"/>
  <c r="AD30" i="2" l="1"/>
  <c r="AF30" i="2" s="1"/>
  <c r="AC10" i="1"/>
  <c r="AA11" i="1" s="1"/>
  <c r="Q11" i="1"/>
  <c r="AD31" i="2" l="1"/>
  <c r="AF31" i="2" s="1"/>
  <c r="AC11" i="1"/>
  <c r="Q12" i="1"/>
  <c r="AD32" i="2" l="1"/>
  <c r="AF32" i="2" s="1"/>
  <c r="AA12" i="1"/>
  <c r="AC12" i="1" s="1"/>
  <c r="AA13" i="1" s="1"/>
  <c r="Q13" i="1"/>
  <c r="AD33" i="2" l="1"/>
  <c r="AF33" i="2" s="1"/>
  <c r="AC13" i="1"/>
  <c r="Q14" i="1"/>
  <c r="AD34" i="2" l="1"/>
  <c r="AF34" i="2" s="1"/>
  <c r="AC14" i="1"/>
  <c r="AD35" i="2" l="1"/>
  <c r="AF35" i="2" s="1"/>
  <c r="AF36" i="2" s="1"/>
  <c r="AF37" i="2" s="1"/>
  <c r="Q15" i="1"/>
  <c r="Q16" i="1" s="1"/>
  <c r="AC15" i="1"/>
  <c r="AA16" i="1" s="1"/>
  <c r="AD38" i="2" l="1"/>
  <c r="AF38" i="2" s="1"/>
  <c r="AD39" i="2" s="1"/>
  <c r="AF39" i="2" s="1"/>
  <c r="AF40" i="2" s="1"/>
  <c r="AC16" i="1"/>
  <c r="AA17" i="1" s="1"/>
  <c r="Q17" i="1"/>
  <c r="AD41" i="2" l="1"/>
  <c r="AF41" i="2" s="1"/>
  <c r="AC17" i="1"/>
  <c r="AA18" i="1" s="1"/>
  <c r="Q18" i="1"/>
  <c r="AD42" i="2" l="1"/>
  <c r="AF42" i="2" s="1"/>
  <c r="AD44" i="2"/>
  <c r="AC18" i="1"/>
  <c r="Q19" i="1"/>
  <c r="AD43" i="2" l="1"/>
  <c r="AF43" i="2" s="1"/>
  <c r="AF44" i="2" s="1"/>
  <c r="AD45" i="2"/>
  <c r="Q20" i="1"/>
  <c r="AC19" i="1"/>
  <c r="AF45" i="2" l="1"/>
  <c r="AD46" i="2" s="1"/>
  <c r="AF46" i="2" s="1"/>
  <c r="AD47" i="2" s="1"/>
  <c r="AF47" i="2" s="1"/>
  <c r="AF48" i="2" s="1"/>
  <c r="AF49" i="2" s="1"/>
  <c r="AF50" i="2" s="1"/>
  <c r="AF51" i="2" s="1"/>
  <c r="AF52" i="2" s="1"/>
  <c r="AF53" i="2" s="1"/>
  <c r="AF54" i="2" s="1"/>
  <c r="AF55" i="2" s="1"/>
  <c r="AD60" i="2"/>
  <c r="Q21" i="1"/>
  <c r="AC20" i="1"/>
  <c r="AD56" i="2" l="1"/>
  <c r="AF56" i="2" s="1"/>
  <c r="AF57" i="2" s="1"/>
  <c r="AD61" i="2"/>
  <c r="AC21" i="1"/>
  <c r="AA22" i="1" s="1"/>
  <c r="Q22" i="1"/>
  <c r="AD58" i="2" l="1"/>
  <c r="AF58" i="2" s="1"/>
  <c r="AF59" i="2" s="1"/>
  <c r="AF60" i="2" s="1"/>
  <c r="AF61" i="2" s="1"/>
  <c r="AD62" i="2" s="1"/>
  <c r="AF62" i="2" s="1"/>
  <c r="AC22" i="1"/>
  <c r="Q23" i="1"/>
  <c r="AD63" i="2" l="1"/>
  <c r="AF63" i="2" s="1"/>
  <c r="AC23" i="1"/>
  <c r="AA24" i="1" s="1"/>
  <c r="AD64" i="2" l="1"/>
  <c r="AF64" i="2" s="1"/>
  <c r="AD65" i="2" s="1"/>
  <c r="AF65" i="2" s="1"/>
  <c r="AC24" i="1"/>
  <c r="Q24" i="1"/>
  <c r="AD66" i="2" l="1"/>
  <c r="AF66" i="2" s="1"/>
  <c r="Q25" i="1"/>
  <c r="AD67" i="2" l="1"/>
  <c r="AF67" i="2" s="1"/>
  <c r="AC25" i="1"/>
  <c r="AA26" i="1" s="1"/>
  <c r="Q26" i="1"/>
  <c r="AD68" i="2" l="1"/>
  <c r="AF68" i="2" s="1"/>
  <c r="AD69" i="2" s="1"/>
  <c r="AF69" i="2" s="1"/>
  <c r="AD73" i="2"/>
  <c r="AC26" i="1"/>
  <c r="Q27" i="1"/>
  <c r="AD70" i="2" l="1"/>
  <c r="AF70" i="2" s="1"/>
  <c r="AF71" i="2" s="1"/>
  <c r="AF72" i="2" s="1"/>
  <c r="AF73" i="2" s="1"/>
  <c r="AD74" i="2"/>
  <c r="AA27" i="1"/>
  <c r="AC27" i="1" s="1"/>
  <c r="AA28" i="1" s="1"/>
  <c r="Q28" i="1"/>
  <c r="AF74" i="2" l="1"/>
  <c r="AF75" i="2" s="1"/>
  <c r="AF76" i="2" s="1"/>
  <c r="AF77" i="2" s="1"/>
  <c r="AF78" i="2" s="1"/>
  <c r="AF79" i="2" s="1"/>
  <c r="AF80" i="2" s="1"/>
  <c r="AF81" i="2" s="1"/>
  <c r="AD82" i="2"/>
  <c r="AC28" i="1"/>
  <c r="Q29" i="1"/>
  <c r="AF82" i="2" l="1"/>
  <c r="AF83" i="2" s="1"/>
  <c r="AF84" i="2" s="1"/>
  <c r="AD85" i="2"/>
  <c r="AA29" i="1"/>
  <c r="AC29" i="1" s="1"/>
  <c r="AA30" i="1" s="1"/>
  <c r="Q30" i="1"/>
  <c r="AF85" i="2" l="1"/>
  <c r="AD86" i="2"/>
  <c r="AC30" i="1"/>
  <c r="AA31" i="1" s="1"/>
  <c r="Q31" i="1"/>
  <c r="AF86" i="2" l="1"/>
  <c r="AD87" i="2" s="1"/>
  <c r="AF87" i="2" s="1"/>
  <c r="Q32" i="1"/>
  <c r="AD88" i="2" l="1"/>
  <c r="AF88" i="2" s="1"/>
  <c r="AC31" i="1"/>
  <c r="AA32" i="1" s="1"/>
  <c r="Q33" i="1"/>
  <c r="AD89" i="2" l="1"/>
  <c r="AF89" i="2" s="1"/>
  <c r="AC32" i="1"/>
  <c r="AA33" i="1" s="1"/>
  <c r="Q34" i="1"/>
  <c r="AD90" i="2" l="1"/>
  <c r="AF90" i="2" s="1"/>
  <c r="AD105" i="2"/>
  <c r="AC33" i="1"/>
  <c r="AA34" i="1" s="1"/>
  <c r="Q35" i="1"/>
  <c r="AD91" i="2" l="1"/>
  <c r="AF91" i="2" s="1"/>
  <c r="AF92" i="2" s="1"/>
  <c r="AD106" i="2"/>
  <c r="AC34" i="1"/>
  <c r="AA35" i="1" s="1"/>
  <c r="Q36" i="1"/>
  <c r="AD93" i="2" l="1"/>
  <c r="AF93" i="2" s="1"/>
  <c r="AD107" i="2"/>
  <c r="Q37" i="1"/>
  <c r="AC35" i="1"/>
  <c r="AD94" i="2" l="1"/>
  <c r="AF94" i="2" s="1"/>
  <c r="AD109" i="2"/>
  <c r="Q38" i="1"/>
  <c r="AC36" i="1"/>
  <c r="AD95" i="2" l="1"/>
  <c r="AF95" i="2" s="1"/>
  <c r="AD110" i="2"/>
  <c r="Q39" i="1"/>
  <c r="AD96" i="2" l="1"/>
  <c r="AF96" i="2" s="1"/>
  <c r="AD111" i="2"/>
  <c r="AC37" i="1"/>
  <c r="AA38" i="1" s="1"/>
  <c r="AD97" i="2" l="1"/>
  <c r="AF97" i="2" s="1"/>
  <c r="AD123" i="2"/>
  <c r="AC38" i="1"/>
  <c r="Q40" i="1"/>
  <c r="AD98" i="2" l="1"/>
  <c r="AF98" i="2" s="1"/>
  <c r="AF99" i="2" s="1"/>
  <c r="AD124" i="2"/>
  <c r="AA39" i="1"/>
  <c r="AC39" i="1" s="1"/>
  <c r="Q41" i="1"/>
  <c r="Q42" i="1" s="1"/>
  <c r="AD100" i="2" l="1"/>
  <c r="AF100" i="2" s="1"/>
  <c r="AD101" i="2" s="1"/>
  <c r="AF101" i="2" s="1"/>
  <c r="AF102" i="2" s="1"/>
  <c r="AC40" i="1"/>
  <c r="AA41" i="1" s="1"/>
  <c r="Q43" i="1"/>
  <c r="AD103" i="2" l="1"/>
  <c r="AF103" i="2" s="1"/>
  <c r="AC41" i="1"/>
  <c r="AA42" i="1" s="1"/>
  <c r="AD104" i="2" l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D127" i="2"/>
  <c r="AC42" i="1"/>
  <c r="AA43" i="1" s="1"/>
  <c r="Q44" i="1"/>
  <c r="Q45" i="1" s="1"/>
  <c r="AD114" i="2" l="1"/>
  <c r="AF114" i="2" s="1"/>
  <c r="AF115" i="2" s="1"/>
  <c r="AD128" i="2"/>
  <c r="Q46" i="1"/>
  <c r="AC43" i="1"/>
  <c r="AA44" i="1" s="1"/>
  <c r="AD116" i="2" l="1"/>
  <c r="AF116" i="2" s="1"/>
  <c r="AF117" i="2" s="1"/>
  <c r="AD130" i="2"/>
  <c r="AC44" i="1"/>
  <c r="AA45" i="1" s="1"/>
  <c r="Q47" i="1"/>
  <c r="Q48" i="1" s="1"/>
  <c r="AD118" i="2" l="1"/>
  <c r="AF118" i="2" s="1"/>
  <c r="AF119" i="2" s="1"/>
  <c r="AF120" i="2" s="1"/>
  <c r="AF121" i="2" s="1"/>
  <c r="AF122" i="2" s="1"/>
  <c r="AF123" i="2" s="1"/>
  <c r="AF124" i="2" s="1"/>
  <c r="AD125" i="2" s="1"/>
  <c r="AF125" i="2" s="1"/>
  <c r="AD126" i="2" s="1"/>
  <c r="AF126" i="2" s="1"/>
  <c r="AF127" i="2" s="1"/>
  <c r="AF128" i="2" s="1"/>
  <c r="AF129" i="2" s="1"/>
  <c r="AF130" i="2" s="1"/>
  <c r="AF131" i="2" s="1"/>
  <c r="AD132" i="2"/>
  <c r="AC45" i="1"/>
  <c r="AA46" i="1" s="1"/>
  <c r="Q49" i="1"/>
  <c r="AF132" i="2" l="1"/>
  <c r="AD133" i="2"/>
  <c r="AC46" i="1"/>
  <c r="AA47" i="1" s="1"/>
  <c r="AF133" i="2" l="1"/>
  <c r="AD134" i="2" s="1"/>
  <c r="AC47" i="1"/>
  <c r="AA48" i="1" s="1"/>
  <c r="Q50" i="1"/>
  <c r="Q51" i="1" s="1"/>
  <c r="AF134" i="2" l="1"/>
  <c r="AD135" i="2" s="1"/>
  <c r="AF135" i="2" s="1"/>
  <c r="AD136" i="2" s="1"/>
  <c r="AD148" i="2"/>
  <c r="AC48" i="1"/>
  <c r="Q52" i="1"/>
  <c r="AF136" i="2" l="1"/>
  <c r="AD137" i="2" s="1"/>
  <c r="AF137" i="2" s="1"/>
  <c r="AD149" i="2"/>
  <c r="AC49" i="1"/>
  <c r="AD138" i="2" l="1"/>
  <c r="AF138" i="2" s="1"/>
  <c r="AF139" i="2" s="1"/>
  <c r="AF140" i="2" s="1"/>
  <c r="AF141" i="2" s="1"/>
  <c r="AD150" i="2"/>
  <c r="Q53" i="1"/>
  <c r="Q54" i="1" s="1"/>
  <c r="AC50" i="1"/>
  <c r="AD142" i="2" l="1"/>
  <c r="AF142" i="2" s="1"/>
  <c r="AD151" i="2"/>
  <c r="AC51" i="1"/>
  <c r="Q55" i="1"/>
  <c r="AD143" i="2" l="1"/>
  <c r="AF143" i="2" s="1"/>
  <c r="AF144" i="2" s="1"/>
  <c r="AD162" i="2"/>
  <c r="AA52" i="1"/>
  <c r="AC52" i="1" s="1"/>
  <c r="Q56" i="1"/>
  <c r="AD145" i="2" l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D163" i="2"/>
  <c r="AA53" i="1"/>
  <c r="AC53" i="1" s="1"/>
  <c r="AC54" i="1" s="1"/>
  <c r="Q57" i="1"/>
  <c r="AF163" i="2" l="1"/>
  <c r="AD164" i="2" s="1"/>
  <c r="AC55" i="1"/>
  <c r="AA56" i="1" s="1"/>
  <c r="Q58" i="1"/>
  <c r="AF164" i="2" l="1"/>
  <c r="Q59" i="1"/>
  <c r="AC56" i="1"/>
  <c r="AA57" i="1" s="1"/>
  <c r="AD165" i="2" l="1"/>
  <c r="AF165" i="2" s="1"/>
  <c r="AD180" i="2"/>
  <c r="Q60" i="1"/>
  <c r="AC57" i="1"/>
  <c r="AA58" i="1" s="1"/>
  <c r="AD166" i="2" l="1"/>
  <c r="AF166" i="2" s="1"/>
  <c r="AF167" i="2" s="1"/>
  <c r="AF168" i="2" s="1"/>
  <c r="AF169" i="2" s="1"/>
  <c r="AF170" i="2" s="1"/>
  <c r="AD171" i="2" s="1"/>
  <c r="AF171" i="2" s="1"/>
  <c r="AD172" i="2" s="1"/>
  <c r="AC58" i="1"/>
  <c r="Q61" i="1"/>
  <c r="AF172" i="2" l="1"/>
  <c r="AD173" i="2" s="1"/>
  <c r="Q62" i="1"/>
  <c r="AC59" i="1"/>
  <c r="AA60" i="1" s="1"/>
  <c r="AF173" i="2" l="1"/>
  <c r="AD174" i="2"/>
  <c r="Q63" i="1"/>
  <c r="AF174" i="2" l="1"/>
  <c r="AD175" i="2" s="1"/>
  <c r="AF175" i="2" s="1"/>
  <c r="AD176" i="2" s="1"/>
  <c r="AF176" i="2" s="1"/>
  <c r="AF177" i="2" s="1"/>
  <c r="AF178" i="2" s="1"/>
  <c r="AF179" i="2" s="1"/>
  <c r="AF180" i="2" s="1"/>
  <c r="AF181" i="2" s="1"/>
  <c r="AI9" i="2" s="1"/>
  <c r="AI10" i="2" s="1"/>
  <c r="AI12" i="2" s="1"/>
  <c r="AC60" i="1"/>
  <c r="AA61" i="1" s="1"/>
  <c r="Q64" i="1"/>
  <c r="AC61" i="1" l="1"/>
  <c r="AA62" i="1" s="1"/>
  <c r="Q65" i="1"/>
  <c r="AC62" i="1" l="1"/>
  <c r="AA63" i="1" s="1"/>
  <c r="Q66" i="1"/>
  <c r="AC63" i="1" l="1"/>
  <c r="AA64" i="1" s="1"/>
  <c r="Q67" i="1"/>
  <c r="AC64" i="1" l="1"/>
  <c r="AA65" i="1" s="1"/>
  <c r="Q68" i="1"/>
  <c r="AC65" i="1" l="1"/>
  <c r="AA66" i="1" s="1"/>
  <c r="Q69" i="1"/>
  <c r="AC66" i="1" l="1"/>
  <c r="AA67" i="1" s="1"/>
  <c r="Q70" i="1"/>
  <c r="AC67" i="1" l="1"/>
  <c r="AA68" i="1" s="1"/>
  <c r="Q71" i="1"/>
  <c r="AC68" i="1" l="1"/>
  <c r="AA69" i="1" s="1"/>
  <c r="Q72" i="1"/>
  <c r="AC69" i="1" l="1"/>
  <c r="AA70" i="1" s="1"/>
  <c r="Q73" i="1"/>
  <c r="AC70" i="1" l="1"/>
  <c r="Q74" i="1"/>
  <c r="AC71" i="1" l="1"/>
  <c r="Q75" i="1"/>
  <c r="AC72" i="1" l="1"/>
  <c r="AA73" i="1" s="1"/>
  <c r="Q76" i="1"/>
  <c r="AC73" i="1" l="1"/>
  <c r="AA74" i="1" s="1"/>
  <c r="Q77" i="1" l="1"/>
  <c r="AC74" i="1"/>
  <c r="AA75" i="1" s="1"/>
  <c r="Q78" i="1" l="1"/>
  <c r="Q79" i="1" s="1"/>
  <c r="AC75" i="1"/>
  <c r="AA76" i="1" l="1"/>
  <c r="AC76" i="1" s="1"/>
  <c r="AA77" i="1" l="1"/>
  <c r="AC77" i="1" s="1"/>
  <c r="AA78" i="1" s="1"/>
  <c r="Q80" i="1"/>
  <c r="AC78" i="1" l="1"/>
  <c r="AA79" i="1" s="1"/>
  <c r="Q81" i="1"/>
  <c r="AC79" i="1" l="1"/>
  <c r="AA80" i="1" s="1"/>
  <c r="Q82" i="1"/>
  <c r="Q83" i="1" l="1"/>
  <c r="AC80" i="1" l="1"/>
  <c r="Q84" i="1"/>
  <c r="AC81" i="1" l="1"/>
  <c r="Q85" i="1"/>
  <c r="AA82" i="1" l="1"/>
  <c r="AC82" i="1" s="1"/>
  <c r="AC83" i="1" s="1"/>
  <c r="Q86" i="1" l="1"/>
  <c r="Q87" i="1" s="1"/>
  <c r="AC84" i="1"/>
  <c r="AA85" i="1" s="1"/>
  <c r="AC85" i="1" l="1"/>
  <c r="AA86" i="1" s="1"/>
  <c r="Q88" i="1" l="1"/>
  <c r="Q89" i="1" s="1"/>
  <c r="AC86" i="1"/>
  <c r="AA87" i="1" s="1"/>
  <c r="AC87" i="1" l="1"/>
  <c r="AA88" i="1" s="1"/>
  <c r="Q90" i="1"/>
  <c r="Q91" i="1" l="1"/>
  <c r="AC88" i="1"/>
  <c r="AA89" i="1" s="1"/>
  <c r="AC89" i="1" l="1"/>
  <c r="AA90" i="1" s="1"/>
  <c r="Q92" i="1"/>
  <c r="Q93" i="1" l="1"/>
  <c r="Q94" i="1" l="1"/>
  <c r="AC90" i="1"/>
  <c r="AA91" i="1" s="1"/>
  <c r="AC91" i="1" l="1"/>
  <c r="AA92" i="1" s="1"/>
  <c r="Q95" i="1"/>
  <c r="Q96" i="1" l="1"/>
  <c r="AC92" i="1" l="1"/>
  <c r="AA93" i="1" s="1"/>
  <c r="Q97" i="1"/>
  <c r="AC93" i="1" l="1"/>
  <c r="AA94" i="1" s="1"/>
  <c r="AC94" i="1" l="1"/>
  <c r="AA95" i="1" s="1"/>
  <c r="Q98" i="1"/>
  <c r="AC95" i="1" l="1"/>
  <c r="AA96" i="1" s="1"/>
  <c r="Q99" i="1"/>
  <c r="AC96" i="1" l="1"/>
  <c r="AA97" i="1" s="1"/>
  <c r="Q100" i="1"/>
  <c r="AC97" i="1" l="1"/>
  <c r="AA98" i="1" s="1"/>
  <c r="Q101" i="1"/>
  <c r="AC98" i="1" l="1"/>
  <c r="AA99" i="1" s="1"/>
  <c r="Q102" i="1"/>
  <c r="AC99" i="1" l="1"/>
  <c r="AA100" i="1" s="1"/>
  <c r="Q103" i="1"/>
  <c r="AC100" i="1" l="1"/>
  <c r="AA101" i="1" s="1"/>
  <c r="Q104" i="1"/>
  <c r="AC101" i="1" l="1"/>
  <c r="Q105" i="1"/>
  <c r="AC102" i="1" l="1"/>
  <c r="Q106" i="1"/>
  <c r="AC103" i="1" l="1"/>
  <c r="AA104" i="1" s="1"/>
  <c r="Q107" i="1" l="1"/>
  <c r="AC104" i="1"/>
  <c r="AA105" i="1" s="1"/>
  <c r="Q108" i="1" l="1"/>
  <c r="AC105" i="1" l="1"/>
  <c r="AA106" i="1" s="1"/>
  <c r="Q109" i="1"/>
  <c r="AC106" i="1" l="1"/>
  <c r="Q110" i="1"/>
  <c r="AA107" i="1" l="1"/>
  <c r="AC107" i="1" s="1"/>
  <c r="Q111" i="1"/>
  <c r="AA108" i="1" l="1"/>
  <c r="AC108" i="1" s="1"/>
  <c r="Q112" i="1"/>
  <c r="AA109" i="1" l="1"/>
  <c r="AC109" i="1" s="1"/>
  <c r="Q113" i="1"/>
  <c r="AA110" i="1" l="1"/>
  <c r="AC110" i="1" s="1"/>
  <c r="Q114" i="1"/>
  <c r="AA111" i="1" l="1"/>
  <c r="AC111" i="1" s="1"/>
  <c r="Q115" i="1"/>
  <c r="AA112" i="1" l="1"/>
  <c r="AC112" i="1" s="1"/>
  <c r="Q116" i="1"/>
  <c r="AA113" i="1" l="1"/>
  <c r="AC113" i="1" s="1"/>
  <c r="AA114" i="1" s="1"/>
  <c r="Q117" i="1"/>
  <c r="Q118" i="1" s="1"/>
  <c r="AC114" i="1" l="1"/>
  <c r="AA115" i="1" s="1"/>
  <c r="Q119" i="1"/>
  <c r="AC115" i="1" l="1"/>
  <c r="Q120" i="1"/>
  <c r="AA116" i="1" l="1"/>
  <c r="AC116" i="1" s="1"/>
  <c r="AC117" i="1" s="1"/>
  <c r="AA118" i="1" s="1"/>
  <c r="Q121" i="1"/>
  <c r="AC118" i="1" l="1"/>
  <c r="AA119" i="1" s="1"/>
  <c r="Q122" i="1"/>
  <c r="AC119" i="1" l="1"/>
  <c r="AA120" i="1" s="1"/>
  <c r="Q123" i="1"/>
  <c r="AC120" i="1" l="1"/>
  <c r="AA121" i="1" s="1"/>
  <c r="Q124" i="1"/>
  <c r="AC121" i="1" l="1"/>
  <c r="AA122" i="1" s="1"/>
  <c r="Q125" i="1"/>
  <c r="AC122" i="1" l="1"/>
  <c r="AA123" i="1" s="1"/>
  <c r="AC123" i="1" l="1"/>
  <c r="AA124" i="1" s="1"/>
  <c r="Q126" i="1"/>
  <c r="Q127" i="1" s="1"/>
  <c r="AC124" i="1" l="1"/>
  <c r="AA125" i="1" s="1"/>
  <c r="Q128" i="1"/>
  <c r="AC125" i="1" l="1"/>
  <c r="AA126" i="1" s="1"/>
  <c r="Q129" i="1"/>
  <c r="AC126" i="1" l="1"/>
  <c r="AA127" i="1" s="1"/>
  <c r="Q130" i="1"/>
  <c r="AC127" i="1" l="1"/>
  <c r="AA128" i="1" s="1"/>
  <c r="Q131" i="1"/>
  <c r="AC128" i="1" l="1"/>
  <c r="AC129" i="1" l="1"/>
  <c r="AA130" i="1" s="1"/>
  <c r="Q132" i="1"/>
  <c r="Q133" i="1" l="1"/>
  <c r="AC130" i="1"/>
  <c r="AA131" i="1" s="1"/>
  <c r="Q134" i="1" l="1"/>
  <c r="AC131" i="1"/>
  <c r="AA132" i="1" s="1"/>
  <c r="Q135" i="1" l="1"/>
  <c r="Q136" i="1" l="1"/>
  <c r="AC132" i="1"/>
  <c r="AA133" i="1" s="1"/>
  <c r="Q137" i="1" l="1"/>
  <c r="AC133" i="1" l="1"/>
  <c r="Q138" i="1"/>
  <c r="AA134" i="1" l="1"/>
  <c r="AC134" i="1" s="1"/>
  <c r="AA135" i="1" l="1"/>
  <c r="AC135" i="1" s="1"/>
  <c r="AA136" i="1" s="1"/>
  <c r="Q139" i="1"/>
  <c r="Q140" i="1" l="1"/>
  <c r="AC136" i="1"/>
  <c r="AA137" i="1" s="1"/>
  <c r="Q141" i="1" l="1"/>
  <c r="AC137" i="1"/>
  <c r="AA138" i="1" s="1"/>
  <c r="Q142" i="1" l="1"/>
  <c r="AC138" i="1" l="1"/>
  <c r="AA139" i="1" s="1"/>
  <c r="Q143" i="1"/>
  <c r="AC139" i="1" l="1"/>
  <c r="AA140" i="1" s="1"/>
  <c r="Q144" i="1"/>
  <c r="AC140" i="1" l="1"/>
  <c r="Q145" i="1"/>
  <c r="AC141" i="1" l="1"/>
  <c r="AA142" i="1" s="1"/>
  <c r="Q146" i="1"/>
  <c r="AC142" i="1" l="1"/>
  <c r="AA143" i="1" s="1"/>
  <c r="Q147" i="1"/>
  <c r="Q148" i="1" l="1"/>
  <c r="AC143" i="1"/>
  <c r="AC144" i="1" l="1"/>
  <c r="AA145" i="1" s="1"/>
  <c r="Q149" i="1"/>
  <c r="Q150" i="1" l="1"/>
  <c r="AC145" i="1" l="1"/>
  <c r="AC146" i="1" l="1"/>
  <c r="Q151" i="1"/>
  <c r="AC147" i="1" l="1"/>
  <c r="AA148" i="1" s="1"/>
  <c r="Q152" i="1" l="1"/>
  <c r="Q153" i="1" s="1"/>
  <c r="AC148" i="1"/>
  <c r="AA149" i="1" s="1"/>
  <c r="AC149" i="1" l="1"/>
  <c r="AA150" i="1" s="1"/>
  <c r="Q154" i="1"/>
  <c r="AC150" i="1" l="1"/>
  <c r="AA151" i="1" s="1"/>
  <c r="Q155" i="1"/>
  <c r="AC151" i="1" l="1"/>
  <c r="AC152" i="1" l="1"/>
  <c r="Q156" i="1"/>
  <c r="Q157" i="1" l="1"/>
  <c r="AC153" i="1" l="1"/>
  <c r="Q158" i="1"/>
  <c r="Q159" i="1" l="1"/>
  <c r="AC154" i="1"/>
  <c r="AA155" i="1" s="1"/>
  <c r="AC155" i="1" l="1"/>
  <c r="Q160" i="1" l="1"/>
  <c r="AC156" i="1" l="1"/>
  <c r="AA157" i="1" s="1"/>
  <c r="Q161" i="1"/>
  <c r="AC157" i="1" l="1"/>
  <c r="Q162" i="1"/>
  <c r="AA158" i="1" l="1"/>
  <c r="AC158" i="1" s="1"/>
  <c r="AA159" i="1" s="1"/>
  <c r="Q163" i="1"/>
  <c r="AC159" i="1" l="1"/>
  <c r="Q164" i="1"/>
  <c r="AC160" i="1" l="1"/>
  <c r="Q165" i="1"/>
  <c r="AC161" i="1" l="1"/>
  <c r="AA162" i="1" s="1"/>
  <c r="Q166" i="1"/>
  <c r="AC162" i="1" l="1"/>
  <c r="AA163" i="1" s="1"/>
  <c r="Q167" i="1"/>
  <c r="AC163" i="1" l="1"/>
  <c r="AA164" i="1" s="1"/>
  <c r="Q168" i="1"/>
  <c r="AC164" i="1" l="1"/>
  <c r="AA165" i="1" s="1"/>
  <c r="Q169" i="1"/>
  <c r="AC165" i="1" l="1"/>
  <c r="AA166" i="1" s="1"/>
  <c r="Q170" i="1"/>
  <c r="AC166" i="1" l="1"/>
  <c r="AA167" i="1" s="1"/>
  <c r="Q171" i="1"/>
  <c r="AC167" i="1" l="1"/>
  <c r="AA168" i="1" s="1"/>
  <c r="Q172" i="1"/>
  <c r="AC168" i="1" l="1"/>
  <c r="AC169" i="1" l="1"/>
  <c r="AA170" i="1" s="1"/>
  <c r="Q173" i="1"/>
  <c r="AC170" i="1" l="1"/>
  <c r="AA171" i="1" s="1"/>
  <c r="Q174" i="1"/>
  <c r="AC171" i="1" l="1"/>
  <c r="AA172" i="1" s="1"/>
  <c r="Q175" i="1"/>
  <c r="Q176" i="1" s="1"/>
  <c r="AC172" i="1" l="1"/>
  <c r="AA173" i="1" s="1"/>
  <c r="AC173" i="1" l="1"/>
  <c r="AA174" i="1" s="1"/>
  <c r="Q177" i="1"/>
  <c r="AC174" i="1" l="1"/>
  <c r="AA175" i="1" s="1"/>
  <c r="Q178" i="1"/>
  <c r="Q179" i="1" s="1"/>
  <c r="AC175" i="1" l="1"/>
  <c r="AA176" i="1" s="1"/>
  <c r="Q180" i="1"/>
  <c r="Q181" i="1" s="1"/>
  <c r="AF9" i="1" s="1"/>
  <c r="AC176" i="1" l="1"/>
  <c r="AA177" i="1" s="1"/>
  <c r="AC177" i="1" l="1"/>
  <c r="AA178" i="1" s="1"/>
  <c r="AC178" i="1" l="1"/>
  <c r="AA179" i="1" s="1"/>
  <c r="AC179" i="1" l="1"/>
  <c r="AA180" i="1" s="1"/>
  <c r="AC180" i="1" l="1"/>
  <c r="AA181" i="1" l="1"/>
  <c r="AC181" i="1" s="1"/>
  <c r="AF10" i="1" s="1"/>
  <c r="AF11" i="1" l="1"/>
  <c r="AF13" i="1" s="1"/>
</calcChain>
</file>

<file path=xl/sharedStrings.xml><?xml version="1.0" encoding="utf-8"?>
<sst xmlns="http://schemas.openxmlformats.org/spreadsheetml/2006/main" count="91" uniqueCount="46">
  <si>
    <t>Spread</t>
  </si>
  <si>
    <t>ZScore</t>
  </si>
  <si>
    <t>Trigger</t>
  </si>
  <si>
    <t>Long At</t>
  </si>
  <si>
    <t>Short At</t>
  </si>
  <si>
    <t>Close At</t>
  </si>
  <si>
    <t>Return</t>
  </si>
  <si>
    <t>Capital</t>
  </si>
  <si>
    <t>&lt;&lt; Enter Z-Score Threshold</t>
  </si>
  <si>
    <t>Rebate</t>
  </si>
  <si>
    <t>&lt;&lt; Enter Rebate</t>
  </si>
  <si>
    <t>&lt;&lt; Enter Trading Capital</t>
  </si>
  <si>
    <t>Slippage</t>
  </si>
  <si>
    <t>&lt;&lt; Enter Slippage assumption</t>
  </si>
  <si>
    <t>LONG COIN</t>
  </si>
  <si>
    <t>SHORT COIN</t>
  </si>
  <si>
    <t>Close Short At</t>
  </si>
  <si>
    <t>NET Profit</t>
  </si>
  <si>
    <t>ROI</t>
  </si>
  <si>
    <t>Win Rate Longs</t>
  </si>
  <si>
    <t>Win Rate Shorts</t>
  </si>
  <si>
    <t>Avg Win Rate</t>
  </si>
  <si>
    <t>Sym_1 Next Price</t>
  </si>
  <si>
    <t>Sym_2 Next Price</t>
  </si>
  <si>
    <t>Sym_1</t>
  </si>
  <si>
    <t>Best Long</t>
  </si>
  <si>
    <t>Best Short</t>
  </si>
  <si>
    <t>Worst Long</t>
  </si>
  <si>
    <t>Worst Short</t>
  </si>
  <si>
    <t>&lt;&lt; Close Long in n Steps</t>
  </si>
  <si>
    <t>&lt;&lt; Close Short in n Steps</t>
  </si>
  <si>
    <t>Longs Profit</t>
  </si>
  <si>
    <t>Shorts Profit</t>
  </si>
  <si>
    <t>&lt;&lt; Long when Zscore Negative</t>
  </si>
  <si>
    <t>Zscore_Sign</t>
  </si>
  <si>
    <t>Price Lookup Sym_1</t>
  </si>
  <si>
    <t>Price Lookup Sym_2</t>
  </si>
  <si>
    <t>MEAN REVERSION</t>
  </si>
  <si>
    <t>N STEPS</t>
  </si>
  <si>
    <t>&lt;&lt; Many opens</t>
  </si>
  <si>
    <t>MATICUSDT</t>
  </si>
  <si>
    <t>STXUSDT</t>
  </si>
  <si>
    <t>NEOUSDT</t>
  </si>
  <si>
    <t>AKROUSDT</t>
  </si>
  <si>
    <t>Z-Score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</si>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</sst>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16" fillId="34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65" fontId="0" fillId="0" borderId="0" xfId="43" applyNumberFormat="1" applyFont="1" applyAlignment="1">
      <alignment vertical="center"/>
    </xf>
    <xf numFmtId="165" fontId="16" fillId="0" borderId="0" xfId="43" applyNumberFormat="1" applyFont="1" applyAlignment="1">
      <alignment vertical="center"/>
    </xf>
    <xf numFmtId="166" fontId="0" fillId="0" borderId="0" xfId="42" applyNumberFormat="1" applyFont="1" applyAlignment="1">
      <alignment vertical="center"/>
    </xf>
    <xf numFmtId="166" fontId="16" fillId="0" borderId="0" xfId="42" applyNumberFormat="1" applyFont="1" applyAlignment="1">
      <alignment vertical="center"/>
    </xf>
    <xf numFmtId="0" fontId="16" fillId="36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0" fillId="37" borderId="0" xfId="0" applyFill="1" applyAlignment="1">
      <alignment vertical="center"/>
    </xf>
    <xf numFmtId="167" fontId="0" fillId="33" borderId="10" xfId="0" applyNumberForma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1"/>
  <sheetViews>
    <sheetView topLeftCell="H1" zoomScale="165" zoomScaleNormal="165" workbookViewId="0">
      <selection activeCell="E6" sqref="E6"/>
    </sheetView>
  </sheetViews>
  <sheetFormatPr defaultColWidth="10.875" defaultRowHeight="15.75" x14ac:dyDescent="0.25"/>
  <cols>
    <col min="1" max="5" width="11" customWidth="1"/>
    <col min="6" max="6" width="2.875" style="1" customWidth="1"/>
    <col min="7" max="8" width="17.125" style="1" customWidth="1"/>
    <col min="9" max="9" width="2.875" style="1" customWidth="1"/>
    <col min="10" max="17" width="14.375" style="1" customWidth="1"/>
    <col min="18" max="18" width="2.625" style="1" customWidth="1"/>
    <col min="19" max="20" width="17.125" style="1" customWidth="1"/>
    <col min="21" max="21" width="2.875" style="1" customWidth="1"/>
    <col min="22" max="29" width="14.375" style="1" customWidth="1"/>
    <col min="30" max="30" width="2.625" style="1" customWidth="1"/>
    <col min="31" max="31" width="17" style="1" customWidth="1"/>
    <col min="32" max="32" width="11.125" style="1" customWidth="1"/>
    <col min="33" max="16384" width="10.875" style="1"/>
  </cols>
  <sheetData>
    <row r="1" spans="1:32" x14ac:dyDescent="0.25">
      <c r="B1" t="s">
        <v>40</v>
      </c>
      <c r="C1" t="s">
        <v>41</v>
      </c>
      <c r="D1" t="s">
        <v>0</v>
      </c>
      <c r="E1" t="s">
        <v>1</v>
      </c>
      <c r="G1" s="10" t="s">
        <v>22</v>
      </c>
      <c r="H1" s="10" t="s">
        <v>23</v>
      </c>
      <c r="J1" s="3" t="s">
        <v>14</v>
      </c>
      <c r="K1" s="3" t="s">
        <v>2</v>
      </c>
      <c r="L1" s="3" t="s">
        <v>3</v>
      </c>
      <c r="M1" s="3" t="s">
        <v>5</v>
      </c>
      <c r="N1" s="3" t="s">
        <v>6</v>
      </c>
      <c r="O1" s="3" t="s">
        <v>9</v>
      </c>
      <c r="P1" s="3" t="s">
        <v>12</v>
      </c>
      <c r="Q1" s="3" t="s">
        <v>7</v>
      </c>
      <c r="S1" s="10" t="s">
        <v>22</v>
      </c>
      <c r="T1" s="10" t="s">
        <v>23</v>
      </c>
      <c r="V1" s="2" t="s">
        <v>15</v>
      </c>
      <c r="W1" s="2" t="s">
        <v>2</v>
      </c>
      <c r="X1" s="2" t="s">
        <v>4</v>
      </c>
      <c r="Y1" s="2" t="s">
        <v>16</v>
      </c>
      <c r="Z1" s="2" t="s">
        <v>6</v>
      </c>
      <c r="AA1" s="2" t="s">
        <v>9</v>
      </c>
      <c r="AB1" s="2" t="s">
        <v>12</v>
      </c>
      <c r="AC1" s="2" t="s">
        <v>7</v>
      </c>
      <c r="AE1" s="18">
        <v>1</v>
      </c>
      <c r="AF1" s="1" t="s">
        <v>8</v>
      </c>
    </row>
    <row r="2" spans="1:32" x14ac:dyDescent="0.25">
      <c r="A2">
        <v>20</v>
      </c>
      <c r="B2">
        <v>1.456</v>
      </c>
      <c r="C2">
        <v>1.147</v>
      </c>
      <c r="D2">
        <v>-2.3630000000000002E-2</v>
      </c>
      <c r="E2">
        <v>-1.2355679380489299</v>
      </c>
      <c r="G2" s="1">
        <f t="shared" ref="G2:G33" ca="1" si="0">OFFSET($B2,$AE$5,0)</f>
        <v>1.5369999999999999</v>
      </c>
      <c r="H2" s="1">
        <f t="shared" ref="H2:H33" ca="1" si="1">OFFSET($C2,$AE$5,0)</f>
        <v>1.1950000000000001</v>
      </c>
      <c r="J2" s="1" t="str">
        <f t="shared" ref="J2:J33" si="2">IF(AND($AE$7="Sym_1",$E2&lt;0),$B$1,IF(AND($AE$7="Sym_2",$E2&gt;0),$B$1,$C$1))</f>
        <v>MATICUSDT</v>
      </c>
      <c r="K2" s="1">
        <f t="shared" ref="K2:K33" ca="1" si="3">IF(AND(ABS($E2)&gt;$AE$1,$G2&gt;0),1,0)</f>
        <v>1</v>
      </c>
      <c r="L2" s="1">
        <f t="shared" ref="L2:L33" ca="1" si="4">IF($K2=1,IF($J2=$B$1,$B2,$C2),0)</f>
        <v>1.456</v>
      </c>
      <c r="M2" s="1">
        <f t="shared" ref="M2:M33" ca="1" si="5">IF($K2=1,IF($J2=$B$1,$G2,$H2),0)</f>
        <v>1.5369999999999999</v>
      </c>
      <c r="N2" s="1">
        <f ca="1">IFERROR(M2/L2,1)</f>
        <v>1.0556318681318682</v>
      </c>
      <c r="O2" s="1">
        <f t="shared" ref="O2:O33" ca="1" si="6">IF($K2=1,$AE$3*$AE$2*2,0)</f>
        <v>0.5</v>
      </c>
      <c r="P2" s="1">
        <f t="shared" ref="P2:P33" ca="1" si="7">-IF($K2=1,$AE$4*$AE$2*2,0)</f>
        <v>-2</v>
      </c>
      <c r="Q2" s="1">
        <f ca="1">$AE$2+O2+P2</f>
        <v>998.5</v>
      </c>
      <c r="S2" s="1">
        <f t="shared" ref="S2:S33" ca="1" si="8">OFFSET($B2,$AE$6,0)</f>
        <v>1.5369999999999999</v>
      </c>
      <c r="T2" s="1">
        <f t="shared" ref="T2:T33" ca="1" si="9">OFFSET($C2,$AE$6,0)</f>
        <v>1.1950000000000001</v>
      </c>
      <c r="V2" s="1" t="str">
        <f t="shared" ref="V2:V33" si="10">IF(AND($AE$7="Sym_1",$E2&gt;0),$B$1,IF(AND($AE$7="Sym_2",$E2&lt;0),$B$1,$C$1))</f>
        <v>STXUSDT</v>
      </c>
      <c r="W2" s="1">
        <f t="shared" ref="W2:W33" ca="1" si="11">IF(AND(ABS($E2)&gt;$AE$1,$G2&gt;0),1,0)</f>
        <v>1</v>
      </c>
      <c r="X2" s="1">
        <f t="shared" ref="X2:X33" ca="1" si="12">IF($W2=1,IF($V2=$B$1,$B2,$C2),0)</f>
        <v>1.147</v>
      </c>
      <c r="Y2" s="1">
        <f t="shared" ref="Y2:Y33" ca="1" si="13">IF($W2=1,IF($V2=$B$1,$S2,$T2),0)</f>
        <v>1.1950000000000001</v>
      </c>
      <c r="Z2" s="1">
        <f t="shared" ref="Z2:Z17" ca="1" si="14">IFERROR(X2/Y2,1)</f>
        <v>0.95983263598326352</v>
      </c>
      <c r="AA2" s="1">
        <f ca="1">IF($K2=1,$AE$3*$AE2*2,0)</f>
        <v>0.5</v>
      </c>
      <c r="AB2" s="1">
        <f t="shared" ref="AB2:AB33" ca="1" si="15">-IF($K2=1,$AE$4*$AE$2*2,0)</f>
        <v>-2</v>
      </c>
      <c r="AC2" s="1">
        <f ca="1">$AE$2+AA2+AB2</f>
        <v>998.5</v>
      </c>
      <c r="AE2" s="14">
        <v>1000</v>
      </c>
      <c r="AF2" s="1" t="s">
        <v>11</v>
      </c>
    </row>
    <row r="3" spans="1:32" x14ac:dyDescent="0.25">
      <c r="A3">
        <v>21</v>
      </c>
      <c r="B3">
        <v>1.4767999999999999</v>
      </c>
      <c r="C3">
        <v>1.1639999999999999</v>
      </c>
      <c r="D3">
        <v>-2.4760000000000101E-2</v>
      </c>
      <c r="E3">
        <v>-1.1964561948688699</v>
      </c>
      <c r="G3" s="1">
        <f t="shared" ca="1" si="0"/>
        <v>1.544</v>
      </c>
      <c r="H3" s="1">
        <f t="shared" ca="1" si="1"/>
        <v>1.206</v>
      </c>
      <c r="J3" s="1" t="str">
        <f t="shared" si="2"/>
        <v>MATICUSDT</v>
      </c>
      <c r="K3" s="1">
        <f t="shared" ca="1" si="3"/>
        <v>1</v>
      </c>
      <c r="L3" s="1">
        <f t="shared" ca="1" si="4"/>
        <v>1.4767999999999999</v>
      </c>
      <c r="M3" s="1">
        <f t="shared" ca="1" si="5"/>
        <v>1.544</v>
      </c>
      <c r="N3" s="1">
        <f t="shared" ref="N3:N66" ca="1" si="16">IFERROR(M3/L3,1)</f>
        <v>1.0455037919826653</v>
      </c>
      <c r="O3" s="1">
        <f t="shared" ca="1" si="6"/>
        <v>0.5</v>
      </c>
      <c r="P3" s="1">
        <f t="shared" ca="1" si="7"/>
        <v>-2</v>
      </c>
      <c r="Q3" s="1">
        <f t="shared" ref="Q3:Q34" ca="1" si="17">$Q2*$N3+$O3+$P3</f>
        <v>1042.4355362946912</v>
      </c>
      <c r="S3" s="1">
        <f t="shared" ca="1" si="8"/>
        <v>1.544</v>
      </c>
      <c r="T3" s="1">
        <f t="shared" ca="1" si="9"/>
        <v>1.206</v>
      </c>
      <c r="V3" s="1" t="str">
        <f t="shared" si="10"/>
        <v>STXUSDT</v>
      </c>
      <c r="W3" s="1">
        <f t="shared" ca="1" si="11"/>
        <v>1</v>
      </c>
      <c r="X3" s="1">
        <f t="shared" ca="1" si="12"/>
        <v>1.1639999999999999</v>
      </c>
      <c r="Y3" s="1">
        <f t="shared" ca="1" si="13"/>
        <v>1.206</v>
      </c>
      <c r="Z3" s="1">
        <f t="shared" ca="1" si="14"/>
        <v>0.96517412935323377</v>
      </c>
      <c r="AA3" s="1">
        <f t="shared" ref="AA3:AA34" ca="1" si="18">IF($K3=1,$AE$3*$AC2*2,0)</f>
        <v>0.49925000000000003</v>
      </c>
      <c r="AB3" s="1">
        <f t="shared" ca="1" si="15"/>
        <v>-2</v>
      </c>
      <c r="AC3" s="1">
        <f t="shared" ref="AC3:AC34" ca="1" si="19">$AC2*$Z3+$AA3+$AB3</f>
        <v>962.22561815920392</v>
      </c>
      <c r="AE3" s="14">
        <f>0.025 /100</f>
        <v>2.5000000000000001E-4</v>
      </c>
      <c r="AF3" s="1" t="s">
        <v>10</v>
      </c>
    </row>
    <row r="4" spans="1:32" x14ac:dyDescent="0.25">
      <c r="A4">
        <v>22</v>
      </c>
      <c r="B4">
        <v>1.4979</v>
      </c>
      <c r="C4">
        <v>1.1599999999999999</v>
      </c>
      <c r="D4">
        <v>1.5000000000000499E-3</v>
      </c>
      <c r="E4">
        <v>0.831050728299361</v>
      </c>
      <c r="G4" s="1">
        <f t="shared" ca="1" si="0"/>
        <v>1.552</v>
      </c>
      <c r="H4" s="1">
        <f t="shared" ca="1" si="1"/>
        <v>1.204</v>
      </c>
      <c r="J4" s="1" t="str">
        <f t="shared" si="2"/>
        <v>STXUSDT</v>
      </c>
      <c r="K4" s="1">
        <f t="shared" ca="1" si="3"/>
        <v>0</v>
      </c>
      <c r="L4" s="1">
        <f t="shared" ca="1" si="4"/>
        <v>0</v>
      </c>
      <c r="M4" s="1">
        <f t="shared" ca="1" si="5"/>
        <v>0</v>
      </c>
      <c r="N4" s="1">
        <f t="shared" ca="1" si="16"/>
        <v>1</v>
      </c>
      <c r="O4" s="1">
        <f t="shared" ca="1" si="6"/>
        <v>0</v>
      </c>
      <c r="P4" s="1">
        <f t="shared" ca="1" si="7"/>
        <v>0</v>
      </c>
      <c r="Q4" s="1">
        <f t="shared" ca="1" si="17"/>
        <v>1042.4355362946912</v>
      </c>
      <c r="S4" s="1">
        <f t="shared" ca="1" si="8"/>
        <v>1.552</v>
      </c>
      <c r="T4" s="1">
        <f t="shared" ca="1" si="9"/>
        <v>1.204</v>
      </c>
      <c r="V4" s="1" t="str">
        <f t="shared" si="10"/>
        <v>MATICUSDT</v>
      </c>
      <c r="W4" s="1">
        <f t="shared" ca="1" si="11"/>
        <v>0</v>
      </c>
      <c r="X4" s="1">
        <f t="shared" ca="1" si="12"/>
        <v>0</v>
      </c>
      <c r="Y4" s="1">
        <f t="shared" ca="1" si="13"/>
        <v>0</v>
      </c>
      <c r="Z4" s="1">
        <f t="shared" ca="1" si="14"/>
        <v>1</v>
      </c>
      <c r="AA4" s="1">
        <f t="shared" ca="1" si="18"/>
        <v>0</v>
      </c>
      <c r="AB4" s="1">
        <f t="shared" ca="1" si="15"/>
        <v>0</v>
      </c>
      <c r="AC4" s="1">
        <f t="shared" ca="1" si="19"/>
        <v>962.22561815920392</v>
      </c>
      <c r="AE4" s="14">
        <v>1E-3</v>
      </c>
      <c r="AF4" s="1" t="s">
        <v>13</v>
      </c>
    </row>
    <row r="5" spans="1:32" x14ac:dyDescent="0.25">
      <c r="A5">
        <v>23</v>
      </c>
      <c r="B5">
        <v>1.5083</v>
      </c>
      <c r="C5">
        <v>1.1559999999999999</v>
      </c>
      <c r="D5">
        <v>1.7059999999999999E-2</v>
      </c>
      <c r="E5">
        <v>1.81267016538161</v>
      </c>
      <c r="G5" s="1">
        <f t="shared" ca="1" si="0"/>
        <v>1.5669999999999999</v>
      </c>
      <c r="H5" s="1">
        <f t="shared" ca="1" si="1"/>
        <v>1.194</v>
      </c>
      <c r="J5" s="1" t="str">
        <f t="shared" si="2"/>
        <v>STXUSDT</v>
      </c>
      <c r="K5" s="1">
        <f t="shared" ca="1" si="3"/>
        <v>1</v>
      </c>
      <c r="L5" s="1">
        <f t="shared" ca="1" si="4"/>
        <v>1.1559999999999999</v>
      </c>
      <c r="M5" s="1">
        <f t="shared" ca="1" si="5"/>
        <v>1.194</v>
      </c>
      <c r="N5" s="1">
        <f t="shared" ca="1" si="16"/>
        <v>1.032871972318339</v>
      </c>
      <c r="O5" s="1">
        <f t="shared" ca="1" si="6"/>
        <v>0.5</v>
      </c>
      <c r="P5" s="1">
        <f t="shared" ca="1" si="7"/>
        <v>-2</v>
      </c>
      <c r="Q5" s="1">
        <f t="shared" ca="1" si="17"/>
        <v>1075.2024483874231</v>
      </c>
      <c r="S5" s="1">
        <f t="shared" ca="1" si="8"/>
        <v>1.5669999999999999</v>
      </c>
      <c r="T5" s="1">
        <f t="shared" ca="1" si="9"/>
        <v>1.194</v>
      </c>
      <c r="V5" s="1" t="str">
        <f t="shared" si="10"/>
        <v>MATICUSDT</v>
      </c>
      <c r="W5" s="1">
        <f t="shared" ca="1" si="11"/>
        <v>1</v>
      </c>
      <c r="X5" s="1">
        <f t="shared" ca="1" si="12"/>
        <v>1.5083</v>
      </c>
      <c r="Y5" s="1">
        <f t="shared" ca="1" si="13"/>
        <v>1.5669999999999999</v>
      </c>
      <c r="Z5" s="1">
        <f t="shared" ca="1" si="14"/>
        <v>0.96253988513082323</v>
      </c>
      <c r="AA5" s="1">
        <f t="shared" ca="1" si="18"/>
        <v>0.48111280907960197</v>
      </c>
      <c r="AB5" s="1">
        <f t="shared" ca="1" si="15"/>
        <v>-2</v>
      </c>
      <c r="AC5" s="1">
        <f t="shared" ca="1" si="19"/>
        <v>924.66164878197515</v>
      </c>
      <c r="AE5" s="14">
        <v>5</v>
      </c>
      <c r="AF5" s="1" t="s">
        <v>29</v>
      </c>
    </row>
    <row r="6" spans="1:32" x14ac:dyDescent="0.25">
      <c r="A6">
        <v>24</v>
      </c>
      <c r="B6">
        <v>1.5236000000000001</v>
      </c>
      <c r="C6">
        <v>1.167</v>
      </c>
      <c r="D6">
        <v>1.8169999999999999E-2</v>
      </c>
      <c r="E6">
        <v>1.7188187997626201</v>
      </c>
      <c r="G6" s="1">
        <f t="shared" ca="1" si="0"/>
        <v>1.5841000000000001</v>
      </c>
      <c r="H6" s="1">
        <f t="shared" ca="1" si="1"/>
        <v>1.2050000000000001</v>
      </c>
      <c r="J6" s="1" t="str">
        <f t="shared" si="2"/>
        <v>STXUSDT</v>
      </c>
      <c r="K6" s="1">
        <f t="shared" ca="1" si="3"/>
        <v>1</v>
      </c>
      <c r="L6" s="1">
        <f t="shared" ca="1" si="4"/>
        <v>1.167</v>
      </c>
      <c r="M6" s="1">
        <f t="shared" ca="1" si="5"/>
        <v>1.2050000000000001</v>
      </c>
      <c r="N6" s="1">
        <f t="shared" ca="1" si="16"/>
        <v>1.0325621251071122</v>
      </c>
      <c r="O6" s="1">
        <f t="shared" ca="1" si="6"/>
        <v>0.5</v>
      </c>
      <c r="P6" s="1">
        <f t="shared" ca="1" si="7"/>
        <v>-2</v>
      </c>
      <c r="Q6" s="1">
        <f t="shared" ca="1" si="17"/>
        <v>1108.7133250272877</v>
      </c>
      <c r="S6" s="1">
        <f t="shared" ca="1" si="8"/>
        <v>1.5841000000000001</v>
      </c>
      <c r="T6" s="1">
        <f t="shared" ca="1" si="9"/>
        <v>1.2050000000000001</v>
      </c>
      <c r="V6" s="1" t="str">
        <f t="shared" si="10"/>
        <v>MATICUSDT</v>
      </c>
      <c r="W6" s="1">
        <f t="shared" ca="1" si="11"/>
        <v>1</v>
      </c>
      <c r="X6" s="1">
        <f t="shared" ca="1" si="12"/>
        <v>1.5236000000000001</v>
      </c>
      <c r="Y6" s="1">
        <f t="shared" ca="1" si="13"/>
        <v>1.5841000000000001</v>
      </c>
      <c r="Z6" s="1">
        <f t="shared" ca="1" si="14"/>
        <v>0.96180796666877089</v>
      </c>
      <c r="AA6" s="1">
        <f t="shared" ca="1" si="18"/>
        <v>0.4623308243909876</v>
      </c>
      <c r="AB6" s="1">
        <f t="shared" ca="1" si="15"/>
        <v>-2</v>
      </c>
      <c r="AC6" s="1">
        <f t="shared" ca="1" si="19"/>
        <v>887.80927109597565</v>
      </c>
      <c r="AE6" s="14">
        <v>5</v>
      </c>
      <c r="AF6" s="1" t="s">
        <v>30</v>
      </c>
    </row>
    <row r="7" spans="1:32" x14ac:dyDescent="0.25">
      <c r="A7">
        <v>25</v>
      </c>
      <c r="B7">
        <v>1.5369999999999999</v>
      </c>
      <c r="C7">
        <v>1.1950000000000001</v>
      </c>
      <c r="D7">
        <v>-4.55000000000027E-3</v>
      </c>
      <c r="E7">
        <v>0.22565769631711299</v>
      </c>
      <c r="G7" s="1">
        <f t="shared" ca="1" si="0"/>
        <v>1.577</v>
      </c>
      <c r="H7" s="1">
        <f t="shared" ca="1" si="1"/>
        <v>1.248</v>
      </c>
      <c r="J7" s="1" t="str">
        <f t="shared" si="2"/>
        <v>STXUSDT</v>
      </c>
      <c r="K7" s="1">
        <f t="shared" ca="1" si="3"/>
        <v>0</v>
      </c>
      <c r="L7" s="1">
        <f t="shared" ca="1" si="4"/>
        <v>0</v>
      </c>
      <c r="M7" s="1">
        <f t="shared" ca="1" si="5"/>
        <v>0</v>
      </c>
      <c r="N7" s="1">
        <f t="shared" ca="1" si="16"/>
        <v>1</v>
      </c>
      <c r="O7" s="1">
        <f t="shared" ca="1" si="6"/>
        <v>0</v>
      </c>
      <c r="P7" s="1">
        <f t="shared" ca="1" si="7"/>
        <v>0</v>
      </c>
      <c r="Q7" s="1">
        <f t="shared" ca="1" si="17"/>
        <v>1108.7133250272877</v>
      </c>
      <c r="S7" s="1">
        <f t="shared" ca="1" si="8"/>
        <v>1.577</v>
      </c>
      <c r="T7" s="1">
        <f t="shared" ca="1" si="9"/>
        <v>1.248</v>
      </c>
      <c r="V7" s="1" t="str">
        <f t="shared" si="10"/>
        <v>MATICUSDT</v>
      </c>
      <c r="W7" s="1">
        <f t="shared" ca="1" si="11"/>
        <v>0</v>
      </c>
      <c r="X7" s="1">
        <f t="shared" ca="1" si="12"/>
        <v>0</v>
      </c>
      <c r="Y7" s="1">
        <f t="shared" ca="1" si="13"/>
        <v>0</v>
      </c>
      <c r="Z7" s="1">
        <f t="shared" ca="1" si="14"/>
        <v>1</v>
      </c>
      <c r="AA7" s="1">
        <f t="shared" ca="1" si="18"/>
        <v>0</v>
      </c>
      <c r="AB7" s="1">
        <f t="shared" ca="1" si="15"/>
        <v>0</v>
      </c>
      <c r="AC7" s="1">
        <f t="shared" ca="1" si="19"/>
        <v>887.80927109597565</v>
      </c>
      <c r="AE7" s="15" t="s">
        <v>24</v>
      </c>
      <c r="AF7" s="1" t="s">
        <v>33</v>
      </c>
    </row>
    <row r="8" spans="1:32" x14ac:dyDescent="0.25">
      <c r="A8">
        <v>26</v>
      </c>
      <c r="B8">
        <v>1.544</v>
      </c>
      <c r="C8">
        <v>1.206</v>
      </c>
      <c r="D8">
        <v>-1.1739999999999799E-2</v>
      </c>
      <c r="E8">
        <v>-0.227614434025041</v>
      </c>
      <c r="G8" s="1">
        <f t="shared" ca="1" si="0"/>
        <v>1.5529999999999999</v>
      </c>
      <c r="H8" s="1">
        <f t="shared" ca="1" si="1"/>
        <v>1.222</v>
      </c>
      <c r="J8" s="1" t="str">
        <f t="shared" si="2"/>
        <v>MATICUSDT</v>
      </c>
      <c r="K8" s="1">
        <f t="shared" ca="1" si="3"/>
        <v>0</v>
      </c>
      <c r="L8" s="1">
        <f t="shared" ca="1" si="4"/>
        <v>0</v>
      </c>
      <c r="M8" s="1">
        <f t="shared" ca="1" si="5"/>
        <v>0</v>
      </c>
      <c r="N8" s="1">
        <f t="shared" ca="1" si="16"/>
        <v>1</v>
      </c>
      <c r="O8" s="1">
        <f t="shared" ca="1" si="6"/>
        <v>0</v>
      </c>
      <c r="P8" s="1">
        <f t="shared" ca="1" si="7"/>
        <v>0</v>
      </c>
      <c r="Q8" s="1">
        <f t="shared" ca="1" si="17"/>
        <v>1108.7133250272877</v>
      </c>
      <c r="S8" s="1">
        <f t="shared" ca="1" si="8"/>
        <v>1.5529999999999999</v>
      </c>
      <c r="T8" s="1">
        <f t="shared" ca="1" si="9"/>
        <v>1.222</v>
      </c>
      <c r="V8" s="1" t="str">
        <f t="shared" si="10"/>
        <v>STXUSDT</v>
      </c>
      <c r="W8" s="1">
        <f t="shared" ca="1" si="11"/>
        <v>0</v>
      </c>
      <c r="X8" s="1">
        <f t="shared" ca="1" si="12"/>
        <v>0</v>
      </c>
      <c r="Y8" s="1">
        <f t="shared" ca="1" si="13"/>
        <v>0</v>
      </c>
      <c r="Z8" s="1">
        <f t="shared" ca="1" si="14"/>
        <v>1</v>
      </c>
      <c r="AA8" s="1">
        <f t="shared" ca="1" si="18"/>
        <v>0</v>
      </c>
      <c r="AB8" s="1">
        <f t="shared" ca="1" si="15"/>
        <v>0</v>
      </c>
      <c r="AC8" s="1">
        <f t="shared" ca="1" si="19"/>
        <v>887.80927109597565</v>
      </c>
    </row>
    <row r="9" spans="1:32" x14ac:dyDescent="0.25">
      <c r="A9">
        <v>27</v>
      </c>
      <c r="B9">
        <v>1.552</v>
      </c>
      <c r="C9">
        <v>1.204</v>
      </c>
      <c r="D9">
        <v>-1.1600000000000399E-3</v>
      </c>
      <c r="E9">
        <v>0.49212086858341397</v>
      </c>
      <c r="G9" s="1">
        <f t="shared" ca="1" si="0"/>
        <v>1.5429999999999999</v>
      </c>
      <c r="H9" s="1">
        <f t="shared" ca="1" si="1"/>
        <v>1.2070000000000001</v>
      </c>
      <c r="J9" s="1" t="str">
        <f t="shared" si="2"/>
        <v>STXUSDT</v>
      </c>
      <c r="K9" s="1">
        <f t="shared" ca="1" si="3"/>
        <v>0</v>
      </c>
      <c r="L9" s="1">
        <f t="shared" ca="1" si="4"/>
        <v>0</v>
      </c>
      <c r="M9" s="1">
        <f t="shared" ca="1" si="5"/>
        <v>0</v>
      </c>
      <c r="N9" s="1">
        <f t="shared" ca="1" si="16"/>
        <v>1</v>
      </c>
      <c r="O9" s="1">
        <f t="shared" ca="1" si="6"/>
        <v>0</v>
      </c>
      <c r="P9" s="1">
        <f t="shared" ca="1" si="7"/>
        <v>0</v>
      </c>
      <c r="Q9" s="1">
        <f t="shared" ca="1" si="17"/>
        <v>1108.7133250272877</v>
      </c>
      <c r="S9" s="1">
        <f t="shared" ca="1" si="8"/>
        <v>1.5429999999999999</v>
      </c>
      <c r="T9" s="1">
        <f t="shared" ca="1" si="9"/>
        <v>1.2070000000000001</v>
      </c>
      <c r="V9" s="1" t="str">
        <f t="shared" si="10"/>
        <v>MATICUSDT</v>
      </c>
      <c r="W9" s="1">
        <f t="shared" ca="1" si="11"/>
        <v>0</v>
      </c>
      <c r="X9" s="1">
        <f t="shared" ca="1" si="12"/>
        <v>0</v>
      </c>
      <c r="Y9" s="1">
        <f t="shared" ca="1" si="13"/>
        <v>0</v>
      </c>
      <c r="Z9" s="1">
        <f t="shared" ca="1" si="14"/>
        <v>1</v>
      </c>
      <c r="AA9" s="1">
        <f t="shared" ca="1" si="18"/>
        <v>0</v>
      </c>
      <c r="AB9" s="1">
        <f t="shared" ca="1" si="15"/>
        <v>0</v>
      </c>
      <c r="AC9" s="1">
        <f t="shared" ca="1" si="19"/>
        <v>887.80927109597565</v>
      </c>
      <c r="AE9" s="4" t="s">
        <v>31</v>
      </c>
      <c r="AF9" s="8">
        <f ca="1">$Q$181-$AE$2</f>
        <v>848.78778532387923</v>
      </c>
    </row>
    <row r="10" spans="1:32" x14ac:dyDescent="0.25">
      <c r="A10">
        <v>28</v>
      </c>
      <c r="B10">
        <v>1.5669999999999999</v>
      </c>
      <c r="C10">
        <v>1.194</v>
      </c>
      <c r="D10">
        <v>2.6739999999999899E-2</v>
      </c>
      <c r="E10">
        <v>2.0553785996128102</v>
      </c>
      <c r="G10" s="1">
        <f t="shared" ca="1" si="0"/>
        <v>1.5640000000000001</v>
      </c>
      <c r="H10" s="1">
        <f t="shared" ca="1" si="1"/>
        <v>1.2150000000000001</v>
      </c>
      <c r="J10" s="1" t="str">
        <f t="shared" si="2"/>
        <v>STXUSDT</v>
      </c>
      <c r="K10" s="1">
        <f t="shared" ca="1" si="3"/>
        <v>1</v>
      </c>
      <c r="L10" s="1">
        <f t="shared" ca="1" si="4"/>
        <v>1.194</v>
      </c>
      <c r="M10" s="1">
        <f t="shared" ca="1" si="5"/>
        <v>1.2150000000000001</v>
      </c>
      <c r="N10" s="1">
        <f t="shared" ca="1" si="16"/>
        <v>1.0175879396984926</v>
      </c>
      <c r="O10" s="1">
        <f t="shared" ca="1" si="6"/>
        <v>0.5</v>
      </c>
      <c r="P10" s="1">
        <f t="shared" ca="1" si="7"/>
        <v>-2</v>
      </c>
      <c r="Q10" s="1">
        <f t="shared" ca="1" si="17"/>
        <v>1126.7133081307829</v>
      </c>
      <c r="S10" s="1">
        <f t="shared" ca="1" si="8"/>
        <v>1.5640000000000001</v>
      </c>
      <c r="T10" s="1">
        <f t="shared" ca="1" si="9"/>
        <v>1.2150000000000001</v>
      </c>
      <c r="V10" s="1" t="str">
        <f t="shared" si="10"/>
        <v>MATICUSDT</v>
      </c>
      <c r="W10" s="1">
        <f t="shared" ca="1" si="11"/>
        <v>1</v>
      </c>
      <c r="X10" s="1">
        <f t="shared" ca="1" si="12"/>
        <v>1.5669999999999999</v>
      </c>
      <c r="Y10" s="1">
        <f t="shared" ca="1" si="13"/>
        <v>1.5640000000000001</v>
      </c>
      <c r="Z10" s="1">
        <f t="shared" ca="1" si="14"/>
        <v>1.0019181585677748</v>
      </c>
      <c r="AA10" s="1">
        <f t="shared" ca="1" si="18"/>
        <v>0.44390463554798781</v>
      </c>
      <c r="AB10" s="1">
        <f t="shared" ca="1" si="15"/>
        <v>-2</v>
      </c>
      <c r="AC10" s="1">
        <f t="shared" ca="1" si="19"/>
        <v>887.9561346914262</v>
      </c>
      <c r="AE10" s="4" t="s">
        <v>32</v>
      </c>
      <c r="AF10" s="8">
        <f ca="1">$AC$181-$AE$2</f>
        <v>-300.43901537605518</v>
      </c>
    </row>
    <row r="11" spans="1:32" x14ac:dyDescent="0.25">
      <c r="A11">
        <v>29</v>
      </c>
      <c r="B11">
        <v>1.5841000000000001</v>
      </c>
      <c r="C11">
        <v>1.2050000000000001</v>
      </c>
      <c r="D11">
        <v>2.9649999999999899E-2</v>
      </c>
      <c r="E11">
        <v>1.9412453440537101</v>
      </c>
      <c r="G11" s="1">
        <f t="shared" ca="1" si="0"/>
        <v>1.5298</v>
      </c>
      <c r="H11" s="1">
        <f t="shared" ca="1" si="1"/>
        <v>1.194</v>
      </c>
      <c r="J11" s="1" t="str">
        <f t="shared" si="2"/>
        <v>STXUSDT</v>
      </c>
      <c r="K11" s="1">
        <f t="shared" ca="1" si="3"/>
        <v>1</v>
      </c>
      <c r="L11" s="1">
        <f t="shared" ca="1" si="4"/>
        <v>1.2050000000000001</v>
      </c>
      <c r="M11" s="1">
        <f t="shared" ca="1" si="5"/>
        <v>1.194</v>
      </c>
      <c r="N11" s="1">
        <f t="shared" ca="1" si="16"/>
        <v>0.99087136929460573</v>
      </c>
      <c r="O11" s="1">
        <f t="shared" ca="1" si="6"/>
        <v>0.5</v>
      </c>
      <c r="P11" s="1">
        <f t="shared" ca="1" si="7"/>
        <v>-2</v>
      </c>
      <c r="Q11" s="1">
        <f t="shared" ca="1" si="17"/>
        <v>1114.9279584300039</v>
      </c>
      <c r="S11" s="1">
        <f t="shared" ca="1" si="8"/>
        <v>1.5298</v>
      </c>
      <c r="T11" s="1">
        <f t="shared" ca="1" si="9"/>
        <v>1.194</v>
      </c>
      <c r="V11" s="1" t="str">
        <f t="shared" si="10"/>
        <v>MATICUSDT</v>
      </c>
      <c r="W11" s="1">
        <f t="shared" ca="1" si="11"/>
        <v>1</v>
      </c>
      <c r="X11" s="1">
        <f t="shared" ca="1" si="12"/>
        <v>1.5841000000000001</v>
      </c>
      <c r="Y11" s="1">
        <f t="shared" ca="1" si="13"/>
        <v>1.5298</v>
      </c>
      <c r="Z11" s="1">
        <f t="shared" ca="1" si="14"/>
        <v>1.0354948359262648</v>
      </c>
      <c r="AA11" s="1">
        <f t="shared" ca="1" si="18"/>
        <v>0.4439780673457131</v>
      </c>
      <c r="AB11" s="1">
        <f t="shared" ca="1" si="15"/>
        <v>-2</v>
      </c>
      <c r="AC11" s="1">
        <f t="shared" ca="1" si="19"/>
        <v>917.9179700693644</v>
      </c>
      <c r="AE11" s="5" t="s">
        <v>17</v>
      </c>
      <c r="AF11" s="9">
        <f ca="1">SUM(AF9:AF10)</f>
        <v>548.34876994782405</v>
      </c>
    </row>
    <row r="12" spans="1:32" x14ac:dyDescent="0.25">
      <c r="A12">
        <v>30</v>
      </c>
      <c r="B12">
        <v>1.577</v>
      </c>
      <c r="C12">
        <v>1.248</v>
      </c>
      <c r="D12">
        <v>-3.2919999999999998E-2</v>
      </c>
      <c r="E12">
        <v>-1.32316333960196</v>
      </c>
      <c r="G12" s="1">
        <f t="shared" ca="1" si="0"/>
        <v>1.5241</v>
      </c>
      <c r="H12" s="1">
        <f t="shared" ca="1" si="1"/>
        <v>1.1930000000000001</v>
      </c>
      <c r="J12" s="1" t="str">
        <f t="shared" si="2"/>
        <v>MATICUSDT</v>
      </c>
      <c r="K12" s="1">
        <f t="shared" ca="1" si="3"/>
        <v>1</v>
      </c>
      <c r="L12" s="1">
        <f t="shared" ca="1" si="4"/>
        <v>1.577</v>
      </c>
      <c r="M12" s="1">
        <f t="shared" ca="1" si="5"/>
        <v>1.5241</v>
      </c>
      <c r="N12" s="1">
        <f t="shared" ca="1" si="16"/>
        <v>0.96645529486366522</v>
      </c>
      <c r="O12" s="1">
        <f t="shared" ca="1" si="6"/>
        <v>0.5</v>
      </c>
      <c r="P12" s="1">
        <f t="shared" ca="1" si="7"/>
        <v>-2</v>
      </c>
      <c r="Q12" s="1">
        <f t="shared" ca="1" si="17"/>
        <v>1076.0280288162137</v>
      </c>
      <c r="S12" s="1">
        <f t="shared" ca="1" si="8"/>
        <v>1.5241</v>
      </c>
      <c r="T12" s="1">
        <f t="shared" ca="1" si="9"/>
        <v>1.1930000000000001</v>
      </c>
      <c r="V12" s="1" t="str">
        <f t="shared" si="10"/>
        <v>STXUSDT</v>
      </c>
      <c r="W12" s="1">
        <f t="shared" ca="1" si="11"/>
        <v>1</v>
      </c>
      <c r="X12" s="1">
        <f t="shared" ca="1" si="12"/>
        <v>1.248</v>
      </c>
      <c r="Y12" s="1">
        <f t="shared" ca="1" si="13"/>
        <v>1.1930000000000001</v>
      </c>
      <c r="Z12" s="1">
        <f t="shared" ca="1" si="14"/>
        <v>1.0461022632020116</v>
      </c>
      <c r="AA12" s="1">
        <f t="shared" ca="1" si="18"/>
        <v>0.45895898503468219</v>
      </c>
      <c r="AB12" s="1">
        <f t="shared" ca="1" si="15"/>
        <v>-2</v>
      </c>
      <c r="AC12" s="1">
        <f t="shared" ca="1" si="19"/>
        <v>958.69502490839307</v>
      </c>
    </row>
    <row r="13" spans="1:32" x14ac:dyDescent="0.25">
      <c r="A13">
        <v>31</v>
      </c>
      <c r="B13">
        <v>1.5529999999999999</v>
      </c>
      <c r="C13">
        <v>1.222</v>
      </c>
      <c r="D13">
        <v>-2.3380000000000099E-2</v>
      </c>
      <c r="E13">
        <v>-0.76747399120958704</v>
      </c>
      <c r="G13" s="1">
        <f t="shared" ca="1" si="0"/>
        <v>1.5132000000000001</v>
      </c>
      <c r="H13" s="1">
        <f t="shared" ca="1" si="1"/>
        <v>1.1759999999999999</v>
      </c>
      <c r="J13" s="1" t="str">
        <f t="shared" si="2"/>
        <v>MATICUSDT</v>
      </c>
      <c r="K13" s="1">
        <f t="shared" ca="1" si="3"/>
        <v>0</v>
      </c>
      <c r="L13" s="1">
        <f t="shared" ca="1" si="4"/>
        <v>0</v>
      </c>
      <c r="M13" s="1">
        <f t="shared" ca="1" si="5"/>
        <v>0</v>
      </c>
      <c r="N13" s="1">
        <f t="shared" ca="1" si="16"/>
        <v>1</v>
      </c>
      <c r="O13" s="1">
        <f t="shared" ca="1" si="6"/>
        <v>0</v>
      </c>
      <c r="P13" s="1">
        <f t="shared" ca="1" si="7"/>
        <v>0</v>
      </c>
      <c r="Q13" s="1">
        <f t="shared" ca="1" si="17"/>
        <v>1076.0280288162137</v>
      </c>
      <c r="S13" s="1">
        <f t="shared" ca="1" si="8"/>
        <v>1.5132000000000001</v>
      </c>
      <c r="T13" s="1">
        <f t="shared" ca="1" si="9"/>
        <v>1.1759999999999999</v>
      </c>
      <c r="V13" s="1" t="str">
        <f t="shared" si="10"/>
        <v>STXUSDT</v>
      </c>
      <c r="W13" s="1">
        <f t="shared" ca="1" si="11"/>
        <v>0</v>
      </c>
      <c r="X13" s="1">
        <f t="shared" ca="1" si="12"/>
        <v>0</v>
      </c>
      <c r="Y13" s="1">
        <f t="shared" ca="1" si="13"/>
        <v>0</v>
      </c>
      <c r="Z13" s="1">
        <f t="shared" ca="1" si="14"/>
        <v>1</v>
      </c>
      <c r="AA13" s="1">
        <f t="shared" ca="1" si="18"/>
        <v>0</v>
      </c>
      <c r="AB13" s="1">
        <f t="shared" ca="1" si="15"/>
        <v>0</v>
      </c>
      <c r="AC13" s="1">
        <f t="shared" ca="1" si="19"/>
        <v>958.69502490839307</v>
      </c>
      <c r="AE13" s="5" t="s">
        <v>18</v>
      </c>
      <c r="AF13" s="7">
        <f ca="1">AF11/($AE$2*2)</f>
        <v>0.274174384973912</v>
      </c>
    </row>
    <row r="14" spans="1:32" x14ac:dyDescent="0.25">
      <c r="A14">
        <v>32</v>
      </c>
      <c r="B14">
        <v>1.5429999999999999</v>
      </c>
      <c r="C14">
        <v>1.2070000000000001</v>
      </c>
      <c r="D14">
        <v>-1.40300000000002E-2</v>
      </c>
      <c r="E14">
        <v>-0.27326637433440398</v>
      </c>
      <c r="G14" s="1">
        <f t="shared" ca="1" si="0"/>
        <v>1.5054000000000001</v>
      </c>
      <c r="H14" s="1">
        <f t="shared" ca="1" si="1"/>
        <v>1.1719999999999999</v>
      </c>
      <c r="J14" s="1" t="str">
        <f t="shared" si="2"/>
        <v>MATICUSDT</v>
      </c>
      <c r="K14" s="1">
        <f t="shared" ca="1" si="3"/>
        <v>0</v>
      </c>
      <c r="L14" s="1">
        <f t="shared" ca="1" si="4"/>
        <v>0</v>
      </c>
      <c r="M14" s="1">
        <f t="shared" ca="1" si="5"/>
        <v>0</v>
      </c>
      <c r="N14" s="1">
        <f t="shared" ca="1" si="16"/>
        <v>1</v>
      </c>
      <c r="O14" s="1">
        <f t="shared" ca="1" si="6"/>
        <v>0</v>
      </c>
      <c r="P14" s="1">
        <f t="shared" ca="1" si="7"/>
        <v>0</v>
      </c>
      <c r="Q14" s="1">
        <f t="shared" ca="1" si="17"/>
        <v>1076.0280288162137</v>
      </c>
      <c r="S14" s="1">
        <f t="shared" ca="1" si="8"/>
        <v>1.5054000000000001</v>
      </c>
      <c r="T14" s="1">
        <f t="shared" ca="1" si="9"/>
        <v>1.1719999999999999</v>
      </c>
      <c r="V14" s="1" t="str">
        <f t="shared" si="10"/>
        <v>STXUSDT</v>
      </c>
      <c r="W14" s="1">
        <f t="shared" ca="1" si="11"/>
        <v>0</v>
      </c>
      <c r="X14" s="1">
        <f t="shared" ca="1" si="12"/>
        <v>0</v>
      </c>
      <c r="Y14" s="1">
        <f t="shared" ca="1" si="13"/>
        <v>0</v>
      </c>
      <c r="Z14" s="1">
        <f t="shared" ca="1" si="14"/>
        <v>1</v>
      </c>
      <c r="AA14" s="1">
        <f t="shared" ca="1" si="18"/>
        <v>0</v>
      </c>
      <c r="AB14" s="1">
        <f t="shared" ca="1" si="15"/>
        <v>0</v>
      </c>
      <c r="AC14" s="1">
        <f t="shared" ca="1" si="19"/>
        <v>958.69502490839307</v>
      </c>
    </row>
    <row r="15" spans="1:32" x14ac:dyDescent="0.25">
      <c r="A15">
        <v>33</v>
      </c>
      <c r="B15">
        <v>1.5640000000000001</v>
      </c>
      <c r="C15">
        <v>1.2150000000000001</v>
      </c>
      <c r="D15">
        <v>-3.3500000000001801E-3</v>
      </c>
      <c r="E15">
        <v>0.29280423707798298</v>
      </c>
      <c r="G15" s="1">
        <f t="shared" ca="1" si="0"/>
        <v>1.4892000000000001</v>
      </c>
      <c r="H15" s="1">
        <f t="shared" ca="1" si="1"/>
        <v>1.163</v>
      </c>
      <c r="J15" s="1" t="str">
        <f t="shared" si="2"/>
        <v>STXUSDT</v>
      </c>
      <c r="K15" s="1">
        <f t="shared" ca="1" si="3"/>
        <v>0</v>
      </c>
      <c r="L15" s="1">
        <f t="shared" ca="1" si="4"/>
        <v>0</v>
      </c>
      <c r="M15" s="1">
        <f t="shared" ca="1" si="5"/>
        <v>0</v>
      </c>
      <c r="N15" s="1">
        <f t="shared" ca="1" si="16"/>
        <v>1</v>
      </c>
      <c r="O15" s="1">
        <f t="shared" ca="1" si="6"/>
        <v>0</v>
      </c>
      <c r="P15" s="1">
        <f t="shared" ca="1" si="7"/>
        <v>0</v>
      </c>
      <c r="Q15" s="1">
        <f t="shared" ca="1" si="17"/>
        <v>1076.0280288162137</v>
      </c>
      <c r="S15" s="1">
        <f t="shared" ca="1" si="8"/>
        <v>1.4892000000000001</v>
      </c>
      <c r="T15" s="1">
        <f t="shared" ca="1" si="9"/>
        <v>1.163</v>
      </c>
      <c r="V15" s="1" t="str">
        <f t="shared" si="10"/>
        <v>MATICUSDT</v>
      </c>
      <c r="W15" s="1">
        <f t="shared" ca="1" si="11"/>
        <v>0</v>
      </c>
      <c r="X15" s="1">
        <f t="shared" ca="1" si="12"/>
        <v>0</v>
      </c>
      <c r="Y15" s="1">
        <f t="shared" ca="1" si="13"/>
        <v>0</v>
      </c>
      <c r="Z15" s="1">
        <f t="shared" ca="1" si="14"/>
        <v>1</v>
      </c>
      <c r="AA15" s="1">
        <f t="shared" ca="1" si="18"/>
        <v>0</v>
      </c>
      <c r="AB15" s="1">
        <f t="shared" ca="1" si="15"/>
        <v>0</v>
      </c>
      <c r="AC15" s="1">
        <f t="shared" ca="1" si="19"/>
        <v>958.69502490839307</v>
      </c>
      <c r="AE15" s="4" t="s">
        <v>19</v>
      </c>
      <c r="AF15" s="6">
        <f ca="1">COUNTIF(N:N,"&gt;1")/COUNTIF(K:K,"1")</f>
        <v>0.7</v>
      </c>
    </row>
    <row r="16" spans="1:32" x14ac:dyDescent="0.25">
      <c r="A16">
        <v>34</v>
      </c>
      <c r="B16">
        <v>1.5298</v>
      </c>
      <c r="C16">
        <v>1.194</v>
      </c>
      <c r="D16">
        <v>-1.04599999999999E-2</v>
      </c>
      <c r="E16">
        <v>-6.3306736070178601E-2</v>
      </c>
      <c r="G16" s="1">
        <f t="shared" ca="1" si="0"/>
        <v>1.4812000000000001</v>
      </c>
      <c r="H16" s="1">
        <f t="shared" ca="1" si="1"/>
        <v>1.153</v>
      </c>
      <c r="J16" s="1" t="str">
        <f t="shared" si="2"/>
        <v>MATICUSDT</v>
      </c>
      <c r="K16" s="1">
        <f t="shared" ca="1" si="3"/>
        <v>0</v>
      </c>
      <c r="L16" s="1">
        <f t="shared" ca="1" si="4"/>
        <v>0</v>
      </c>
      <c r="M16" s="1">
        <f t="shared" ca="1" si="5"/>
        <v>0</v>
      </c>
      <c r="N16" s="1">
        <f t="shared" ca="1" si="16"/>
        <v>1</v>
      </c>
      <c r="O16" s="1">
        <f t="shared" ca="1" si="6"/>
        <v>0</v>
      </c>
      <c r="P16" s="1">
        <f t="shared" ca="1" si="7"/>
        <v>0</v>
      </c>
      <c r="Q16" s="1">
        <f t="shared" ca="1" si="17"/>
        <v>1076.0280288162137</v>
      </c>
      <c r="S16" s="1">
        <f t="shared" ca="1" si="8"/>
        <v>1.4812000000000001</v>
      </c>
      <c r="T16" s="1">
        <f t="shared" ca="1" si="9"/>
        <v>1.153</v>
      </c>
      <c r="V16" s="1" t="str">
        <f t="shared" si="10"/>
        <v>STXUSDT</v>
      </c>
      <c r="W16" s="1">
        <f t="shared" ca="1" si="11"/>
        <v>0</v>
      </c>
      <c r="X16" s="1">
        <f t="shared" ca="1" si="12"/>
        <v>0</v>
      </c>
      <c r="Y16" s="1">
        <f t="shared" ca="1" si="13"/>
        <v>0</v>
      </c>
      <c r="Z16" s="1">
        <f t="shared" ca="1" si="14"/>
        <v>1</v>
      </c>
      <c r="AA16" s="1">
        <f t="shared" ca="1" si="18"/>
        <v>0</v>
      </c>
      <c r="AB16" s="1">
        <f t="shared" ca="1" si="15"/>
        <v>0</v>
      </c>
      <c r="AC16" s="1">
        <f t="shared" ca="1" si="19"/>
        <v>958.69502490839307</v>
      </c>
      <c r="AE16" s="4" t="s">
        <v>20</v>
      </c>
      <c r="AF16" s="6">
        <f ca="1">COUNTIF(Z:Z,"&gt;1")/COUNTIF(W:W,"1")</f>
        <v>0.45</v>
      </c>
    </row>
    <row r="17" spans="1:32" x14ac:dyDescent="0.25">
      <c r="A17">
        <v>35</v>
      </c>
      <c r="B17">
        <v>1.5241</v>
      </c>
      <c r="C17">
        <v>1.1930000000000001</v>
      </c>
      <c r="D17">
        <v>-1.48700000000001E-2</v>
      </c>
      <c r="E17">
        <v>-0.26835074501933698</v>
      </c>
      <c r="G17" s="1">
        <f t="shared" ca="1" si="0"/>
        <v>1.4361999999999999</v>
      </c>
      <c r="H17" s="1">
        <f t="shared" ca="1" si="1"/>
        <v>1.137</v>
      </c>
      <c r="J17" s="1" t="str">
        <f t="shared" si="2"/>
        <v>MATICUSDT</v>
      </c>
      <c r="K17" s="1">
        <f t="shared" ca="1" si="3"/>
        <v>0</v>
      </c>
      <c r="L17" s="1">
        <f t="shared" ca="1" si="4"/>
        <v>0</v>
      </c>
      <c r="M17" s="1">
        <f t="shared" ca="1" si="5"/>
        <v>0</v>
      </c>
      <c r="N17" s="1">
        <f t="shared" ca="1" si="16"/>
        <v>1</v>
      </c>
      <c r="O17" s="1">
        <f t="shared" ca="1" si="6"/>
        <v>0</v>
      </c>
      <c r="P17" s="1">
        <f t="shared" ca="1" si="7"/>
        <v>0</v>
      </c>
      <c r="Q17" s="1">
        <f t="shared" ca="1" si="17"/>
        <v>1076.0280288162137</v>
      </c>
      <c r="S17" s="1">
        <f t="shared" ca="1" si="8"/>
        <v>1.4361999999999999</v>
      </c>
      <c r="T17" s="1">
        <f t="shared" ca="1" si="9"/>
        <v>1.137</v>
      </c>
      <c r="V17" s="1" t="str">
        <f t="shared" si="10"/>
        <v>STXUSDT</v>
      </c>
      <c r="W17" s="1">
        <f t="shared" ca="1" si="11"/>
        <v>0</v>
      </c>
      <c r="X17" s="1">
        <f t="shared" ca="1" si="12"/>
        <v>0</v>
      </c>
      <c r="Y17" s="1">
        <f t="shared" ca="1" si="13"/>
        <v>0</v>
      </c>
      <c r="Z17" s="1">
        <f t="shared" ca="1" si="14"/>
        <v>1</v>
      </c>
      <c r="AA17" s="1">
        <f t="shared" ca="1" si="18"/>
        <v>0</v>
      </c>
      <c r="AB17" s="1">
        <f t="shared" ca="1" si="15"/>
        <v>0</v>
      </c>
      <c r="AC17" s="1">
        <f t="shared" ca="1" si="19"/>
        <v>958.69502490839307</v>
      </c>
      <c r="AE17" s="5" t="s">
        <v>21</v>
      </c>
      <c r="AF17" s="7">
        <f ca="1">AVERAGE(AF15:AF16)</f>
        <v>0.57499999999999996</v>
      </c>
    </row>
    <row r="18" spans="1:32" x14ac:dyDescent="0.25">
      <c r="A18">
        <v>36</v>
      </c>
      <c r="B18">
        <v>1.5132000000000001</v>
      </c>
      <c r="C18">
        <v>1.1759999999999999</v>
      </c>
      <c r="D18">
        <v>-3.8399999999998401E-3</v>
      </c>
      <c r="E18">
        <v>0.27277137175993099</v>
      </c>
      <c r="G18" s="1">
        <f t="shared" ca="1" si="0"/>
        <v>1.4240999999999999</v>
      </c>
      <c r="H18" s="1">
        <f t="shared" ca="1" si="1"/>
        <v>1.115</v>
      </c>
      <c r="J18" s="1" t="str">
        <f t="shared" si="2"/>
        <v>STXUSDT</v>
      </c>
      <c r="K18" s="1">
        <f t="shared" ca="1" si="3"/>
        <v>0</v>
      </c>
      <c r="L18" s="1">
        <f t="shared" ca="1" si="4"/>
        <v>0</v>
      </c>
      <c r="M18" s="1">
        <f t="shared" ca="1" si="5"/>
        <v>0</v>
      </c>
      <c r="N18" s="1">
        <f ca="1">IFERROR(M18/L18,1)</f>
        <v>1</v>
      </c>
      <c r="O18" s="1">
        <f t="shared" ca="1" si="6"/>
        <v>0</v>
      </c>
      <c r="P18" s="1">
        <f t="shared" ca="1" si="7"/>
        <v>0</v>
      </c>
      <c r="Q18" s="1">
        <f t="shared" ca="1" si="17"/>
        <v>1076.0280288162137</v>
      </c>
      <c r="S18" s="1">
        <f t="shared" ca="1" si="8"/>
        <v>1.4240999999999999</v>
      </c>
      <c r="T18" s="1">
        <f t="shared" ca="1" si="9"/>
        <v>1.115</v>
      </c>
      <c r="V18" s="1" t="str">
        <f t="shared" si="10"/>
        <v>MATICUSDT</v>
      </c>
      <c r="W18" s="1">
        <f t="shared" ca="1" si="11"/>
        <v>0</v>
      </c>
      <c r="X18" s="1">
        <f t="shared" ca="1" si="12"/>
        <v>0</v>
      </c>
      <c r="Y18" s="1">
        <f t="shared" ca="1" si="13"/>
        <v>0</v>
      </c>
      <c r="Z18" s="1">
        <f ca="1">IFERROR(X18/Y18,1)</f>
        <v>1</v>
      </c>
      <c r="AA18" s="1">
        <f t="shared" ca="1" si="18"/>
        <v>0</v>
      </c>
      <c r="AB18" s="1">
        <f t="shared" ca="1" si="15"/>
        <v>0</v>
      </c>
      <c r="AC18" s="1">
        <f t="shared" ca="1" si="19"/>
        <v>958.69502490839307</v>
      </c>
    </row>
    <row r="19" spans="1:32" x14ac:dyDescent="0.25">
      <c r="A19">
        <v>37</v>
      </c>
      <c r="B19">
        <v>1.5054000000000001</v>
      </c>
      <c r="C19">
        <v>1.1719999999999999</v>
      </c>
      <c r="D19">
        <v>-6.4799999999998097E-3</v>
      </c>
      <c r="E19">
        <v>5.9624119941276699E-2</v>
      </c>
      <c r="G19" s="1">
        <f t="shared" ca="1" si="0"/>
        <v>1.4359999999999999</v>
      </c>
      <c r="H19" s="1">
        <f t="shared" ca="1" si="1"/>
        <v>1.1100000000000001</v>
      </c>
      <c r="J19" s="1" t="str">
        <f t="shared" si="2"/>
        <v>STXUSDT</v>
      </c>
      <c r="K19" s="1">
        <f t="shared" ca="1" si="3"/>
        <v>0</v>
      </c>
      <c r="L19" s="1">
        <f t="shared" ca="1" si="4"/>
        <v>0</v>
      </c>
      <c r="M19" s="1">
        <f t="shared" ca="1" si="5"/>
        <v>0</v>
      </c>
      <c r="N19" s="1">
        <f t="shared" ca="1" si="16"/>
        <v>1</v>
      </c>
      <c r="O19" s="1">
        <f t="shared" ca="1" si="6"/>
        <v>0</v>
      </c>
      <c r="P19" s="1">
        <f t="shared" ca="1" si="7"/>
        <v>0</v>
      </c>
      <c r="Q19" s="1">
        <f t="shared" ca="1" si="17"/>
        <v>1076.0280288162137</v>
      </c>
      <c r="S19" s="1">
        <f t="shared" ca="1" si="8"/>
        <v>1.4359999999999999</v>
      </c>
      <c r="T19" s="1">
        <f t="shared" ca="1" si="9"/>
        <v>1.1100000000000001</v>
      </c>
      <c r="V19" s="1" t="str">
        <f t="shared" si="10"/>
        <v>MATICUSDT</v>
      </c>
      <c r="W19" s="1">
        <f t="shared" ca="1" si="11"/>
        <v>0</v>
      </c>
      <c r="X19" s="1">
        <f t="shared" ca="1" si="12"/>
        <v>0</v>
      </c>
      <c r="Y19" s="1">
        <f t="shared" ca="1" si="13"/>
        <v>0</v>
      </c>
      <c r="Z19" s="1">
        <f t="shared" ref="Z19:Z82" ca="1" si="20">IFERROR(X19/Y19,1)</f>
        <v>1</v>
      </c>
      <c r="AA19" s="1">
        <f t="shared" ca="1" si="18"/>
        <v>0</v>
      </c>
      <c r="AB19" s="1">
        <f t="shared" ca="1" si="15"/>
        <v>0</v>
      </c>
      <c r="AC19" s="1">
        <f t="shared" ca="1" si="19"/>
        <v>958.69502490839307</v>
      </c>
      <c r="AE19" s="1" t="s">
        <v>25</v>
      </c>
      <c r="AF19" s="6">
        <f ca="1">MAX(N:N) - 1</f>
        <v>6.0000000000000053E-2</v>
      </c>
    </row>
    <row r="20" spans="1:32" x14ac:dyDescent="0.25">
      <c r="A20">
        <v>38</v>
      </c>
      <c r="B20">
        <v>1.4892000000000001</v>
      </c>
      <c r="C20">
        <v>1.163</v>
      </c>
      <c r="D20">
        <v>-1.1069999999999899E-2</v>
      </c>
      <c r="E20">
        <v>-0.25400860414702398</v>
      </c>
      <c r="G20" s="1">
        <f t="shared" ca="1" si="0"/>
        <v>1.3849</v>
      </c>
      <c r="H20" s="1">
        <f t="shared" ca="1" si="1"/>
        <v>1.0780000000000001</v>
      </c>
      <c r="J20" s="1" t="str">
        <f t="shared" si="2"/>
        <v>MATICUSDT</v>
      </c>
      <c r="K20" s="1">
        <f t="shared" ca="1" si="3"/>
        <v>0</v>
      </c>
      <c r="L20" s="1">
        <f t="shared" ca="1" si="4"/>
        <v>0</v>
      </c>
      <c r="M20" s="1">
        <f t="shared" ca="1" si="5"/>
        <v>0</v>
      </c>
      <c r="N20" s="1">
        <f t="shared" ca="1" si="16"/>
        <v>1</v>
      </c>
      <c r="O20" s="1">
        <f t="shared" ca="1" si="6"/>
        <v>0</v>
      </c>
      <c r="P20" s="1">
        <f t="shared" ca="1" si="7"/>
        <v>0</v>
      </c>
      <c r="Q20" s="1">
        <f t="shared" ca="1" si="17"/>
        <v>1076.0280288162137</v>
      </c>
      <c r="S20" s="1">
        <f t="shared" ca="1" si="8"/>
        <v>1.3849</v>
      </c>
      <c r="T20" s="1">
        <f t="shared" ca="1" si="9"/>
        <v>1.0780000000000001</v>
      </c>
      <c r="V20" s="1" t="str">
        <f t="shared" si="10"/>
        <v>STXUSDT</v>
      </c>
      <c r="W20" s="1">
        <f t="shared" ca="1" si="11"/>
        <v>0</v>
      </c>
      <c r="X20" s="1">
        <f t="shared" ca="1" si="12"/>
        <v>0</v>
      </c>
      <c r="Y20" s="1">
        <f t="shared" ca="1" si="13"/>
        <v>0</v>
      </c>
      <c r="Z20" s="1">
        <f t="shared" ca="1" si="20"/>
        <v>1</v>
      </c>
      <c r="AA20" s="1">
        <f t="shared" ca="1" si="18"/>
        <v>0</v>
      </c>
      <c r="AB20" s="1">
        <f t="shared" ca="1" si="15"/>
        <v>0</v>
      </c>
      <c r="AC20" s="1">
        <f t="shared" ca="1" si="19"/>
        <v>958.69502490839307</v>
      </c>
      <c r="AE20" s="1" t="s">
        <v>26</v>
      </c>
      <c r="AF20" s="6">
        <f ca="1">MAX(Z:Z) - 1</f>
        <v>9.9613152804642224E-2</v>
      </c>
    </row>
    <row r="21" spans="1:32" x14ac:dyDescent="0.25">
      <c r="A21">
        <v>39</v>
      </c>
      <c r="B21">
        <v>1.4812000000000001</v>
      </c>
      <c r="C21">
        <v>1.153</v>
      </c>
      <c r="D21">
        <v>-6.1700000000000001E-3</v>
      </c>
      <c r="E21">
        <v>-1.9610216653399199E-2</v>
      </c>
      <c r="G21" s="1">
        <f t="shared" ca="1" si="0"/>
        <v>1.3129999999999999</v>
      </c>
      <c r="H21" s="1">
        <f t="shared" ca="1" si="1"/>
        <v>1.0129999999999999</v>
      </c>
      <c r="J21" s="1" t="str">
        <f t="shared" si="2"/>
        <v>MATICUSDT</v>
      </c>
      <c r="K21" s="1">
        <f t="shared" ca="1" si="3"/>
        <v>0</v>
      </c>
      <c r="L21" s="1">
        <f t="shared" ca="1" si="4"/>
        <v>0</v>
      </c>
      <c r="M21" s="1">
        <f t="shared" ca="1" si="5"/>
        <v>0</v>
      </c>
      <c r="N21" s="1">
        <f t="shared" ca="1" si="16"/>
        <v>1</v>
      </c>
      <c r="O21" s="1">
        <f t="shared" ca="1" si="6"/>
        <v>0</v>
      </c>
      <c r="P21" s="1">
        <f t="shared" ca="1" si="7"/>
        <v>0</v>
      </c>
      <c r="Q21" s="1">
        <f t="shared" ca="1" si="17"/>
        <v>1076.0280288162137</v>
      </c>
      <c r="S21" s="1">
        <f t="shared" ca="1" si="8"/>
        <v>1.3129999999999999</v>
      </c>
      <c r="T21" s="1">
        <f t="shared" ca="1" si="9"/>
        <v>1.0129999999999999</v>
      </c>
      <c r="V21" s="1" t="str">
        <f t="shared" si="10"/>
        <v>STXUSDT</v>
      </c>
      <c r="W21" s="1">
        <f t="shared" ca="1" si="11"/>
        <v>0</v>
      </c>
      <c r="X21" s="1">
        <f t="shared" ca="1" si="12"/>
        <v>0</v>
      </c>
      <c r="Y21" s="1">
        <f t="shared" ca="1" si="13"/>
        <v>0</v>
      </c>
      <c r="Z21" s="1">
        <f t="shared" ca="1" si="20"/>
        <v>1</v>
      </c>
      <c r="AA21" s="1">
        <f t="shared" ca="1" si="18"/>
        <v>0</v>
      </c>
      <c r="AB21" s="1">
        <f t="shared" ca="1" si="15"/>
        <v>0</v>
      </c>
      <c r="AC21" s="1">
        <f t="shared" ca="1" si="19"/>
        <v>958.69502490839307</v>
      </c>
      <c r="AE21" s="1" t="s">
        <v>27</v>
      </c>
      <c r="AF21" s="6">
        <f ca="1">MIN(N:N) - 1</f>
        <v>-7.721765770784017E-2</v>
      </c>
    </row>
    <row r="22" spans="1:32" x14ac:dyDescent="0.25">
      <c r="A22">
        <v>40</v>
      </c>
      <c r="B22">
        <v>1.4361999999999999</v>
      </c>
      <c r="C22">
        <v>1.137</v>
      </c>
      <c r="D22">
        <v>-3.0530000000000099E-2</v>
      </c>
      <c r="E22">
        <v>-1.3982146517202201</v>
      </c>
      <c r="G22" s="1">
        <f t="shared" ca="1" si="0"/>
        <v>1.3252999999999999</v>
      </c>
      <c r="H22" s="1">
        <f t="shared" ca="1" si="1"/>
        <v>1.034</v>
      </c>
      <c r="J22" s="1" t="str">
        <f t="shared" si="2"/>
        <v>MATICUSDT</v>
      </c>
      <c r="K22" s="1">
        <f t="shared" ca="1" si="3"/>
        <v>1</v>
      </c>
      <c r="L22" s="1">
        <f t="shared" ca="1" si="4"/>
        <v>1.4361999999999999</v>
      </c>
      <c r="M22" s="1">
        <f t="shared" ca="1" si="5"/>
        <v>1.3252999999999999</v>
      </c>
      <c r="N22" s="1">
        <f t="shared" ca="1" si="16"/>
        <v>0.92278234229215983</v>
      </c>
      <c r="O22" s="1">
        <f t="shared" ca="1" si="6"/>
        <v>0.5</v>
      </c>
      <c r="P22" s="1">
        <f t="shared" ca="1" si="7"/>
        <v>-2</v>
      </c>
      <c r="Q22" s="1">
        <f t="shared" ca="1" si="17"/>
        <v>991.4396648030413</v>
      </c>
      <c r="S22" s="1">
        <f t="shared" ca="1" si="8"/>
        <v>1.3252999999999999</v>
      </c>
      <c r="T22" s="1">
        <f t="shared" ca="1" si="9"/>
        <v>1.034</v>
      </c>
      <c r="V22" s="1" t="str">
        <f t="shared" si="10"/>
        <v>STXUSDT</v>
      </c>
      <c r="W22" s="1">
        <f t="shared" ca="1" si="11"/>
        <v>1</v>
      </c>
      <c r="X22" s="1">
        <f t="shared" ca="1" si="12"/>
        <v>1.137</v>
      </c>
      <c r="Y22" s="1">
        <f t="shared" ca="1" si="13"/>
        <v>1.034</v>
      </c>
      <c r="Z22" s="1">
        <f t="shared" ca="1" si="20"/>
        <v>1.0996131528046422</v>
      </c>
      <c r="AA22" s="1">
        <f t="shared" ca="1" si="18"/>
        <v>0.47934751245419654</v>
      </c>
      <c r="AB22" s="1">
        <f t="shared" ca="1" si="15"/>
        <v>-2</v>
      </c>
      <c r="AC22" s="1">
        <f t="shared" ca="1" si="19"/>
        <v>1052.6730064300973</v>
      </c>
      <c r="AE22" s="1" t="s">
        <v>28</v>
      </c>
      <c r="AF22" s="6">
        <f ca="1">MIN(Z:Z) - 1</f>
        <v>-6.3089095287237829E-2</v>
      </c>
    </row>
    <row r="23" spans="1:32" x14ac:dyDescent="0.25">
      <c r="A23">
        <v>41</v>
      </c>
      <c r="B23">
        <v>1.4240999999999999</v>
      </c>
      <c r="C23">
        <v>1.115</v>
      </c>
      <c r="D23">
        <v>-1.4250000000000001E-2</v>
      </c>
      <c r="E23">
        <v>-0.499092315626955</v>
      </c>
      <c r="G23" s="1">
        <f t="shared" ca="1" si="0"/>
        <v>1.2742</v>
      </c>
      <c r="H23" s="1">
        <f t="shared" ca="1" si="1"/>
        <v>1.0069999999999999</v>
      </c>
      <c r="J23" s="1" t="str">
        <f t="shared" si="2"/>
        <v>MATICUSDT</v>
      </c>
      <c r="K23" s="1">
        <f t="shared" ca="1" si="3"/>
        <v>0</v>
      </c>
      <c r="L23" s="1">
        <f t="shared" ca="1" si="4"/>
        <v>0</v>
      </c>
      <c r="M23" s="1">
        <f t="shared" ca="1" si="5"/>
        <v>0</v>
      </c>
      <c r="N23" s="1">
        <f t="shared" ca="1" si="16"/>
        <v>1</v>
      </c>
      <c r="O23" s="1">
        <f t="shared" ca="1" si="6"/>
        <v>0</v>
      </c>
      <c r="P23" s="1">
        <f t="shared" ca="1" si="7"/>
        <v>0</v>
      </c>
      <c r="Q23" s="1">
        <f t="shared" ca="1" si="17"/>
        <v>991.4396648030413</v>
      </c>
      <c r="S23" s="1">
        <f t="shared" ca="1" si="8"/>
        <v>1.2742</v>
      </c>
      <c r="T23" s="1">
        <f t="shared" ca="1" si="9"/>
        <v>1.0069999999999999</v>
      </c>
      <c r="V23" s="1" t="str">
        <f t="shared" si="10"/>
        <v>STXUSDT</v>
      </c>
      <c r="W23" s="1">
        <f t="shared" ca="1" si="11"/>
        <v>0</v>
      </c>
      <c r="X23" s="1">
        <f t="shared" ca="1" si="12"/>
        <v>0</v>
      </c>
      <c r="Y23" s="1">
        <f t="shared" ca="1" si="13"/>
        <v>0</v>
      </c>
      <c r="Z23" s="1">
        <f t="shared" ca="1" si="20"/>
        <v>1</v>
      </c>
      <c r="AA23" s="1">
        <f t="shared" ca="1" si="18"/>
        <v>0</v>
      </c>
      <c r="AB23" s="1">
        <f t="shared" ca="1" si="15"/>
        <v>0</v>
      </c>
      <c r="AC23" s="1">
        <f t="shared" ca="1" si="19"/>
        <v>1052.6730064300973</v>
      </c>
    </row>
    <row r="24" spans="1:32" x14ac:dyDescent="0.25">
      <c r="A24">
        <v>42</v>
      </c>
      <c r="B24">
        <v>1.4359999999999999</v>
      </c>
      <c r="C24">
        <v>1.1100000000000001</v>
      </c>
      <c r="D24">
        <v>4.0999999999997696E-3</v>
      </c>
      <c r="E24">
        <v>0.50945849369178597</v>
      </c>
      <c r="G24" s="1">
        <f t="shared" ca="1" si="0"/>
        <v>1.2910999999999999</v>
      </c>
      <c r="H24" s="1">
        <f t="shared" ca="1" si="1"/>
        <v>1.008</v>
      </c>
      <c r="J24" s="1" t="str">
        <f t="shared" si="2"/>
        <v>STXUSDT</v>
      </c>
      <c r="K24" s="1">
        <f t="shared" ca="1" si="3"/>
        <v>0</v>
      </c>
      <c r="L24" s="1">
        <f t="shared" ca="1" si="4"/>
        <v>0</v>
      </c>
      <c r="M24" s="1">
        <f t="shared" ca="1" si="5"/>
        <v>0</v>
      </c>
      <c r="N24" s="1">
        <f t="shared" ca="1" si="16"/>
        <v>1</v>
      </c>
      <c r="O24" s="1">
        <f t="shared" ca="1" si="6"/>
        <v>0</v>
      </c>
      <c r="P24" s="1">
        <f t="shared" ca="1" si="7"/>
        <v>0</v>
      </c>
      <c r="Q24" s="1">
        <f t="shared" ca="1" si="17"/>
        <v>991.4396648030413</v>
      </c>
      <c r="S24" s="1">
        <f t="shared" ca="1" si="8"/>
        <v>1.2910999999999999</v>
      </c>
      <c r="T24" s="1">
        <f t="shared" ca="1" si="9"/>
        <v>1.008</v>
      </c>
      <c r="V24" s="1" t="str">
        <f t="shared" si="10"/>
        <v>MATICUSDT</v>
      </c>
      <c r="W24" s="1">
        <f t="shared" ca="1" si="11"/>
        <v>0</v>
      </c>
      <c r="X24" s="1">
        <f t="shared" ca="1" si="12"/>
        <v>0</v>
      </c>
      <c r="Y24" s="1">
        <f t="shared" ca="1" si="13"/>
        <v>0</v>
      </c>
      <c r="Z24" s="1">
        <f t="shared" ca="1" si="20"/>
        <v>1</v>
      </c>
      <c r="AA24" s="1">
        <f t="shared" ca="1" si="18"/>
        <v>0</v>
      </c>
      <c r="AB24" s="1">
        <f t="shared" ca="1" si="15"/>
        <v>0</v>
      </c>
      <c r="AC24" s="1">
        <f t="shared" ca="1" si="19"/>
        <v>1052.6730064300973</v>
      </c>
      <c r="AE24" s="17" t="s">
        <v>38</v>
      </c>
    </row>
    <row r="25" spans="1:32" x14ac:dyDescent="0.25">
      <c r="A25">
        <v>43</v>
      </c>
      <c r="B25">
        <v>1.3849</v>
      </c>
      <c r="C25">
        <v>1.0780000000000001</v>
      </c>
      <c r="D25">
        <v>-5.7200000000001599E-3</v>
      </c>
      <c r="E25">
        <v>-6.1325211171440797E-2</v>
      </c>
      <c r="G25" s="1">
        <f t="shared" ca="1" si="0"/>
        <v>1.2988</v>
      </c>
      <c r="H25" s="1">
        <f t="shared" ca="1" si="1"/>
        <v>1.0089999999999999</v>
      </c>
      <c r="J25" s="1" t="str">
        <f t="shared" si="2"/>
        <v>MATICUSDT</v>
      </c>
      <c r="K25" s="1">
        <f t="shared" ca="1" si="3"/>
        <v>0</v>
      </c>
      <c r="L25" s="1">
        <f t="shared" ca="1" si="4"/>
        <v>0</v>
      </c>
      <c r="M25" s="1">
        <f t="shared" ca="1" si="5"/>
        <v>0</v>
      </c>
      <c r="N25" s="1">
        <f t="shared" ca="1" si="16"/>
        <v>1</v>
      </c>
      <c r="O25" s="1">
        <f t="shared" ca="1" si="6"/>
        <v>0</v>
      </c>
      <c r="P25" s="1">
        <f t="shared" ca="1" si="7"/>
        <v>0</v>
      </c>
      <c r="Q25" s="1">
        <f t="shared" ca="1" si="17"/>
        <v>991.4396648030413</v>
      </c>
      <c r="S25" s="1">
        <f t="shared" ca="1" si="8"/>
        <v>1.2988</v>
      </c>
      <c r="T25" s="1">
        <f t="shared" ca="1" si="9"/>
        <v>1.0089999999999999</v>
      </c>
      <c r="V25" s="1" t="str">
        <f t="shared" si="10"/>
        <v>STXUSDT</v>
      </c>
      <c r="W25" s="1">
        <f t="shared" ca="1" si="11"/>
        <v>0</v>
      </c>
      <c r="X25" s="1">
        <f t="shared" ca="1" si="12"/>
        <v>0</v>
      </c>
      <c r="Y25" s="1">
        <f t="shared" ca="1" si="13"/>
        <v>0</v>
      </c>
      <c r="Z25" s="1">
        <f t="shared" ca="1" si="20"/>
        <v>1</v>
      </c>
      <c r="AA25" s="1">
        <f t="shared" ca="1" si="18"/>
        <v>0</v>
      </c>
      <c r="AB25" s="1">
        <f t="shared" ca="1" si="15"/>
        <v>0</v>
      </c>
      <c r="AC25" s="1">
        <f t="shared" ca="1" si="19"/>
        <v>1052.6730064300973</v>
      </c>
    </row>
    <row r="26" spans="1:32" x14ac:dyDescent="0.25">
      <c r="A26">
        <v>44</v>
      </c>
      <c r="B26">
        <v>1.3129999999999999</v>
      </c>
      <c r="C26">
        <v>1.0129999999999999</v>
      </c>
      <c r="D26">
        <v>6.22999999999995E-3</v>
      </c>
      <c r="E26">
        <v>0.71554079488864097</v>
      </c>
      <c r="G26" s="1">
        <f t="shared" ca="1" si="0"/>
        <v>1.2961</v>
      </c>
      <c r="H26" s="1">
        <f t="shared" ca="1" si="1"/>
        <v>1.0189999999999999</v>
      </c>
      <c r="J26" s="1" t="str">
        <f t="shared" si="2"/>
        <v>STXUSDT</v>
      </c>
      <c r="K26" s="1">
        <f t="shared" ca="1" si="3"/>
        <v>0</v>
      </c>
      <c r="L26" s="1">
        <f t="shared" ca="1" si="4"/>
        <v>0</v>
      </c>
      <c r="M26" s="1">
        <f t="shared" ca="1" si="5"/>
        <v>0</v>
      </c>
      <c r="N26" s="1">
        <f t="shared" ca="1" si="16"/>
        <v>1</v>
      </c>
      <c r="O26" s="1">
        <f t="shared" ca="1" si="6"/>
        <v>0</v>
      </c>
      <c r="P26" s="1">
        <f t="shared" ca="1" si="7"/>
        <v>0</v>
      </c>
      <c r="Q26" s="1">
        <f t="shared" ca="1" si="17"/>
        <v>991.4396648030413</v>
      </c>
      <c r="S26" s="1">
        <f t="shared" ca="1" si="8"/>
        <v>1.2961</v>
      </c>
      <c r="T26" s="1">
        <f t="shared" ca="1" si="9"/>
        <v>1.0189999999999999</v>
      </c>
      <c r="V26" s="1" t="str">
        <f t="shared" si="10"/>
        <v>MATICUSDT</v>
      </c>
      <c r="W26" s="1">
        <f t="shared" ca="1" si="11"/>
        <v>0</v>
      </c>
      <c r="X26" s="1">
        <f t="shared" ca="1" si="12"/>
        <v>0</v>
      </c>
      <c r="Y26" s="1">
        <f t="shared" ca="1" si="13"/>
        <v>0</v>
      </c>
      <c r="Z26" s="1">
        <f t="shared" ca="1" si="20"/>
        <v>1</v>
      </c>
      <c r="AA26" s="1">
        <f t="shared" ca="1" si="18"/>
        <v>0</v>
      </c>
      <c r="AB26" s="1">
        <f t="shared" ca="1" si="15"/>
        <v>0</v>
      </c>
      <c r="AC26" s="1">
        <f t="shared" ca="1" si="19"/>
        <v>1052.6730064300973</v>
      </c>
    </row>
    <row r="27" spans="1:32" x14ac:dyDescent="0.25">
      <c r="A27">
        <v>45</v>
      </c>
      <c r="B27">
        <v>1.3252999999999999</v>
      </c>
      <c r="C27">
        <v>1.034</v>
      </c>
      <c r="D27">
        <v>-8.5600000000001196E-3</v>
      </c>
      <c r="E27">
        <v>-0.13699389370999199</v>
      </c>
      <c r="G27" s="1">
        <f t="shared" ca="1" si="0"/>
        <v>1.2923</v>
      </c>
      <c r="H27" s="1">
        <f t="shared" ca="1" si="1"/>
        <v>1.016</v>
      </c>
      <c r="J27" s="1" t="str">
        <f t="shared" si="2"/>
        <v>MATICUSDT</v>
      </c>
      <c r="K27" s="1">
        <f t="shared" ca="1" si="3"/>
        <v>0</v>
      </c>
      <c r="L27" s="1">
        <f t="shared" ca="1" si="4"/>
        <v>0</v>
      </c>
      <c r="M27" s="1">
        <f t="shared" ca="1" si="5"/>
        <v>0</v>
      </c>
      <c r="N27" s="1">
        <f t="shared" ca="1" si="16"/>
        <v>1</v>
      </c>
      <c r="O27" s="1">
        <f t="shared" ca="1" si="6"/>
        <v>0</v>
      </c>
      <c r="P27" s="1">
        <f t="shared" ca="1" si="7"/>
        <v>0</v>
      </c>
      <c r="Q27" s="1">
        <f t="shared" ca="1" si="17"/>
        <v>991.4396648030413</v>
      </c>
      <c r="S27" s="1">
        <f t="shared" ca="1" si="8"/>
        <v>1.2923</v>
      </c>
      <c r="T27" s="1">
        <f t="shared" ca="1" si="9"/>
        <v>1.016</v>
      </c>
      <c r="V27" s="1" t="str">
        <f t="shared" si="10"/>
        <v>STXUSDT</v>
      </c>
      <c r="W27" s="1">
        <f t="shared" ca="1" si="11"/>
        <v>0</v>
      </c>
      <c r="X27" s="1">
        <f t="shared" ca="1" si="12"/>
        <v>0</v>
      </c>
      <c r="Y27" s="1">
        <f t="shared" ca="1" si="13"/>
        <v>0</v>
      </c>
      <c r="Z27" s="1">
        <f t="shared" ca="1" si="20"/>
        <v>1</v>
      </c>
      <c r="AA27" s="1">
        <f t="shared" ca="1" si="18"/>
        <v>0</v>
      </c>
      <c r="AB27" s="1">
        <f t="shared" ca="1" si="15"/>
        <v>0</v>
      </c>
      <c r="AC27" s="1">
        <f t="shared" ca="1" si="19"/>
        <v>1052.6730064300973</v>
      </c>
    </row>
    <row r="28" spans="1:32" x14ac:dyDescent="0.25">
      <c r="A28">
        <v>46</v>
      </c>
      <c r="B28">
        <v>1.2742</v>
      </c>
      <c r="C28">
        <v>1.0069999999999999</v>
      </c>
      <c r="D28">
        <v>-2.4829999999999901E-2</v>
      </c>
      <c r="E28">
        <v>-1.11382953568962</v>
      </c>
      <c r="G28" s="1">
        <f t="shared" ca="1" si="0"/>
        <v>1.2841</v>
      </c>
      <c r="H28" s="1">
        <f t="shared" ca="1" si="1"/>
        <v>1.008</v>
      </c>
      <c r="J28" s="1" t="str">
        <f t="shared" si="2"/>
        <v>MATICUSDT</v>
      </c>
      <c r="K28" s="1">
        <f t="shared" ca="1" si="3"/>
        <v>1</v>
      </c>
      <c r="L28" s="1">
        <f t="shared" ca="1" si="4"/>
        <v>1.2742</v>
      </c>
      <c r="M28" s="1">
        <f t="shared" ca="1" si="5"/>
        <v>1.2841</v>
      </c>
      <c r="N28" s="1">
        <f t="shared" ca="1" si="16"/>
        <v>1.0077695809135143</v>
      </c>
      <c r="O28" s="1">
        <f t="shared" ca="1" si="6"/>
        <v>0.5</v>
      </c>
      <c r="P28" s="1">
        <f t="shared" ca="1" si="7"/>
        <v>-2</v>
      </c>
      <c r="Q28" s="1">
        <f t="shared" ca="1" si="17"/>
        <v>997.64273549959603</v>
      </c>
      <c r="S28" s="1">
        <f t="shared" ca="1" si="8"/>
        <v>1.2841</v>
      </c>
      <c r="T28" s="1">
        <f t="shared" ca="1" si="9"/>
        <v>1.008</v>
      </c>
      <c r="V28" s="1" t="str">
        <f t="shared" si="10"/>
        <v>STXUSDT</v>
      </c>
      <c r="W28" s="1">
        <f t="shared" ca="1" si="11"/>
        <v>1</v>
      </c>
      <c r="X28" s="1">
        <f t="shared" ca="1" si="12"/>
        <v>1.0069999999999999</v>
      </c>
      <c r="Y28" s="1">
        <f t="shared" ca="1" si="13"/>
        <v>1.008</v>
      </c>
      <c r="Z28" s="1">
        <f t="shared" ca="1" si="20"/>
        <v>0.9990079365079364</v>
      </c>
      <c r="AA28" s="1">
        <f t="shared" ca="1" si="18"/>
        <v>0.52633650321504866</v>
      </c>
      <c r="AB28" s="1">
        <f t="shared" ca="1" si="15"/>
        <v>-2</v>
      </c>
      <c r="AC28" s="1">
        <f t="shared" ca="1" si="19"/>
        <v>1050.1550244745524</v>
      </c>
      <c r="AE28" s="16"/>
    </row>
    <row r="29" spans="1:32" x14ac:dyDescent="0.25">
      <c r="A29">
        <v>47</v>
      </c>
      <c r="B29">
        <v>1.2910999999999999</v>
      </c>
      <c r="C29">
        <v>1.008</v>
      </c>
      <c r="D29">
        <v>-9.2200000000002193E-3</v>
      </c>
      <c r="E29">
        <v>-0.120800063977861</v>
      </c>
      <c r="G29" s="1">
        <f t="shared" ca="1" si="0"/>
        <v>1.2902</v>
      </c>
      <c r="H29" s="1">
        <f t="shared" ca="1" si="1"/>
        <v>1.018</v>
      </c>
      <c r="J29" s="1" t="str">
        <f t="shared" si="2"/>
        <v>MATICUSDT</v>
      </c>
      <c r="K29" s="1">
        <f t="shared" ca="1" si="3"/>
        <v>0</v>
      </c>
      <c r="L29" s="1">
        <f t="shared" ca="1" si="4"/>
        <v>0</v>
      </c>
      <c r="M29" s="1">
        <f t="shared" ca="1" si="5"/>
        <v>0</v>
      </c>
      <c r="N29" s="1">
        <f t="shared" ca="1" si="16"/>
        <v>1</v>
      </c>
      <c r="O29" s="1">
        <f t="shared" ca="1" si="6"/>
        <v>0</v>
      </c>
      <c r="P29" s="1">
        <f t="shared" ca="1" si="7"/>
        <v>0</v>
      </c>
      <c r="Q29" s="1">
        <f t="shared" ca="1" si="17"/>
        <v>997.64273549959603</v>
      </c>
      <c r="S29" s="1">
        <f t="shared" ca="1" si="8"/>
        <v>1.2902</v>
      </c>
      <c r="T29" s="1">
        <f t="shared" ca="1" si="9"/>
        <v>1.018</v>
      </c>
      <c r="V29" s="1" t="str">
        <f t="shared" si="10"/>
        <v>STXUSDT</v>
      </c>
      <c r="W29" s="1">
        <f t="shared" ca="1" si="11"/>
        <v>0</v>
      </c>
      <c r="X29" s="1">
        <f t="shared" ca="1" si="12"/>
        <v>0</v>
      </c>
      <c r="Y29" s="1">
        <f t="shared" ca="1" si="13"/>
        <v>0</v>
      </c>
      <c r="Z29" s="1">
        <f t="shared" ca="1" si="20"/>
        <v>1</v>
      </c>
      <c r="AA29" s="1">
        <f t="shared" ca="1" si="18"/>
        <v>0</v>
      </c>
      <c r="AB29" s="1">
        <f t="shared" ca="1" si="15"/>
        <v>0</v>
      </c>
      <c r="AC29" s="1">
        <f t="shared" ca="1" si="19"/>
        <v>1050.1550244745524</v>
      </c>
      <c r="AE29" s="16"/>
    </row>
    <row r="30" spans="1:32" x14ac:dyDescent="0.25">
      <c r="A30">
        <v>48</v>
      </c>
      <c r="B30">
        <v>1.2988</v>
      </c>
      <c r="C30">
        <v>1.0089999999999999</v>
      </c>
      <c r="D30">
        <v>-2.8099999999999701E-3</v>
      </c>
      <c r="E30">
        <v>0.29645885294436602</v>
      </c>
      <c r="G30" s="1">
        <f t="shared" ca="1" si="0"/>
        <v>1.2839</v>
      </c>
      <c r="H30" s="1">
        <f t="shared" ca="1" si="1"/>
        <v>1</v>
      </c>
      <c r="J30" s="1" t="str">
        <f t="shared" si="2"/>
        <v>STXUSDT</v>
      </c>
      <c r="K30" s="1">
        <f t="shared" ca="1" si="3"/>
        <v>0</v>
      </c>
      <c r="L30" s="1">
        <f t="shared" ca="1" si="4"/>
        <v>0</v>
      </c>
      <c r="M30" s="1">
        <f t="shared" ca="1" si="5"/>
        <v>0</v>
      </c>
      <c r="N30" s="1">
        <f t="shared" ca="1" si="16"/>
        <v>1</v>
      </c>
      <c r="O30" s="1">
        <f t="shared" ca="1" si="6"/>
        <v>0</v>
      </c>
      <c r="P30" s="1">
        <f t="shared" ca="1" si="7"/>
        <v>0</v>
      </c>
      <c r="Q30" s="1">
        <f t="shared" ca="1" si="17"/>
        <v>997.64273549959603</v>
      </c>
      <c r="S30" s="1">
        <f t="shared" ca="1" si="8"/>
        <v>1.2839</v>
      </c>
      <c r="T30" s="1">
        <f t="shared" ca="1" si="9"/>
        <v>1</v>
      </c>
      <c r="V30" s="1" t="str">
        <f t="shared" si="10"/>
        <v>MATICUSDT</v>
      </c>
      <c r="W30" s="1">
        <f t="shared" ca="1" si="11"/>
        <v>0</v>
      </c>
      <c r="X30" s="1">
        <f t="shared" ca="1" si="12"/>
        <v>0</v>
      </c>
      <c r="Y30" s="1">
        <f t="shared" ca="1" si="13"/>
        <v>0</v>
      </c>
      <c r="Z30" s="1">
        <f t="shared" ca="1" si="20"/>
        <v>1</v>
      </c>
      <c r="AA30" s="1">
        <f t="shared" ca="1" si="18"/>
        <v>0</v>
      </c>
      <c r="AB30" s="1">
        <f t="shared" ca="1" si="15"/>
        <v>0</v>
      </c>
      <c r="AC30" s="1">
        <f t="shared" ca="1" si="19"/>
        <v>1050.1550244745524</v>
      </c>
      <c r="AE30" s="16"/>
    </row>
    <row r="31" spans="1:32" x14ac:dyDescent="0.25">
      <c r="A31">
        <v>49</v>
      </c>
      <c r="B31">
        <v>1.2961</v>
      </c>
      <c r="C31">
        <v>1.0189999999999999</v>
      </c>
      <c r="D31">
        <v>-1.8409999999999802E-2</v>
      </c>
      <c r="E31">
        <v>-0.65114314163839604</v>
      </c>
      <c r="G31" s="1">
        <f t="shared" ca="1" si="0"/>
        <v>1.3019000000000001</v>
      </c>
      <c r="H31" s="1">
        <f t="shared" ca="1" si="1"/>
        <v>1.022</v>
      </c>
      <c r="J31" s="1" t="str">
        <f t="shared" si="2"/>
        <v>MATICUSDT</v>
      </c>
      <c r="K31" s="1">
        <f t="shared" ca="1" si="3"/>
        <v>0</v>
      </c>
      <c r="L31" s="1">
        <f t="shared" ca="1" si="4"/>
        <v>0</v>
      </c>
      <c r="M31" s="1">
        <f t="shared" ca="1" si="5"/>
        <v>0</v>
      </c>
      <c r="N31" s="1">
        <f t="shared" ca="1" si="16"/>
        <v>1</v>
      </c>
      <c r="O31" s="1">
        <f t="shared" ca="1" si="6"/>
        <v>0</v>
      </c>
      <c r="P31" s="1">
        <f t="shared" ca="1" si="7"/>
        <v>0</v>
      </c>
      <c r="Q31" s="1">
        <f t="shared" ca="1" si="17"/>
        <v>997.64273549959603</v>
      </c>
      <c r="S31" s="1">
        <f t="shared" ca="1" si="8"/>
        <v>1.3019000000000001</v>
      </c>
      <c r="T31" s="1">
        <f t="shared" ca="1" si="9"/>
        <v>1.022</v>
      </c>
      <c r="V31" s="1" t="str">
        <f t="shared" si="10"/>
        <v>STXUSDT</v>
      </c>
      <c r="W31" s="1">
        <f t="shared" ca="1" si="11"/>
        <v>0</v>
      </c>
      <c r="X31" s="1">
        <f t="shared" ca="1" si="12"/>
        <v>0</v>
      </c>
      <c r="Y31" s="1">
        <f t="shared" ca="1" si="13"/>
        <v>0</v>
      </c>
      <c r="Z31" s="1">
        <f t="shared" ca="1" si="20"/>
        <v>1</v>
      </c>
      <c r="AA31" s="1">
        <f t="shared" ca="1" si="18"/>
        <v>0</v>
      </c>
      <c r="AB31" s="1">
        <f t="shared" ca="1" si="15"/>
        <v>0</v>
      </c>
      <c r="AC31" s="1">
        <f t="shared" ca="1" si="19"/>
        <v>1050.1550244745524</v>
      </c>
      <c r="AE31" s="16"/>
    </row>
    <row r="32" spans="1:32" x14ac:dyDescent="0.25">
      <c r="A32">
        <v>50</v>
      </c>
      <c r="B32">
        <v>1.2923</v>
      </c>
      <c r="C32">
        <v>1.016</v>
      </c>
      <c r="D32">
        <v>-1.8339999999999999E-2</v>
      </c>
      <c r="E32">
        <v>-0.63046284236075301</v>
      </c>
      <c r="G32" s="1">
        <f t="shared" ca="1" si="0"/>
        <v>1.323</v>
      </c>
      <c r="H32" s="1">
        <f t="shared" ca="1" si="1"/>
        <v>1.0269999999999999</v>
      </c>
      <c r="J32" s="1" t="str">
        <f t="shared" si="2"/>
        <v>MATICUSDT</v>
      </c>
      <c r="K32" s="1">
        <f t="shared" ca="1" si="3"/>
        <v>0</v>
      </c>
      <c r="L32" s="1">
        <f t="shared" ca="1" si="4"/>
        <v>0</v>
      </c>
      <c r="M32" s="1">
        <f t="shared" ca="1" si="5"/>
        <v>0</v>
      </c>
      <c r="N32" s="1">
        <f t="shared" ca="1" si="16"/>
        <v>1</v>
      </c>
      <c r="O32" s="1">
        <f t="shared" ca="1" si="6"/>
        <v>0</v>
      </c>
      <c r="P32" s="1">
        <f t="shared" ca="1" si="7"/>
        <v>0</v>
      </c>
      <c r="Q32" s="1">
        <f t="shared" ca="1" si="17"/>
        <v>997.64273549959603</v>
      </c>
      <c r="S32" s="1">
        <f t="shared" ca="1" si="8"/>
        <v>1.323</v>
      </c>
      <c r="T32" s="1">
        <f t="shared" ca="1" si="9"/>
        <v>1.0269999999999999</v>
      </c>
      <c r="V32" s="1" t="str">
        <f t="shared" si="10"/>
        <v>STXUSDT</v>
      </c>
      <c r="W32" s="1">
        <f t="shared" ca="1" si="11"/>
        <v>0</v>
      </c>
      <c r="X32" s="1">
        <f t="shared" ca="1" si="12"/>
        <v>0</v>
      </c>
      <c r="Y32" s="1">
        <f t="shared" ca="1" si="13"/>
        <v>0</v>
      </c>
      <c r="Z32" s="1">
        <f t="shared" ca="1" si="20"/>
        <v>1</v>
      </c>
      <c r="AA32" s="1">
        <f t="shared" ca="1" si="18"/>
        <v>0</v>
      </c>
      <c r="AB32" s="1">
        <f t="shared" ca="1" si="15"/>
        <v>0</v>
      </c>
      <c r="AC32" s="1">
        <f t="shared" ca="1" si="19"/>
        <v>1050.1550244745524</v>
      </c>
      <c r="AE32" s="16"/>
    </row>
    <row r="33" spans="1:31" x14ac:dyDescent="0.25">
      <c r="A33">
        <v>51</v>
      </c>
      <c r="B33">
        <v>1.2841</v>
      </c>
      <c r="C33">
        <v>1.008</v>
      </c>
      <c r="D33">
        <v>-1.6220000000000099E-2</v>
      </c>
      <c r="E33">
        <v>-0.56335581012772795</v>
      </c>
      <c r="G33" s="1">
        <f t="shared" ca="1" si="0"/>
        <v>1.3617999999999999</v>
      </c>
      <c r="H33" s="1">
        <f t="shared" ca="1" si="1"/>
        <v>1.05</v>
      </c>
      <c r="J33" s="1" t="str">
        <f t="shared" si="2"/>
        <v>MATICUSDT</v>
      </c>
      <c r="K33" s="1">
        <f t="shared" ca="1" si="3"/>
        <v>0</v>
      </c>
      <c r="L33" s="1">
        <f t="shared" ca="1" si="4"/>
        <v>0</v>
      </c>
      <c r="M33" s="1">
        <f t="shared" ca="1" si="5"/>
        <v>0</v>
      </c>
      <c r="N33" s="1">
        <f t="shared" ca="1" si="16"/>
        <v>1</v>
      </c>
      <c r="O33" s="1">
        <f t="shared" ca="1" si="6"/>
        <v>0</v>
      </c>
      <c r="P33" s="1">
        <f t="shared" ca="1" si="7"/>
        <v>0</v>
      </c>
      <c r="Q33" s="1">
        <f t="shared" ca="1" si="17"/>
        <v>997.64273549959603</v>
      </c>
      <c r="S33" s="1">
        <f t="shared" ca="1" si="8"/>
        <v>1.3617999999999999</v>
      </c>
      <c r="T33" s="1">
        <f t="shared" ca="1" si="9"/>
        <v>1.05</v>
      </c>
      <c r="V33" s="1" t="str">
        <f t="shared" si="10"/>
        <v>STXUSDT</v>
      </c>
      <c r="W33" s="1">
        <f t="shared" ca="1" si="11"/>
        <v>0</v>
      </c>
      <c r="X33" s="1">
        <f t="shared" ca="1" si="12"/>
        <v>0</v>
      </c>
      <c r="Y33" s="1">
        <f t="shared" ca="1" si="13"/>
        <v>0</v>
      </c>
      <c r="Z33" s="1">
        <f t="shared" ca="1" si="20"/>
        <v>1</v>
      </c>
      <c r="AA33" s="1">
        <f t="shared" ca="1" si="18"/>
        <v>0</v>
      </c>
      <c r="AB33" s="1">
        <f t="shared" ca="1" si="15"/>
        <v>0</v>
      </c>
      <c r="AC33" s="1">
        <f t="shared" ca="1" si="19"/>
        <v>1050.1550244745524</v>
      </c>
    </row>
    <row r="34" spans="1:31" x14ac:dyDescent="0.25">
      <c r="A34">
        <v>52</v>
      </c>
      <c r="B34">
        <v>1.2902</v>
      </c>
      <c r="C34">
        <v>1.018</v>
      </c>
      <c r="D34">
        <v>-2.3019999999999999E-2</v>
      </c>
      <c r="E34">
        <v>-1.3107094238186401</v>
      </c>
      <c r="G34" s="1">
        <f t="shared" ref="G34:G65" ca="1" si="21">OFFSET($B34,$AE$5,0)</f>
        <v>1.3651</v>
      </c>
      <c r="H34" s="1">
        <f t="shared" ref="H34:H65" ca="1" si="22">OFFSET($C34,$AE$5,0)</f>
        <v>1.0760000000000001</v>
      </c>
      <c r="J34" s="1" t="str">
        <f t="shared" ref="J34:J65" si="23">IF(AND($AE$7="Sym_1",$E34&lt;0),$B$1,IF(AND($AE$7="Sym_2",$E34&gt;0),$B$1,$C$1))</f>
        <v>MATICUSDT</v>
      </c>
      <c r="K34" s="1">
        <f t="shared" ref="K34:K65" ca="1" si="24">IF(AND(ABS($E34)&gt;$AE$1,$G34&gt;0),1,0)</f>
        <v>1</v>
      </c>
      <c r="L34" s="1">
        <f t="shared" ref="L34:L65" ca="1" si="25">IF($K34=1,IF($J34=$B$1,$B34,$C34),0)</f>
        <v>1.2902</v>
      </c>
      <c r="M34" s="1">
        <f t="shared" ref="M34:M65" ca="1" si="26">IF($K34=1,IF($J34=$B$1,$G34,$H34),0)</f>
        <v>1.3651</v>
      </c>
      <c r="N34" s="1">
        <f t="shared" ca="1" si="16"/>
        <v>1.0580530150364285</v>
      </c>
      <c r="O34" s="1">
        <f t="shared" ref="O34:O65" ca="1" si="27">IF($K34=1,$AE$3*$AE$2*2,0)</f>
        <v>0.5</v>
      </c>
      <c r="P34" s="1">
        <f t="shared" ref="P34:P65" ca="1" si="28">-IF($K34=1,$AE$4*$AE$2*2,0)</f>
        <v>-2</v>
      </c>
      <c r="Q34" s="1">
        <f t="shared" ca="1" si="17"/>
        <v>1054.0589042245376</v>
      </c>
      <c r="S34" s="1">
        <f t="shared" ref="S34:S65" ca="1" si="29">OFFSET($B34,$AE$6,0)</f>
        <v>1.3651</v>
      </c>
      <c r="T34" s="1">
        <f t="shared" ref="T34:T65" ca="1" si="30">OFFSET($C34,$AE$6,0)</f>
        <v>1.0760000000000001</v>
      </c>
      <c r="V34" s="1" t="str">
        <f t="shared" ref="V34:V65" si="31">IF(AND($AE$7="Sym_1",$E34&gt;0),$B$1,IF(AND($AE$7="Sym_2",$E34&lt;0),$B$1,$C$1))</f>
        <v>STXUSDT</v>
      </c>
      <c r="W34" s="1">
        <f t="shared" ref="W34:W65" ca="1" si="32">IF(AND(ABS($E34)&gt;$AE$1,$G34&gt;0),1,0)</f>
        <v>1</v>
      </c>
      <c r="X34" s="1">
        <f t="shared" ref="X34:X65" ca="1" si="33">IF($W34=1,IF($V34=$B$1,$B34,$C34),0)</f>
        <v>1.018</v>
      </c>
      <c r="Y34" s="1">
        <f t="shared" ref="Y34:Y65" ca="1" si="34">IF($W34=1,IF($V34=$B$1,$S34,$T34),0)</f>
        <v>1.0760000000000001</v>
      </c>
      <c r="Z34" s="1">
        <f t="shared" ca="1" si="20"/>
        <v>0.94609665427509293</v>
      </c>
      <c r="AA34" s="1">
        <f t="shared" ca="1" si="18"/>
        <v>0.52507751223727617</v>
      </c>
      <c r="AB34" s="1">
        <f t="shared" ref="AB34:AB65" ca="1" si="35">-IF($K34=1,$AE$4*$AE$2*2,0)</f>
        <v>-2</v>
      </c>
      <c r="AC34" s="1">
        <f t="shared" ca="1" si="19"/>
        <v>992.07323263778972</v>
      </c>
      <c r="AE34" s="11"/>
    </row>
    <row r="35" spans="1:31" x14ac:dyDescent="0.25">
      <c r="A35">
        <v>53</v>
      </c>
      <c r="B35">
        <v>1.2839</v>
      </c>
      <c r="C35">
        <v>1</v>
      </c>
      <c r="D35">
        <v>-6.09999999999999E-3</v>
      </c>
      <c r="E35">
        <v>0.49737978814190098</v>
      </c>
      <c r="G35" s="1">
        <f t="shared" ca="1" si="21"/>
        <v>1.3459000000000001</v>
      </c>
      <c r="H35" s="1">
        <f t="shared" ca="1" si="22"/>
        <v>1.0529999999999999</v>
      </c>
      <c r="J35" s="1" t="str">
        <f t="shared" si="23"/>
        <v>STXUSDT</v>
      </c>
      <c r="K35" s="1">
        <f t="shared" ca="1" si="24"/>
        <v>0</v>
      </c>
      <c r="L35" s="1">
        <f t="shared" ca="1" si="25"/>
        <v>0</v>
      </c>
      <c r="M35" s="1">
        <f t="shared" ca="1" si="26"/>
        <v>0</v>
      </c>
      <c r="N35" s="1">
        <f t="shared" ca="1" si="16"/>
        <v>1</v>
      </c>
      <c r="O35" s="1">
        <f t="shared" ca="1" si="27"/>
        <v>0</v>
      </c>
      <c r="P35" s="1">
        <f t="shared" ca="1" si="28"/>
        <v>0</v>
      </c>
      <c r="Q35" s="1">
        <f t="shared" ref="Q35:Q66" ca="1" si="36">$Q34*$N35+$O35+$P35</f>
        <v>1054.0589042245376</v>
      </c>
      <c r="S35" s="1">
        <f t="shared" ca="1" si="29"/>
        <v>1.3459000000000001</v>
      </c>
      <c r="T35" s="1">
        <f t="shared" ca="1" si="30"/>
        <v>1.0529999999999999</v>
      </c>
      <c r="V35" s="1" t="str">
        <f t="shared" si="31"/>
        <v>MATICUSDT</v>
      </c>
      <c r="W35" s="1">
        <f t="shared" ca="1" si="32"/>
        <v>0</v>
      </c>
      <c r="X35" s="1">
        <f t="shared" ca="1" si="33"/>
        <v>0</v>
      </c>
      <c r="Y35" s="1">
        <f t="shared" ca="1" si="34"/>
        <v>0</v>
      </c>
      <c r="Z35" s="1">
        <f t="shared" ca="1" si="20"/>
        <v>1</v>
      </c>
      <c r="AA35" s="1">
        <f t="shared" ref="AA35:AA66" ca="1" si="37">IF($K35=1,$AE$3*$AC34*2,0)</f>
        <v>0</v>
      </c>
      <c r="AB35" s="1">
        <f t="shared" ca="1" si="35"/>
        <v>0</v>
      </c>
      <c r="AC35" s="1">
        <f t="shared" ref="AC35:AC67" ca="1" si="38">$AC34*$Z35+$AA35+$AB35</f>
        <v>992.07323263778972</v>
      </c>
    </row>
    <row r="36" spans="1:31" x14ac:dyDescent="0.25">
      <c r="A36">
        <v>54</v>
      </c>
      <c r="B36">
        <v>1.3019000000000001</v>
      </c>
      <c r="C36">
        <v>1.022</v>
      </c>
      <c r="D36">
        <v>-1.6480000000000002E-2</v>
      </c>
      <c r="E36">
        <v>-0.57069063256576502</v>
      </c>
      <c r="G36" s="1">
        <f t="shared" ca="1" si="21"/>
        <v>1.3920999999999999</v>
      </c>
      <c r="H36" s="1">
        <f t="shared" ca="1" si="22"/>
        <v>1.0629999999999999</v>
      </c>
      <c r="J36" s="1" t="str">
        <f t="shared" si="23"/>
        <v>MATICUSDT</v>
      </c>
      <c r="K36" s="1">
        <f t="shared" ca="1" si="24"/>
        <v>0</v>
      </c>
      <c r="L36" s="1">
        <f t="shared" ca="1" si="25"/>
        <v>0</v>
      </c>
      <c r="M36" s="1">
        <f t="shared" ca="1" si="26"/>
        <v>0</v>
      </c>
      <c r="N36" s="1">
        <f t="shared" ca="1" si="16"/>
        <v>1</v>
      </c>
      <c r="O36" s="1">
        <f t="shared" ca="1" si="27"/>
        <v>0</v>
      </c>
      <c r="P36" s="1">
        <f t="shared" ca="1" si="28"/>
        <v>0</v>
      </c>
      <c r="Q36" s="1">
        <f t="shared" ca="1" si="36"/>
        <v>1054.0589042245376</v>
      </c>
      <c r="S36" s="1">
        <f t="shared" ca="1" si="29"/>
        <v>1.3920999999999999</v>
      </c>
      <c r="T36" s="1">
        <f t="shared" ca="1" si="30"/>
        <v>1.0629999999999999</v>
      </c>
      <c r="V36" s="1" t="str">
        <f t="shared" si="31"/>
        <v>STXUSDT</v>
      </c>
      <c r="W36" s="1">
        <f t="shared" ca="1" si="32"/>
        <v>0</v>
      </c>
      <c r="X36" s="1">
        <f t="shared" ca="1" si="33"/>
        <v>0</v>
      </c>
      <c r="Y36" s="1">
        <f t="shared" ca="1" si="34"/>
        <v>0</v>
      </c>
      <c r="Z36" s="1">
        <f t="shared" ca="1" si="20"/>
        <v>1</v>
      </c>
      <c r="AA36" s="1">
        <f t="shared" ca="1" si="37"/>
        <v>0</v>
      </c>
      <c r="AB36" s="1">
        <f t="shared" ca="1" si="35"/>
        <v>0</v>
      </c>
      <c r="AC36" s="1">
        <f t="shared" ca="1" si="38"/>
        <v>992.07323263778972</v>
      </c>
      <c r="AE36" s="11"/>
    </row>
    <row r="37" spans="1:31" x14ac:dyDescent="0.25">
      <c r="A37">
        <v>55</v>
      </c>
      <c r="B37">
        <v>1.323</v>
      </c>
      <c r="C37">
        <v>1.0269999999999999</v>
      </c>
      <c r="D37">
        <v>-1.8299999999999901E-3</v>
      </c>
      <c r="E37">
        <v>0.96980415138772702</v>
      </c>
      <c r="G37" s="1">
        <f t="shared" ca="1" si="21"/>
        <v>1.4491000000000001</v>
      </c>
      <c r="H37" s="1">
        <f t="shared" ca="1" si="22"/>
        <v>1.0960000000000001</v>
      </c>
      <c r="J37" s="1" t="str">
        <f t="shared" si="23"/>
        <v>STXUSDT</v>
      </c>
      <c r="K37" s="1">
        <f t="shared" ca="1" si="24"/>
        <v>0</v>
      </c>
      <c r="L37" s="1">
        <f t="shared" ca="1" si="25"/>
        <v>0</v>
      </c>
      <c r="M37" s="1">
        <f t="shared" ca="1" si="26"/>
        <v>0</v>
      </c>
      <c r="N37" s="1">
        <f t="shared" ca="1" si="16"/>
        <v>1</v>
      </c>
      <c r="O37" s="1">
        <f t="shared" ca="1" si="27"/>
        <v>0</v>
      </c>
      <c r="P37" s="1">
        <f t="shared" ca="1" si="28"/>
        <v>0</v>
      </c>
      <c r="Q37" s="1">
        <f t="shared" ca="1" si="36"/>
        <v>1054.0589042245376</v>
      </c>
      <c r="S37" s="1">
        <f t="shared" ca="1" si="29"/>
        <v>1.4491000000000001</v>
      </c>
      <c r="T37" s="1">
        <f t="shared" ca="1" si="30"/>
        <v>1.0960000000000001</v>
      </c>
      <c r="V37" s="1" t="str">
        <f t="shared" si="31"/>
        <v>MATICUSDT</v>
      </c>
      <c r="W37" s="1">
        <f t="shared" ca="1" si="32"/>
        <v>0</v>
      </c>
      <c r="X37" s="1">
        <f t="shared" ca="1" si="33"/>
        <v>0</v>
      </c>
      <c r="Y37" s="1">
        <f t="shared" ca="1" si="34"/>
        <v>0</v>
      </c>
      <c r="Z37" s="1">
        <f t="shared" ca="1" si="20"/>
        <v>1</v>
      </c>
      <c r="AA37" s="1">
        <f t="shared" ca="1" si="37"/>
        <v>0</v>
      </c>
      <c r="AB37" s="1">
        <f t="shared" ca="1" si="35"/>
        <v>0</v>
      </c>
      <c r="AC37" s="1">
        <f t="shared" ca="1" si="38"/>
        <v>992.07323263778972</v>
      </c>
    </row>
    <row r="38" spans="1:31" x14ac:dyDescent="0.25">
      <c r="A38">
        <v>56</v>
      </c>
      <c r="B38">
        <v>1.3617999999999999</v>
      </c>
      <c r="C38">
        <v>1.05</v>
      </c>
      <c r="D38">
        <v>7.2999999999998604E-3</v>
      </c>
      <c r="E38">
        <v>1.69877360020362</v>
      </c>
      <c r="G38" s="1">
        <f t="shared" ca="1" si="21"/>
        <v>1.4535</v>
      </c>
      <c r="H38" s="1">
        <f t="shared" ca="1" si="22"/>
        <v>1.113</v>
      </c>
      <c r="J38" s="1" t="str">
        <f t="shared" si="23"/>
        <v>STXUSDT</v>
      </c>
      <c r="K38" s="1">
        <f t="shared" ca="1" si="24"/>
        <v>1</v>
      </c>
      <c r="L38" s="1">
        <f t="shared" ca="1" si="25"/>
        <v>1.05</v>
      </c>
      <c r="M38" s="1">
        <f t="shared" ca="1" si="26"/>
        <v>1.113</v>
      </c>
      <c r="N38" s="1">
        <f t="shared" ca="1" si="16"/>
        <v>1.06</v>
      </c>
      <c r="O38" s="1">
        <f t="shared" ca="1" si="27"/>
        <v>0.5</v>
      </c>
      <c r="P38" s="1">
        <f t="shared" ca="1" si="28"/>
        <v>-2</v>
      </c>
      <c r="Q38" s="1">
        <f t="shared" ca="1" si="36"/>
        <v>1115.8024384780099</v>
      </c>
      <c r="S38" s="1">
        <f t="shared" ca="1" si="29"/>
        <v>1.4535</v>
      </c>
      <c r="T38" s="1">
        <f t="shared" ca="1" si="30"/>
        <v>1.113</v>
      </c>
      <c r="V38" s="1" t="str">
        <f t="shared" si="31"/>
        <v>MATICUSDT</v>
      </c>
      <c r="W38" s="1">
        <f t="shared" ca="1" si="32"/>
        <v>1</v>
      </c>
      <c r="X38" s="1">
        <f t="shared" ca="1" si="33"/>
        <v>1.3617999999999999</v>
      </c>
      <c r="Y38" s="1">
        <f t="shared" ca="1" si="34"/>
        <v>1.4535</v>
      </c>
      <c r="Z38" s="1">
        <f t="shared" ca="1" si="20"/>
        <v>0.93691090471276217</v>
      </c>
      <c r="AA38" s="1">
        <f t="shared" ca="1" si="37"/>
        <v>0.49603661631889484</v>
      </c>
      <c r="AB38" s="1">
        <f t="shared" ca="1" si="35"/>
        <v>-2</v>
      </c>
      <c r="AC38" s="1">
        <f t="shared" ca="1" si="38"/>
        <v>927.98026654830505</v>
      </c>
    </row>
    <row r="39" spans="1:31" x14ac:dyDescent="0.25">
      <c r="A39">
        <v>57</v>
      </c>
      <c r="B39">
        <v>1.3651</v>
      </c>
      <c r="C39">
        <v>1.0760000000000001</v>
      </c>
      <c r="D39">
        <v>-2.2940000000000099E-2</v>
      </c>
      <c r="E39">
        <v>-1.17739420534298</v>
      </c>
      <c r="G39" s="1">
        <f t="shared" ca="1" si="21"/>
        <v>1.4431</v>
      </c>
      <c r="H39" s="1">
        <f t="shared" ca="1" si="22"/>
        <v>1.121</v>
      </c>
      <c r="J39" s="1" t="str">
        <f t="shared" si="23"/>
        <v>MATICUSDT</v>
      </c>
      <c r="K39" s="1">
        <f t="shared" ca="1" si="24"/>
        <v>1</v>
      </c>
      <c r="L39" s="1">
        <f t="shared" ca="1" si="25"/>
        <v>1.3651</v>
      </c>
      <c r="M39" s="1">
        <f t="shared" ca="1" si="26"/>
        <v>1.4431</v>
      </c>
      <c r="N39" s="1">
        <f t="shared" ca="1" si="16"/>
        <v>1.057138671159622</v>
      </c>
      <c r="O39" s="1">
        <f t="shared" ca="1" si="27"/>
        <v>0.5</v>
      </c>
      <c r="P39" s="1">
        <f t="shared" ca="1" si="28"/>
        <v>-2</v>
      </c>
      <c r="Q39" s="1">
        <f t="shared" ca="1" si="36"/>
        <v>1178.0579070893093</v>
      </c>
      <c r="S39" s="1">
        <f t="shared" ca="1" si="29"/>
        <v>1.4431</v>
      </c>
      <c r="T39" s="1">
        <f t="shared" ca="1" si="30"/>
        <v>1.121</v>
      </c>
      <c r="V39" s="1" t="str">
        <f t="shared" si="31"/>
        <v>STXUSDT</v>
      </c>
      <c r="W39" s="1">
        <f t="shared" ca="1" si="32"/>
        <v>1</v>
      </c>
      <c r="X39" s="1">
        <f t="shared" ca="1" si="33"/>
        <v>1.0760000000000001</v>
      </c>
      <c r="Y39" s="1">
        <f t="shared" ca="1" si="34"/>
        <v>1.121</v>
      </c>
      <c r="Z39" s="1">
        <f t="shared" ca="1" si="20"/>
        <v>0.95985727029438006</v>
      </c>
      <c r="AA39" s="1">
        <f t="shared" ca="1" si="37"/>
        <v>0.46399013327415256</v>
      </c>
      <c r="AB39" s="1">
        <f t="shared" ca="1" si="35"/>
        <v>-2</v>
      </c>
      <c r="AC39" s="1">
        <f t="shared" ca="1" si="38"/>
        <v>889.19259566938149</v>
      </c>
    </row>
    <row r="40" spans="1:31" x14ac:dyDescent="0.25">
      <c r="A40">
        <v>58</v>
      </c>
      <c r="B40">
        <v>1.3459000000000001</v>
      </c>
      <c r="C40">
        <v>1.0529999999999999</v>
      </c>
      <c r="D40">
        <v>-1.24699999999997E-2</v>
      </c>
      <c r="E40">
        <v>-0.140749230451231</v>
      </c>
      <c r="G40" s="1">
        <f t="shared" ca="1" si="21"/>
        <v>1.4059999999999999</v>
      </c>
      <c r="H40" s="1">
        <f t="shared" ca="1" si="22"/>
        <v>1.091</v>
      </c>
      <c r="J40" s="1" t="str">
        <f t="shared" si="23"/>
        <v>MATICUSDT</v>
      </c>
      <c r="K40" s="1">
        <f t="shared" ca="1" si="24"/>
        <v>0</v>
      </c>
      <c r="L40" s="1">
        <f t="shared" ca="1" si="25"/>
        <v>0</v>
      </c>
      <c r="M40" s="1">
        <f t="shared" ca="1" si="26"/>
        <v>0</v>
      </c>
      <c r="N40" s="1">
        <f t="shared" ca="1" si="16"/>
        <v>1</v>
      </c>
      <c r="O40" s="1">
        <f t="shared" ca="1" si="27"/>
        <v>0</v>
      </c>
      <c r="P40" s="1">
        <f t="shared" ca="1" si="28"/>
        <v>0</v>
      </c>
      <c r="Q40" s="1">
        <f t="shared" ca="1" si="36"/>
        <v>1178.0579070893093</v>
      </c>
      <c r="S40" s="1">
        <f t="shared" ca="1" si="29"/>
        <v>1.4059999999999999</v>
      </c>
      <c r="T40" s="1">
        <f t="shared" ca="1" si="30"/>
        <v>1.091</v>
      </c>
      <c r="V40" s="1" t="str">
        <f t="shared" si="31"/>
        <v>STXUSDT</v>
      </c>
      <c r="W40" s="1">
        <f t="shared" ca="1" si="32"/>
        <v>0</v>
      </c>
      <c r="X40" s="1">
        <f t="shared" ca="1" si="33"/>
        <v>0</v>
      </c>
      <c r="Y40" s="1">
        <f t="shared" ca="1" si="34"/>
        <v>0</v>
      </c>
      <c r="Z40" s="1">
        <f t="shared" ca="1" si="20"/>
        <v>1</v>
      </c>
      <c r="AA40" s="1">
        <f t="shared" ca="1" si="37"/>
        <v>0</v>
      </c>
      <c r="AB40" s="1">
        <f t="shared" ca="1" si="35"/>
        <v>0</v>
      </c>
      <c r="AC40" s="1">
        <f t="shared" ca="1" si="38"/>
        <v>889.19259566938149</v>
      </c>
    </row>
    <row r="41" spans="1:31" x14ac:dyDescent="0.25">
      <c r="A41">
        <v>59</v>
      </c>
      <c r="B41">
        <v>1.3920999999999999</v>
      </c>
      <c r="C41">
        <v>1.0629999999999999</v>
      </c>
      <c r="D41">
        <v>2.0829999999999901E-2</v>
      </c>
      <c r="E41">
        <v>2.43612506162652</v>
      </c>
      <c r="G41" s="1">
        <f t="shared" ca="1" si="21"/>
        <v>1.4409000000000001</v>
      </c>
      <c r="H41" s="1">
        <f t="shared" ca="1" si="22"/>
        <v>1.113</v>
      </c>
      <c r="J41" s="1" t="str">
        <f t="shared" si="23"/>
        <v>STXUSDT</v>
      </c>
      <c r="K41" s="1">
        <f t="shared" ca="1" si="24"/>
        <v>1</v>
      </c>
      <c r="L41" s="1">
        <f t="shared" ca="1" si="25"/>
        <v>1.0629999999999999</v>
      </c>
      <c r="M41" s="1">
        <f t="shared" ca="1" si="26"/>
        <v>1.113</v>
      </c>
      <c r="N41" s="1">
        <f t="shared" ca="1" si="16"/>
        <v>1.0470366886171214</v>
      </c>
      <c r="O41" s="1">
        <f t="shared" ca="1" si="27"/>
        <v>0.5</v>
      </c>
      <c r="P41" s="1">
        <f t="shared" ca="1" si="28"/>
        <v>-2</v>
      </c>
      <c r="Q41" s="1">
        <f t="shared" ca="1" si="36"/>
        <v>1231.9698500380068</v>
      </c>
      <c r="S41" s="1">
        <f t="shared" ca="1" si="29"/>
        <v>1.4409000000000001</v>
      </c>
      <c r="T41" s="1">
        <f t="shared" ca="1" si="30"/>
        <v>1.113</v>
      </c>
      <c r="V41" s="1" t="str">
        <f t="shared" si="31"/>
        <v>MATICUSDT</v>
      </c>
      <c r="W41" s="1">
        <f t="shared" ca="1" si="32"/>
        <v>1</v>
      </c>
      <c r="X41" s="1">
        <f t="shared" ca="1" si="33"/>
        <v>1.3920999999999999</v>
      </c>
      <c r="Y41" s="1">
        <f t="shared" ca="1" si="34"/>
        <v>1.4409000000000001</v>
      </c>
      <c r="Z41" s="1">
        <f t="shared" ca="1" si="20"/>
        <v>0.96613227843708782</v>
      </c>
      <c r="AA41" s="1">
        <f t="shared" ca="1" si="37"/>
        <v>0.44459629783469073</v>
      </c>
      <c r="AB41" s="1">
        <f t="shared" ca="1" si="35"/>
        <v>-2</v>
      </c>
      <c r="AC41" s="1">
        <f t="shared" ca="1" si="38"/>
        <v>857.52226472128234</v>
      </c>
    </row>
    <row r="42" spans="1:31" x14ac:dyDescent="0.25">
      <c r="A42">
        <v>60</v>
      </c>
      <c r="B42">
        <v>1.4491000000000001</v>
      </c>
      <c r="C42">
        <v>1.0960000000000001</v>
      </c>
      <c r="D42">
        <v>3.5259999999999798E-2</v>
      </c>
      <c r="E42">
        <v>2.70323766499421</v>
      </c>
      <c r="G42" s="1">
        <f t="shared" ca="1" si="21"/>
        <v>1.4247000000000001</v>
      </c>
      <c r="H42" s="1">
        <f t="shared" ca="1" si="22"/>
        <v>1.1240000000000001</v>
      </c>
      <c r="J42" s="1" t="str">
        <f t="shared" si="23"/>
        <v>STXUSDT</v>
      </c>
      <c r="K42" s="1">
        <f t="shared" ca="1" si="24"/>
        <v>1</v>
      </c>
      <c r="L42" s="1">
        <f t="shared" ca="1" si="25"/>
        <v>1.0960000000000001</v>
      </c>
      <c r="M42" s="1">
        <f t="shared" ca="1" si="26"/>
        <v>1.1240000000000001</v>
      </c>
      <c r="N42" s="1">
        <f t="shared" ca="1" si="16"/>
        <v>1.0255474452554745</v>
      </c>
      <c r="O42" s="1">
        <f t="shared" ca="1" si="27"/>
        <v>0.5</v>
      </c>
      <c r="P42" s="1">
        <f t="shared" ca="1" si="28"/>
        <v>-2</v>
      </c>
      <c r="Q42" s="1">
        <f t="shared" ca="1" si="36"/>
        <v>1261.9435323382479</v>
      </c>
      <c r="S42" s="1">
        <f t="shared" ca="1" si="29"/>
        <v>1.4247000000000001</v>
      </c>
      <c r="T42" s="1">
        <f t="shared" ca="1" si="30"/>
        <v>1.1240000000000001</v>
      </c>
      <c r="V42" s="1" t="str">
        <f t="shared" si="31"/>
        <v>MATICUSDT</v>
      </c>
      <c r="W42" s="1">
        <f t="shared" ca="1" si="32"/>
        <v>1</v>
      </c>
      <c r="X42" s="1">
        <f t="shared" ca="1" si="33"/>
        <v>1.4491000000000001</v>
      </c>
      <c r="Y42" s="1">
        <f t="shared" ca="1" si="34"/>
        <v>1.4247000000000001</v>
      </c>
      <c r="Z42" s="1">
        <f t="shared" ca="1" si="20"/>
        <v>1.0171264125780866</v>
      </c>
      <c r="AA42" s="1">
        <f t="shared" ca="1" si="37"/>
        <v>0.42876113236064117</v>
      </c>
      <c r="AB42" s="1">
        <f t="shared" ca="1" si="35"/>
        <v>-2</v>
      </c>
      <c r="AC42" s="1">
        <f t="shared" ca="1" si="38"/>
        <v>870.63730595415473</v>
      </c>
    </row>
    <row r="43" spans="1:31" x14ac:dyDescent="0.25">
      <c r="A43">
        <v>61</v>
      </c>
      <c r="B43">
        <v>1.4535</v>
      </c>
      <c r="C43">
        <v>1.113</v>
      </c>
      <c r="D43">
        <v>1.7729999999999999E-2</v>
      </c>
      <c r="E43">
        <v>1.45078608113415</v>
      </c>
      <c r="G43" s="1">
        <f t="shared" ca="1" si="21"/>
        <v>1.4502999999999999</v>
      </c>
      <c r="H43" s="1">
        <f t="shared" ca="1" si="22"/>
        <v>1.137</v>
      </c>
      <c r="J43" s="1" t="str">
        <f t="shared" si="23"/>
        <v>STXUSDT</v>
      </c>
      <c r="K43" s="1">
        <f t="shared" ca="1" si="24"/>
        <v>1</v>
      </c>
      <c r="L43" s="1">
        <f t="shared" ca="1" si="25"/>
        <v>1.113</v>
      </c>
      <c r="M43" s="1">
        <f t="shared" ca="1" si="26"/>
        <v>1.137</v>
      </c>
      <c r="N43" s="1">
        <f t="shared" ca="1" si="16"/>
        <v>1.0215633423180592</v>
      </c>
      <c r="O43" s="1">
        <f t="shared" ca="1" si="27"/>
        <v>0.5</v>
      </c>
      <c r="P43" s="1">
        <f t="shared" ca="1" si="28"/>
        <v>-2</v>
      </c>
      <c r="Q43" s="1">
        <f t="shared" ca="1" si="36"/>
        <v>1287.6552527121185</v>
      </c>
      <c r="S43" s="1">
        <f t="shared" ca="1" si="29"/>
        <v>1.4502999999999999</v>
      </c>
      <c r="T43" s="1">
        <f t="shared" ca="1" si="30"/>
        <v>1.137</v>
      </c>
      <c r="V43" s="1" t="str">
        <f t="shared" si="31"/>
        <v>MATICUSDT</v>
      </c>
      <c r="W43" s="1">
        <f t="shared" ca="1" si="32"/>
        <v>1</v>
      </c>
      <c r="X43" s="1">
        <f t="shared" ca="1" si="33"/>
        <v>1.4535</v>
      </c>
      <c r="Y43" s="1">
        <f t="shared" ca="1" si="34"/>
        <v>1.4502999999999999</v>
      </c>
      <c r="Z43" s="1">
        <f t="shared" ca="1" si="20"/>
        <v>1.0022064400468869</v>
      </c>
      <c r="AA43" s="1">
        <f t="shared" ca="1" si="37"/>
        <v>0.43531865297707739</v>
      </c>
      <c r="AB43" s="1">
        <f t="shared" ca="1" si="35"/>
        <v>-2</v>
      </c>
      <c r="AC43" s="1">
        <f t="shared" ca="1" si="38"/>
        <v>870.99363362530278</v>
      </c>
    </row>
    <row r="44" spans="1:31" x14ac:dyDescent="0.25">
      <c r="A44">
        <v>62</v>
      </c>
      <c r="B44">
        <v>1.4431</v>
      </c>
      <c r="C44">
        <v>1.121</v>
      </c>
      <c r="D44">
        <v>-2.9900000000000399E-3</v>
      </c>
      <c r="E44">
        <v>0.108332392040975</v>
      </c>
      <c r="G44" s="1">
        <f t="shared" ca="1" si="21"/>
        <v>1.4540999999999999</v>
      </c>
      <c r="H44" s="1">
        <f t="shared" ca="1" si="22"/>
        <v>1.137</v>
      </c>
      <c r="J44" s="1" t="str">
        <f t="shared" si="23"/>
        <v>STXUSDT</v>
      </c>
      <c r="K44" s="1">
        <f t="shared" ca="1" si="24"/>
        <v>0</v>
      </c>
      <c r="L44" s="1">
        <f t="shared" ca="1" si="25"/>
        <v>0</v>
      </c>
      <c r="M44" s="1">
        <f t="shared" ca="1" si="26"/>
        <v>0</v>
      </c>
      <c r="N44" s="1">
        <f t="shared" ca="1" si="16"/>
        <v>1</v>
      </c>
      <c r="O44" s="1">
        <f t="shared" ca="1" si="27"/>
        <v>0</v>
      </c>
      <c r="P44" s="1">
        <f t="shared" ca="1" si="28"/>
        <v>0</v>
      </c>
      <c r="Q44" s="1">
        <f t="shared" ca="1" si="36"/>
        <v>1287.6552527121185</v>
      </c>
      <c r="S44" s="1">
        <f t="shared" ca="1" si="29"/>
        <v>1.4540999999999999</v>
      </c>
      <c r="T44" s="1">
        <f t="shared" ca="1" si="30"/>
        <v>1.137</v>
      </c>
      <c r="V44" s="1" t="str">
        <f t="shared" si="31"/>
        <v>MATICUSDT</v>
      </c>
      <c r="W44" s="1">
        <f t="shared" ca="1" si="32"/>
        <v>0</v>
      </c>
      <c r="X44" s="1">
        <f t="shared" ca="1" si="33"/>
        <v>0</v>
      </c>
      <c r="Y44" s="1">
        <f t="shared" ca="1" si="34"/>
        <v>0</v>
      </c>
      <c r="Z44" s="1">
        <f t="shared" ca="1" si="20"/>
        <v>1</v>
      </c>
      <c r="AA44" s="1">
        <f t="shared" ca="1" si="37"/>
        <v>0</v>
      </c>
      <c r="AB44" s="1">
        <f t="shared" ca="1" si="35"/>
        <v>0</v>
      </c>
      <c r="AC44" s="1">
        <f t="shared" ca="1" si="38"/>
        <v>870.99363362530278</v>
      </c>
    </row>
    <row r="45" spans="1:31" x14ac:dyDescent="0.25">
      <c r="A45">
        <v>63</v>
      </c>
      <c r="B45">
        <v>1.4059999999999999</v>
      </c>
      <c r="C45">
        <v>1.091</v>
      </c>
      <c r="D45">
        <v>-1.39E-3</v>
      </c>
      <c r="E45">
        <v>0.228530493406645</v>
      </c>
      <c r="G45" s="1">
        <f t="shared" ca="1" si="21"/>
        <v>1.4492</v>
      </c>
      <c r="H45" s="1">
        <f t="shared" ca="1" si="22"/>
        <v>1.1319999999999999</v>
      </c>
      <c r="J45" s="1" t="str">
        <f t="shared" si="23"/>
        <v>STXUSDT</v>
      </c>
      <c r="K45" s="1">
        <f t="shared" ca="1" si="24"/>
        <v>0</v>
      </c>
      <c r="L45" s="1">
        <f t="shared" ca="1" si="25"/>
        <v>0</v>
      </c>
      <c r="M45" s="1">
        <f t="shared" ca="1" si="26"/>
        <v>0</v>
      </c>
      <c r="N45" s="1">
        <f t="shared" ca="1" si="16"/>
        <v>1</v>
      </c>
      <c r="O45" s="1">
        <f t="shared" ca="1" si="27"/>
        <v>0</v>
      </c>
      <c r="P45" s="1">
        <f t="shared" ca="1" si="28"/>
        <v>0</v>
      </c>
      <c r="Q45" s="1">
        <f t="shared" ca="1" si="36"/>
        <v>1287.6552527121185</v>
      </c>
      <c r="S45" s="1">
        <f t="shared" ca="1" si="29"/>
        <v>1.4492</v>
      </c>
      <c r="T45" s="1">
        <f t="shared" ca="1" si="30"/>
        <v>1.1319999999999999</v>
      </c>
      <c r="V45" s="1" t="str">
        <f t="shared" si="31"/>
        <v>MATICUSDT</v>
      </c>
      <c r="W45" s="1">
        <f t="shared" ca="1" si="32"/>
        <v>0</v>
      </c>
      <c r="X45" s="1">
        <f t="shared" ca="1" si="33"/>
        <v>0</v>
      </c>
      <c r="Y45" s="1">
        <f t="shared" ca="1" si="34"/>
        <v>0</v>
      </c>
      <c r="Z45" s="1">
        <f t="shared" ca="1" si="20"/>
        <v>1</v>
      </c>
      <c r="AA45" s="1">
        <f t="shared" ca="1" si="37"/>
        <v>0</v>
      </c>
      <c r="AB45" s="1">
        <f t="shared" ca="1" si="35"/>
        <v>0</v>
      </c>
      <c r="AC45" s="1">
        <f t="shared" ca="1" si="38"/>
        <v>870.99363362530278</v>
      </c>
    </row>
    <row r="46" spans="1:31" x14ac:dyDescent="0.25">
      <c r="A46">
        <v>64</v>
      </c>
      <c r="B46">
        <v>1.4409000000000001</v>
      </c>
      <c r="C46">
        <v>1.113</v>
      </c>
      <c r="D46">
        <v>5.1300000000000703E-3</v>
      </c>
      <c r="E46">
        <v>0.60781133342087201</v>
      </c>
      <c r="G46" s="1">
        <f t="shared" ca="1" si="21"/>
        <v>1.4356</v>
      </c>
      <c r="H46" s="1">
        <f t="shared" ca="1" si="22"/>
        <v>1.125</v>
      </c>
      <c r="J46" s="1" t="str">
        <f t="shared" si="23"/>
        <v>STXUSDT</v>
      </c>
      <c r="K46" s="1">
        <f t="shared" ca="1" si="24"/>
        <v>0</v>
      </c>
      <c r="L46" s="1">
        <f t="shared" ca="1" si="25"/>
        <v>0</v>
      </c>
      <c r="M46" s="1">
        <f t="shared" ca="1" si="26"/>
        <v>0</v>
      </c>
      <c r="N46" s="1">
        <f t="shared" ca="1" si="16"/>
        <v>1</v>
      </c>
      <c r="O46" s="1">
        <f t="shared" ca="1" si="27"/>
        <v>0</v>
      </c>
      <c r="P46" s="1">
        <f t="shared" ca="1" si="28"/>
        <v>0</v>
      </c>
      <c r="Q46" s="1">
        <f t="shared" ca="1" si="36"/>
        <v>1287.6552527121185</v>
      </c>
      <c r="S46" s="1">
        <f t="shared" ca="1" si="29"/>
        <v>1.4356</v>
      </c>
      <c r="T46" s="1">
        <f t="shared" ca="1" si="30"/>
        <v>1.125</v>
      </c>
      <c r="V46" s="1" t="str">
        <f t="shared" si="31"/>
        <v>MATICUSDT</v>
      </c>
      <c r="W46" s="1">
        <f t="shared" ca="1" si="32"/>
        <v>0</v>
      </c>
      <c r="X46" s="1">
        <f t="shared" ca="1" si="33"/>
        <v>0</v>
      </c>
      <c r="Y46" s="1">
        <f t="shared" ca="1" si="34"/>
        <v>0</v>
      </c>
      <c r="Z46" s="1">
        <f t="shared" ca="1" si="20"/>
        <v>1</v>
      </c>
      <c r="AA46" s="1">
        <f t="shared" ca="1" si="37"/>
        <v>0</v>
      </c>
      <c r="AB46" s="1">
        <f t="shared" ca="1" si="35"/>
        <v>0</v>
      </c>
      <c r="AC46" s="1">
        <f t="shared" ca="1" si="38"/>
        <v>870.99363362530278</v>
      </c>
    </row>
    <row r="47" spans="1:31" x14ac:dyDescent="0.25">
      <c r="A47">
        <v>65</v>
      </c>
      <c r="B47">
        <v>1.4247000000000001</v>
      </c>
      <c r="C47">
        <v>1.1240000000000001</v>
      </c>
      <c r="D47">
        <v>-2.5260000000000001E-2</v>
      </c>
      <c r="E47">
        <v>-1.1956112814007001</v>
      </c>
      <c r="G47" s="1">
        <f t="shared" ca="1" si="21"/>
        <v>1.4258999999999999</v>
      </c>
      <c r="H47" s="1">
        <f t="shared" ca="1" si="22"/>
        <v>1.119</v>
      </c>
      <c r="J47" s="1" t="str">
        <f t="shared" si="23"/>
        <v>MATICUSDT</v>
      </c>
      <c r="K47" s="1">
        <f t="shared" ca="1" si="24"/>
        <v>1</v>
      </c>
      <c r="L47" s="1">
        <f t="shared" ca="1" si="25"/>
        <v>1.4247000000000001</v>
      </c>
      <c r="M47" s="1">
        <f t="shared" ca="1" si="26"/>
        <v>1.4258999999999999</v>
      </c>
      <c r="N47" s="1">
        <f t="shared" ca="1" si="16"/>
        <v>1.0008422825858074</v>
      </c>
      <c r="O47" s="1">
        <f t="shared" ca="1" si="27"/>
        <v>0.5</v>
      </c>
      <c r="P47" s="1">
        <f t="shared" ca="1" si="28"/>
        <v>-2</v>
      </c>
      <c r="Q47" s="1">
        <f t="shared" ca="1" si="36"/>
        <v>1287.2398223080013</v>
      </c>
      <c r="S47" s="1">
        <f t="shared" ca="1" si="29"/>
        <v>1.4258999999999999</v>
      </c>
      <c r="T47" s="1">
        <f t="shared" ca="1" si="30"/>
        <v>1.119</v>
      </c>
      <c r="V47" s="1" t="str">
        <f t="shared" si="31"/>
        <v>STXUSDT</v>
      </c>
      <c r="W47" s="1">
        <f t="shared" ca="1" si="32"/>
        <v>1</v>
      </c>
      <c r="X47" s="1">
        <f t="shared" ca="1" si="33"/>
        <v>1.1240000000000001</v>
      </c>
      <c r="Y47" s="1">
        <f t="shared" ca="1" si="34"/>
        <v>1.119</v>
      </c>
      <c r="Z47" s="1">
        <f t="shared" ca="1" si="20"/>
        <v>1.0044682752457552</v>
      </c>
      <c r="AA47" s="1">
        <f t="shared" ca="1" si="37"/>
        <v>0.4354968168126514</v>
      </c>
      <c r="AB47" s="1">
        <f t="shared" ca="1" si="35"/>
        <v>-2</v>
      </c>
      <c r="AC47" s="1">
        <f t="shared" ca="1" si="38"/>
        <v>873.3209697344538</v>
      </c>
    </row>
    <row r="48" spans="1:31" x14ac:dyDescent="0.25">
      <c r="A48">
        <v>66</v>
      </c>
      <c r="B48">
        <v>1.4502999999999999</v>
      </c>
      <c r="C48">
        <v>1.137</v>
      </c>
      <c r="D48">
        <v>-1.6430000000000101E-2</v>
      </c>
      <c r="E48">
        <v>-0.62022119538171705</v>
      </c>
      <c r="G48" s="1">
        <f t="shared" ca="1" si="21"/>
        <v>1.4452</v>
      </c>
      <c r="H48" s="1">
        <f t="shared" ca="1" si="22"/>
        <v>1.125</v>
      </c>
      <c r="J48" s="1" t="str">
        <f t="shared" si="23"/>
        <v>MATICUSDT</v>
      </c>
      <c r="K48" s="1">
        <f t="shared" ca="1" si="24"/>
        <v>0</v>
      </c>
      <c r="L48" s="1">
        <f t="shared" ca="1" si="25"/>
        <v>0</v>
      </c>
      <c r="M48" s="1">
        <f t="shared" ca="1" si="26"/>
        <v>0</v>
      </c>
      <c r="N48" s="1">
        <f t="shared" ca="1" si="16"/>
        <v>1</v>
      </c>
      <c r="O48" s="1">
        <f t="shared" ca="1" si="27"/>
        <v>0</v>
      </c>
      <c r="P48" s="1">
        <f t="shared" ca="1" si="28"/>
        <v>0</v>
      </c>
      <c r="Q48" s="1">
        <f t="shared" ca="1" si="36"/>
        <v>1287.2398223080013</v>
      </c>
      <c r="S48" s="1">
        <f t="shared" ca="1" si="29"/>
        <v>1.4452</v>
      </c>
      <c r="T48" s="1">
        <f t="shared" ca="1" si="30"/>
        <v>1.125</v>
      </c>
      <c r="V48" s="1" t="str">
        <f t="shared" si="31"/>
        <v>STXUSDT</v>
      </c>
      <c r="W48" s="1">
        <f t="shared" ca="1" si="32"/>
        <v>0</v>
      </c>
      <c r="X48" s="1">
        <f t="shared" ca="1" si="33"/>
        <v>0</v>
      </c>
      <c r="Y48" s="1">
        <f t="shared" ca="1" si="34"/>
        <v>0</v>
      </c>
      <c r="Z48" s="1">
        <f t="shared" ca="1" si="20"/>
        <v>1</v>
      </c>
      <c r="AA48" s="1">
        <f t="shared" ca="1" si="37"/>
        <v>0</v>
      </c>
      <c r="AB48" s="1">
        <f t="shared" ca="1" si="35"/>
        <v>0</v>
      </c>
      <c r="AC48" s="1">
        <f t="shared" ca="1" si="38"/>
        <v>873.3209697344538</v>
      </c>
    </row>
    <row r="49" spans="1:29" x14ac:dyDescent="0.25">
      <c r="A49">
        <v>67</v>
      </c>
      <c r="B49">
        <v>1.4540999999999999</v>
      </c>
      <c r="C49">
        <v>1.137</v>
      </c>
      <c r="D49">
        <v>-1.2630000000000099E-2</v>
      </c>
      <c r="E49">
        <v>-0.43583644845720598</v>
      </c>
      <c r="G49" s="1">
        <f t="shared" ca="1" si="21"/>
        <v>1.4454</v>
      </c>
      <c r="H49" s="1">
        <f t="shared" ca="1" si="22"/>
        <v>1.1220000000000001</v>
      </c>
      <c r="J49" s="1" t="str">
        <f t="shared" si="23"/>
        <v>MATICUSDT</v>
      </c>
      <c r="K49" s="1">
        <f t="shared" ca="1" si="24"/>
        <v>0</v>
      </c>
      <c r="L49" s="1">
        <f t="shared" ca="1" si="25"/>
        <v>0</v>
      </c>
      <c r="M49" s="1">
        <f t="shared" ca="1" si="26"/>
        <v>0</v>
      </c>
      <c r="N49" s="1">
        <f t="shared" ca="1" si="16"/>
        <v>1</v>
      </c>
      <c r="O49" s="1">
        <f t="shared" ca="1" si="27"/>
        <v>0</v>
      </c>
      <c r="P49" s="1">
        <f t="shared" ca="1" si="28"/>
        <v>0</v>
      </c>
      <c r="Q49" s="1">
        <f t="shared" ca="1" si="36"/>
        <v>1287.2398223080013</v>
      </c>
      <c r="S49" s="1">
        <f t="shared" ca="1" si="29"/>
        <v>1.4454</v>
      </c>
      <c r="T49" s="1">
        <f t="shared" ca="1" si="30"/>
        <v>1.1220000000000001</v>
      </c>
      <c r="V49" s="1" t="str">
        <f t="shared" si="31"/>
        <v>STXUSDT</v>
      </c>
      <c r="W49" s="1">
        <f t="shared" ca="1" si="32"/>
        <v>0</v>
      </c>
      <c r="X49" s="1">
        <f t="shared" ca="1" si="33"/>
        <v>0</v>
      </c>
      <c r="Y49" s="1">
        <f t="shared" ca="1" si="34"/>
        <v>0</v>
      </c>
      <c r="Z49" s="1">
        <f t="shared" ca="1" si="20"/>
        <v>1</v>
      </c>
      <c r="AA49" s="1">
        <f t="shared" ca="1" si="37"/>
        <v>0</v>
      </c>
      <c r="AB49" s="1">
        <f t="shared" ca="1" si="35"/>
        <v>0</v>
      </c>
      <c r="AC49" s="1">
        <f t="shared" ca="1" si="38"/>
        <v>873.3209697344538</v>
      </c>
    </row>
    <row r="50" spans="1:29" x14ac:dyDescent="0.25">
      <c r="A50">
        <v>68</v>
      </c>
      <c r="B50">
        <v>1.4492</v>
      </c>
      <c r="C50">
        <v>1.1319999999999999</v>
      </c>
      <c r="D50">
        <v>-1.1079999999999699E-2</v>
      </c>
      <c r="E50">
        <v>-0.33182687803576999</v>
      </c>
      <c r="G50" s="1">
        <f t="shared" ca="1" si="21"/>
        <v>1.4320999999999999</v>
      </c>
      <c r="H50" s="1">
        <f t="shared" ca="1" si="22"/>
        <v>1.1160000000000001</v>
      </c>
      <c r="J50" s="1" t="str">
        <f t="shared" si="23"/>
        <v>MATICUSDT</v>
      </c>
      <c r="K50" s="1">
        <f t="shared" ca="1" si="24"/>
        <v>0</v>
      </c>
      <c r="L50" s="1">
        <f t="shared" ca="1" si="25"/>
        <v>0</v>
      </c>
      <c r="M50" s="1">
        <f t="shared" ca="1" si="26"/>
        <v>0</v>
      </c>
      <c r="N50" s="1">
        <f t="shared" ca="1" si="16"/>
        <v>1</v>
      </c>
      <c r="O50" s="1">
        <f t="shared" ca="1" si="27"/>
        <v>0</v>
      </c>
      <c r="P50" s="1">
        <f t="shared" ca="1" si="28"/>
        <v>0</v>
      </c>
      <c r="Q50" s="1">
        <f t="shared" ca="1" si="36"/>
        <v>1287.2398223080013</v>
      </c>
      <c r="S50" s="1">
        <f t="shared" ca="1" si="29"/>
        <v>1.4320999999999999</v>
      </c>
      <c r="T50" s="1">
        <f t="shared" ca="1" si="30"/>
        <v>1.1160000000000001</v>
      </c>
      <c r="V50" s="1" t="str">
        <f t="shared" si="31"/>
        <v>STXUSDT</v>
      </c>
      <c r="W50" s="1">
        <f t="shared" ca="1" si="32"/>
        <v>0</v>
      </c>
      <c r="X50" s="1">
        <f t="shared" ca="1" si="33"/>
        <v>0</v>
      </c>
      <c r="Y50" s="1">
        <f t="shared" ca="1" si="34"/>
        <v>0</v>
      </c>
      <c r="Z50" s="1">
        <f t="shared" ca="1" si="20"/>
        <v>1</v>
      </c>
      <c r="AA50" s="1">
        <f t="shared" ca="1" si="37"/>
        <v>0</v>
      </c>
      <c r="AB50" s="1">
        <f t="shared" ca="1" si="35"/>
        <v>0</v>
      </c>
      <c r="AC50" s="1">
        <f t="shared" ca="1" si="38"/>
        <v>873.3209697344538</v>
      </c>
    </row>
    <row r="51" spans="1:29" x14ac:dyDescent="0.25">
      <c r="A51">
        <v>69</v>
      </c>
      <c r="B51">
        <v>1.4356</v>
      </c>
      <c r="C51">
        <v>1.125</v>
      </c>
      <c r="D51">
        <v>-1.56499999999999E-2</v>
      </c>
      <c r="E51">
        <v>-0.57683879220772305</v>
      </c>
      <c r="G51" s="1">
        <f t="shared" ca="1" si="21"/>
        <v>1.4352</v>
      </c>
      <c r="H51" s="1">
        <f t="shared" ca="1" si="22"/>
        <v>1.1339999999999999</v>
      </c>
      <c r="J51" s="1" t="str">
        <f t="shared" si="23"/>
        <v>MATICUSDT</v>
      </c>
      <c r="K51" s="1">
        <f t="shared" ca="1" si="24"/>
        <v>0</v>
      </c>
      <c r="L51" s="1">
        <f t="shared" ca="1" si="25"/>
        <v>0</v>
      </c>
      <c r="M51" s="1">
        <f t="shared" ca="1" si="26"/>
        <v>0</v>
      </c>
      <c r="N51" s="1">
        <f t="shared" ca="1" si="16"/>
        <v>1</v>
      </c>
      <c r="O51" s="1">
        <f t="shared" ca="1" si="27"/>
        <v>0</v>
      </c>
      <c r="P51" s="1">
        <f t="shared" ca="1" si="28"/>
        <v>0</v>
      </c>
      <c r="Q51" s="1">
        <f t="shared" ca="1" si="36"/>
        <v>1287.2398223080013</v>
      </c>
      <c r="S51" s="1">
        <f t="shared" ca="1" si="29"/>
        <v>1.4352</v>
      </c>
      <c r="T51" s="1">
        <f t="shared" ca="1" si="30"/>
        <v>1.1339999999999999</v>
      </c>
      <c r="V51" s="1" t="str">
        <f t="shared" si="31"/>
        <v>STXUSDT</v>
      </c>
      <c r="W51" s="1">
        <f t="shared" ca="1" si="32"/>
        <v>0</v>
      </c>
      <c r="X51" s="1">
        <f t="shared" ca="1" si="33"/>
        <v>0</v>
      </c>
      <c r="Y51" s="1">
        <f t="shared" ca="1" si="34"/>
        <v>0</v>
      </c>
      <c r="Z51" s="1">
        <f t="shared" ca="1" si="20"/>
        <v>1</v>
      </c>
      <c r="AA51" s="1">
        <f t="shared" ca="1" si="37"/>
        <v>0</v>
      </c>
      <c r="AB51" s="1">
        <f t="shared" ca="1" si="35"/>
        <v>0</v>
      </c>
      <c r="AC51" s="1">
        <f t="shared" ca="1" si="38"/>
        <v>873.3209697344538</v>
      </c>
    </row>
    <row r="52" spans="1:29" x14ac:dyDescent="0.25">
      <c r="A52">
        <v>70</v>
      </c>
      <c r="B52">
        <v>1.4258999999999999</v>
      </c>
      <c r="C52">
        <v>1.119</v>
      </c>
      <c r="D52">
        <v>-1.7610000000000101E-2</v>
      </c>
      <c r="E52">
        <v>-0.70309923459886903</v>
      </c>
      <c r="G52" s="1">
        <f t="shared" ca="1" si="21"/>
        <v>1.4361999999999999</v>
      </c>
      <c r="H52" s="1">
        <f t="shared" ca="1" si="22"/>
        <v>1.1259999999999999</v>
      </c>
      <c r="J52" s="1" t="str">
        <f t="shared" si="23"/>
        <v>MATICUSDT</v>
      </c>
      <c r="K52" s="1">
        <f t="shared" ca="1" si="24"/>
        <v>0</v>
      </c>
      <c r="L52" s="1">
        <f t="shared" ca="1" si="25"/>
        <v>0</v>
      </c>
      <c r="M52" s="1">
        <f t="shared" ca="1" si="26"/>
        <v>0</v>
      </c>
      <c r="N52" s="1">
        <f t="shared" ca="1" si="16"/>
        <v>1</v>
      </c>
      <c r="O52" s="1">
        <f t="shared" ca="1" si="27"/>
        <v>0</v>
      </c>
      <c r="P52" s="1">
        <f t="shared" ca="1" si="28"/>
        <v>0</v>
      </c>
      <c r="Q52" s="1">
        <f t="shared" ca="1" si="36"/>
        <v>1287.2398223080013</v>
      </c>
      <c r="S52" s="1">
        <f t="shared" ca="1" si="29"/>
        <v>1.4361999999999999</v>
      </c>
      <c r="T52" s="1">
        <f t="shared" ca="1" si="30"/>
        <v>1.1259999999999999</v>
      </c>
      <c r="V52" s="1" t="str">
        <f t="shared" si="31"/>
        <v>STXUSDT</v>
      </c>
      <c r="W52" s="1">
        <f t="shared" ca="1" si="32"/>
        <v>0</v>
      </c>
      <c r="X52" s="1">
        <f t="shared" ca="1" si="33"/>
        <v>0</v>
      </c>
      <c r="Y52" s="1">
        <f t="shared" ca="1" si="34"/>
        <v>0</v>
      </c>
      <c r="Z52" s="1">
        <f t="shared" ca="1" si="20"/>
        <v>1</v>
      </c>
      <c r="AA52" s="1">
        <f t="shared" ca="1" si="37"/>
        <v>0</v>
      </c>
      <c r="AB52" s="1">
        <f t="shared" ca="1" si="35"/>
        <v>0</v>
      </c>
      <c r="AC52" s="1">
        <f t="shared" ca="1" si="38"/>
        <v>873.3209697344538</v>
      </c>
    </row>
    <row r="53" spans="1:29" x14ac:dyDescent="0.25">
      <c r="A53">
        <v>71</v>
      </c>
      <c r="B53">
        <v>1.4452</v>
      </c>
      <c r="C53">
        <v>1.125</v>
      </c>
      <c r="D53">
        <v>-6.0499999999998801E-3</v>
      </c>
      <c r="E53">
        <v>-1.5599037699635001E-2</v>
      </c>
      <c r="G53" s="1">
        <f t="shared" ca="1" si="21"/>
        <v>1.4491000000000001</v>
      </c>
      <c r="H53" s="1">
        <f t="shared" ca="1" si="22"/>
        <v>1.149</v>
      </c>
      <c r="J53" s="1" t="str">
        <f t="shared" si="23"/>
        <v>MATICUSDT</v>
      </c>
      <c r="K53" s="1">
        <f t="shared" ca="1" si="24"/>
        <v>0</v>
      </c>
      <c r="L53" s="1">
        <f t="shared" ca="1" si="25"/>
        <v>0</v>
      </c>
      <c r="M53" s="1">
        <f t="shared" ca="1" si="26"/>
        <v>0</v>
      </c>
      <c r="N53" s="1">
        <f t="shared" ca="1" si="16"/>
        <v>1</v>
      </c>
      <c r="O53" s="1">
        <f t="shared" ca="1" si="27"/>
        <v>0</v>
      </c>
      <c r="P53" s="1">
        <f t="shared" ca="1" si="28"/>
        <v>0</v>
      </c>
      <c r="Q53" s="1">
        <f t="shared" ca="1" si="36"/>
        <v>1287.2398223080013</v>
      </c>
      <c r="S53" s="1">
        <f t="shared" ca="1" si="29"/>
        <v>1.4491000000000001</v>
      </c>
      <c r="T53" s="1">
        <f t="shared" ca="1" si="30"/>
        <v>1.149</v>
      </c>
      <c r="V53" s="1" t="str">
        <f t="shared" si="31"/>
        <v>STXUSDT</v>
      </c>
      <c r="W53" s="1">
        <f t="shared" ca="1" si="32"/>
        <v>0</v>
      </c>
      <c r="X53" s="1">
        <f t="shared" ca="1" si="33"/>
        <v>0</v>
      </c>
      <c r="Y53" s="1">
        <f t="shared" ca="1" si="34"/>
        <v>0</v>
      </c>
      <c r="Z53" s="1">
        <f t="shared" ca="1" si="20"/>
        <v>1</v>
      </c>
      <c r="AA53" s="1">
        <f t="shared" ca="1" si="37"/>
        <v>0</v>
      </c>
      <c r="AB53" s="1">
        <f t="shared" ca="1" si="35"/>
        <v>0</v>
      </c>
      <c r="AC53" s="1">
        <f t="shared" ca="1" si="38"/>
        <v>873.3209697344538</v>
      </c>
    </row>
    <row r="54" spans="1:29" x14ac:dyDescent="0.25">
      <c r="A54">
        <v>72</v>
      </c>
      <c r="B54">
        <v>1.4454</v>
      </c>
      <c r="C54">
        <v>1.1220000000000001</v>
      </c>
      <c r="D54">
        <v>-1.9800000000000902E-3</v>
      </c>
      <c r="E54">
        <v>0.202281265075651</v>
      </c>
      <c r="G54" s="1">
        <f t="shared" ca="1" si="21"/>
        <v>1.492</v>
      </c>
      <c r="H54" s="1">
        <f t="shared" ca="1" si="22"/>
        <v>1.1559999999999999</v>
      </c>
      <c r="J54" s="1" t="str">
        <f t="shared" si="23"/>
        <v>STXUSDT</v>
      </c>
      <c r="K54" s="1">
        <f t="shared" ca="1" si="24"/>
        <v>0</v>
      </c>
      <c r="L54" s="1">
        <f t="shared" ca="1" si="25"/>
        <v>0</v>
      </c>
      <c r="M54" s="1">
        <f t="shared" ca="1" si="26"/>
        <v>0</v>
      </c>
      <c r="N54" s="1">
        <f t="shared" ca="1" si="16"/>
        <v>1</v>
      </c>
      <c r="O54" s="1">
        <f t="shared" ca="1" si="27"/>
        <v>0</v>
      </c>
      <c r="P54" s="1">
        <f t="shared" ca="1" si="28"/>
        <v>0</v>
      </c>
      <c r="Q54" s="1">
        <f t="shared" ca="1" si="36"/>
        <v>1287.2398223080013</v>
      </c>
      <c r="S54" s="1">
        <f t="shared" ca="1" si="29"/>
        <v>1.492</v>
      </c>
      <c r="T54" s="1">
        <f t="shared" ca="1" si="30"/>
        <v>1.1559999999999999</v>
      </c>
      <c r="V54" s="1" t="str">
        <f t="shared" si="31"/>
        <v>MATICUSDT</v>
      </c>
      <c r="W54" s="1">
        <f t="shared" ca="1" si="32"/>
        <v>0</v>
      </c>
      <c r="X54" s="1">
        <f t="shared" ca="1" si="33"/>
        <v>0</v>
      </c>
      <c r="Y54" s="1">
        <f t="shared" ca="1" si="34"/>
        <v>0</v>
      </c>
      <c r="Z54" s="1">
        <f t="shared" ca="1" si="20"/>
        <v>1</v>
      </c>
      <c r="AA54" s="1">
        <f t="shared" ca="1" si="37"/>
        <v>0</v>
      </c>
      <c r="AB54" s="1">
        <f t="shared" ca="1" si="35"/>
        <v>0</v>
      </c>
      <c r="AC54" s="1">
        <f t="shared" ca="1" si="38"/>
        <v>873.3209697344538</v>
      </c>
    </row>
    <row r="55" spans="1:29" x14ac:dyDescent="0.25">
      <c r="A55">
        <v>73</v>
      </c>
      <c r="B55">
        <v>1.4320999999999999</v>
      </c>
      <c r="C55">
        <v>1.1160000000000001</v>
      </c>
      <c r="D55">
        <v>-7.5400000000003199E-3</v>
      </c>
      <c r="E55">
        <v>-0.209706698694831</v>
      </c>
      <c r="G55" s="1">
        <f t="shared" ca="1" si="21"/>
        <v>1.5031000000000001</v>
      </c>
      <c r="H55" s="1">
        <f t="shared" ca="1" si="22"/>
        <v>1.1579999999999999</v>
      </c>
      <c r="J55" s="1" t="str">
        <f t="shared" si="23"/>
        <v>MATICUSDT</v>
      </c>
      <c r="K55" s="1">
        <f t="shared" ca="1" si="24"/>
        <v>0</v>
      </c>
      <c r="L55" s="1">
        <f t="shared" ca="1" si="25"/>
        <v>0</v>
      </c>
      <c r="M55" s="1">
        <f t="shared" ca="1" si="26"/>
        <v>0</v>
      </c>
      <c r="N55" s="1">
        <f t="shared" ca="1" si="16"/>
        <v>1</v>
      </c>
      <c r="O55" s="1">
        <f t="shared" ca="1" si="27"/>
        <v>0</v>
      </c>
      <c r="P55" s="1">
        <f t="shared" ca="1" si="28"/>
        <v>0</v>
      </c>
      <c r="Q55" s="1">
        <f t="shared" ca="1" si="36"/>
        <v>1287.2398223080013</v>
      </c>
      <c r="S55" s="1">
        <f t="shared" ca="1" si="29"/>
        <v>1.5031000000000001</v>
      </c>
      <c r="T55" s="1">
        <f t="shared" ca="1" si="30"/>
        <v>1.1579999999999999</v>
      </c>
      <c r="V55" s="1" t="str">
        <f t="shared" si="31"/>
        <v>STXUSDT</v>
      </c>
      <c r="W55" s="1">
        <f t="shared" ca="1" si="32"/>
        <v>0</v>
      </c>
      <c r="X55" s="1">
        <f t="shared" ca="1" si="33"/>
        <v>0</v>
      </c>
      <c r="Y55" s="1">
        <f t="shared" ca="1" si="34"/>
        <v>0</v>
      </c>
      <c r="Z55" s="1">
        <f t="shared" ca="1" si="20"/>
        <v>1</v>
      </c>
      <c r="AA55" s="1">
        <f t="shared" ca="1" si="37"/>
        <v>0</v>
      </c>
      <c r="AB55" s="1">
        <f t="shared" ca="1" si="35"/>
        <v>0</v>
      </c>
      <c r="AC55" s="1">
        <f t="shared" ca="1" si="38"/>
        <v>873.3209697344538</v>
      </c>
    </row>
    <row r="56" spans="1:29" x14ac:dyDescent="0.25">
      <c r="A56">
        <v>74</v>
      </c>
      <c r="B56">
        <v>1.4352</v>
      </c>
      <c r="C56">
        <v>1.1339999999999999</v>
      </c>
      <c r="D56">
        <v>-2.7659999999999699E-2</v>
      </c>
      <c r="E56">
        <v>-1.402562571042</v>
      </c>
      <c r="G56" s="1">
        <f t="shared" ca="1" si="21"/>
        <v>1.4769000000000001</v>
      </c>
      <c r="H56" s="1">
        <f t="shared" ca="1" si="22"/>
        <v>1.1359999999999999</v>
      </c>
      <c r="J56" s="1" t="str">
        <f t="shared" si="23"/>
        <v>MATICUSDT</v>
      </c>
      <c r="K56" s="1">
        <f t="shared" ca="1" si="24"/>
        <v>1</v>
      </c>
      <c r="L56" s="1">
        <f t="shared" ca="1" si="25"/>
        <v>1.4352</v>
      </c>
      <c r="M56" s="1">
        <f t="shared" ca="1" si="26"/>
        <v>1.4769000000000001</v>
      </c>
      <c r="N56" s="1">
        <f t="shared" ca="1" si="16"/>
        <v>1.0290551839464883</v>
      </c>
      <c r="O56" s="1">
        <f t="shared" ca="1" si="27"/>
        <v>0.5</v>
      </c>
      <c r="P56" s="1">
        <f t="shared" ca="1" si="28"/>
        <v>-2</v>
      </c>
      <c r="Q56" s="1">
        <f t="shared" ca="1" si="36"/>
        <v>1323.1408121284053</v>
      </c>
      <c r="S56" s="1">
        <f t="shared" ca="1" si="29"/>
        <v>1.4769000000000001</v>
      </c>
      <c r="T56" s="1">
        <f t="shared" ca="1" si="30"/>
        <v>1.1359999999999999</v>
      </c>
      <c r="V56" s="1" t="str">
        <f t="shared" si="31"/>
        <v>STXUSDT</v>
      </c>
      <c r="W56" s="1">
        <f t="shared" ca="1" si="32"/>
        <v>1</v>
      </c>
      <c r="X56" s="1">
        <f t="shared" ca="1" si="33"/>
        <v>1.1339999999999999</v>
      </c>
      <c r="Y56" s="1">
        <f t="shared" ca="1" si="34"/>
        <v>1.1359999999999999</v>
      </c>
      <c r="Z56" s="1">
        <f t="shared" ca="1" si="20"/>
        <v>0.99823943661971826</v>
      </c>
      <c r="AA56" s="1">
        <f t="shared" ca="1" si="37"/>
        <v>0.43666048486722692</v>
      </c>
      <c r="AB56" s="1">
        <f t="shared" ca="1" si="35"/>
        <v>-2</v>
      </c>
      <c r="AC56" s="1">
        <f t="shared" ca="1" si="38"/>
        <v>870.22009330077447</v>
      </c>
    </row>
    <row r="57" spans="1:29" x14ac:dyDescent="0.25">
      <c r="A57">
        <v>75</v>
      </c>
      <c r="B57">
        <v>1.4361999999999999</v>
      </c>
      <c r="C57">
        <v>1.1259999999999999</v>
      </c>
      <c r="D57">
        <v>-1.634E-2</v>
      </c>
      <c r="E57">
        <v>-0.68942197185176901</v>
      </c>
      <c r="G57" s="1">
        <f t="shared" ca="1" si="21"/>
        <v>1.5159</v>
      </c>
      <c r="H57" s="1">
        <f t="shared" ca="1" si="22"/>
        <v>1.1499999999999999</v>
      </c>
      <c r="J57" s="1" t="str">
        <f t="shared" si="23"/>
        <v>MATICUSDT</v>
      </c>
      <c r="K57" s="1">
        <f t="shared" ca="1" si="24"/>
        <v>0</v>
      </c>
      <c r="L57" s="1">
        <f t="shared" ca="1" si="25"/>
        <v>0</v>
      </c>
      <c r="M57" s="1">
        <f t="shared" ca="1" si="26"/>
        <v>0</v>
      </c>
      <c r="N57" s="1">
        <f t="shared" ca="1" si="16"/>
        <v>1</v>
      </c>
      <c r="O57" s="1">
        <f t="shared" ca="1" si="27"/>
        <v>0</v>
      </c>
      <c r="P57" s="1">
        <f t="shared" ca="1" si="28"/>
        <v>0</v>
      </c>
      <c r="Q57" s="1">
        <f t="shared" ca="1" si="36"/>
        <v>1323.1408121284053</v>
      </c>
      <c r="S57" s="1">
        <f t="shared" ca="1" si="29"/>
        <v>1.5159</v>
      </c>
      <c r="T57" s="1">
        <f t="shared" ca="1" si="30"/>
        <v>1.1499999999999999</v>
      </c>
      <c r="V57" s="1" t="str">
        <f t="shared" si="31"/>
        <v>STXUSDT</v>
      </c>
      <c r="W57" s="1">
        <f t="shared" ca="1" si="32"/>
        <v>0</v>
      </c>
      <c r="X57" s="1">
        <f t="shared" ca="1" si="33"/>
        <v>0</v>
      </c>
      <c r="Y57" s="1">
        <f t="shared" ca="1" si="34"/>
        <v>0</v>
      </c>
      <c r="Z57" s="1">
        <f t="shared" ca="1" si="20"/>
        <v>1</v>
      </c>
      <c r="AA57" s="1">
        <f t="shared" ca="1" si="37"/>
        <v>0</v>
      </c>
      <c r="AB57" s="1">
        <f t="shared" ca="1" si="35"/>
        <v>0</v>
      </c>
      <c r="AC57" s="1">
        <f t="shared" ca="1" si="38"/>
        <v>870.22009330077447</v>
      </c>
    </row>
    <row r="58" spans="1:29" x14ac:dyDescent="0.25">
      <c r="A58">
        <v>76</v>
      </c>
      <c r="B58">
        <v>1.4491000000000001</v>
      </c>
      <c r="C58">
        <v>1.149</v>
      </c>
      <c r="D58">
        <v>-3.3109999999999903E-2</v>
      </c>
      <c r="E58">
        <v>-1.5478245446125001</v>
      </c>
      <c r="G58" s="1">
        <f t="shared" ca="1" si="21"/>
        <v>1.5287999999999999</v>
      </c>
      <c r="H58" s="1">
        <f t="shared" ca="1" si="22"/>
        <v>1.1539999999999999</v>
      </c>
      <c r="J58" s="1" t="str">
        <f t="shared" si="23"/>
        <v>MATICUSDT</v>
      </c>
      <c r="K58" s="1">
        <f t="shared" ca="1" si="24"/>
        <v>1</v>
      </c>
      <c r="L58" s="1">
        <f t="shared" ca="1" si="25"/>
        <v>1.4491000000000001</v>
      </c>
      <c r="M58" s="1">
        <f t="shared" ca="1" si="26"/>
        <v>1.5287999999999999</v>
      </c>
      <c r="N58" s="1">
        <f t="shared" ca="1" si="16"/>
        <v>1.0549996549582499</v>
      </c>
      <c r="O58" s="1">
        <f t="shared" ca="1" si="27"/>
        <v>0.5</v>
      </c>
      <c r="P58" s="1">
        <f t="shared" ca="1" si="28"/>
        <v>-2</v>
      </c>
      <c r="Q58" s="1">
        <f t="shared" ca="1" si="36"/>
        <v>1394.4131002566462</v>
      </c>
      <c r="S58" s="1">
        <f t="shared" ca="1" si="29"/>
        <v>1.5287999999999999</v>
      </c>
      <c r="T58" s="1">
        <f t="shared" ca="1" si="30"/>
        <v>1.1539999999999999</v>
      </c>
      <c r="V58" s="1" t="str">
        <f t="shared" si="31"/>
        <v>STXUSDT</v>
      </c>
      <c r="W58" s="1">
        <f t="shared" ca="1" si="32"/>
        <v>1</v>
      </c>
      <c r="X58" s="1">
        <f t="shared" ca="1" si="33"/>
        <v>1.149</v>
      </c>
      <c r="Y58" s="1">
        <f t="shared" ca="1" si="34"/>
        <v>1.1539999999999999</v>
      </c>
      <c r="Z58" s="1">
        <f t="shared" ca="1" si="20"/>
        <v>0.99566724436741771</v>
      </c>
      <c r="AA58" s="1">
        <f t="shared" ca="1" si="37"/>
        <v>0.43511004665038722</v>
      </c>
      <c r="AB58" s="1">
        <f t="shared" ca="1" si="35"/>
        <v>-2</v>
      </c>
      <c r="AC58" s="1">
        <f t="shared" ca="1" si="38"/>
        <v>864.8847523365896</v>
      </c>
    </row>
    <row r="59" spans="1:29" x14ac:dyDescent="0.25">
      <c r="A59">
        <v>77</v>
      </c>
      <c r="B59">
        <v>1.492</v>
      </c>
      <c r="C59">
        <v>1.1559999999999999</v>
      </c>
      <c r="D59">
        <v>7.6000000000009296E-4</v>
      </c>
      <c r="E59">
        <v>0.47674189837006697</v>
      </c>
      <c r="G59" s="1">
        <f t="shared" ca="1" si="21"/>
        <v>1.5149999999999999</v>
      </c>
      <c r="H59" s="1">
        <f t="shared" ca="1" si="22"/>
        <v>1.1419999999999999</v>
      </c>
      <c r="J59" s="1" t="str">
        <f t="shared" si="23"/>
        <v>STXUSDT</v>
      </c>
      <c r="K59" s="1">
        <f t="shared" ca="1" si="24"/>
        <v>0</v>
      </c>
      <c r="L59" s="1">
        <f t="shared" ca="1" si="25"/>
        <v>0</v>
      </c>
      <c r="M59" s="1">
        <f t="shared" ca="1" si="26"/>
        <v>0</v>
      </c>
      <c r="N59" s="1">
        <f t="shared" ca="1" si="16"/>
        <v>1</v>
      </c>
      <c r="O59" s="1">
        <f t="shared" ca="1" si="27"/>
        <v>0</v>
      </c>
      <c r="P59" s="1">
        <f t="shared" ca="1" si="28"/>
        <v>0</v>
      </c>
      <c r="Q59" s="1">
        <f t="shared" ca="1" si="36"/>
        <v>1394.4131002566462</v>
      </c>
      <c r="S59" s="1">
        <f t="shared" ca="1" si="29"/>
        <v>1.5149999999999999</v>
      </c>
      <c r="T59" s="1">
        <f t="shared" ca="1" si="30"/>
        <v>1.1419999999999999</v>
      </c>
      <c r="V59" s="1" t="str">
        <f t="shared" si="31"/>
        <v>MATICUSDT</v>
      </c>
      <c r="W59" s="1">
        <f t="shared" ca="1" si="32"/>
        <v>0</v>
      </c>
      <c r="X59" s="1">
        <f t="shared" ca="1" si="33"/>
        <v>0</v>
      </c>
      <c r="Y59" s="1">
        <f t="shared" ca="1" si="34"/>
        <v>0</v>
      </c>
      <c r="Z59" s="1">
        <f t="shared" ca="1" si="20"/>
        <v>1</v>
      </c>
      <c r="AA59" s="1">
        <f t="shared" ca="1" si="37"/>
        <v>0</v>
      </c>
      <c r="AB59" s="1">
        <f t="shared" ca="1" si="35"/>
        <v>0</v>
      </c>
      <c r="AC59" s="1">
        <f t="shared" ca="1" si="38"/>
        <v>864.8847523365896</v>
      </c>
    </row>
    <row r="60" spans="1:29" x14ac:dyDescent="0.25">
      <c r="A60">
        <v>78</v>
      </c>
      <c r="B60">
        <v>1.5031000000000001</v>
      </c>
      <c r="C60">
        <v>1.1579999999999999</v>
      </c>
      <c r="D60">
        <v>9.2800000000001701E-3</v>
      </c>
      <c r="E60">
        <v>0.89658210901809998</v>
      </c>
      <c r="G60" s="1">
        <f t="shared" ca="1" si="21"/>
        <v>1.5029999999999999</v>
      </c>
      <c r="H60" s="1">
        <f t="shared" ca="1" si="22"/>
        <v>1.1299999999999999</v>
      </c>
      <c r="J60" s="1" t="str">
        <f t="shared" si="23"/>
        <v>STXUSDT</v>
      </c>
      <c r="K60" s="1">
        <f t="shared" ca="1" si="24"/>
        <v>0</v>
      </c>
      <c r="L60" s="1">
        <f t="shared" ca="1" si="25"/>
        <v>0</v>
      </c>
      <c r="M60" s="1">
        <f t="shared" ca="1" si="26"/>
        <v>0</v>
      </c>
      <c r="N60" s="1">
        <f t="shared" ca="1" si="16"/>
        <v>1</v>
      </c>
      <c r="O60" s="1">
        <f t="shared" ca="1" si="27"/>
        <v>0</v>
      </c>
      <c r="P60" s="1">
        <f t="shared" ca="1" si="28"/>
        <v>0</v>
      </c>
      <c r="Q60" s="1">
        <f t="shared" ca="1" si="36"/>
        <v>1394.4131002566462</v>
      </c>
      <c r="S60" s="1">
        <f t="shared" ca="1" si="29"/>
        <v>1.5029999999999999</v>
      </c>
      <c r="T60" s="1">
        <f t="shared" ca="1" si="30"/>
        <v>1.1299999999999999</v>
      </c>
      <c r="V60" s="1" t="str">
        <f t="shared" si="31"/>
        <v>MATICUSDT</v>
      </c>
      <c r="W60" s="1">
        <f t="shared" ca="1" si="32"/>
        <v>0</v>
      </c>
      <c r="X60" s="1">
        <f t="shared" ca="1" si="33"/>
        <v>0</v>
      </c>
      <c r="Y60" s="1">
        <f t="shared" ca="1" si="34"/>
        <v>0</v>
      </c>
      <c r="Z60" s="1">
        <f t="shared" ca="1" si="20"/>
        <v>1</v>
      </c>
      <c r="AA60" s="1">
        <f t="shared" ca="1" si="37"/>
        <v>0</v>
      </c>
      <c r="AB60" s="1">
        <f t="shared" ca="1" si="35"/>
        <v>0</v>
      </c>
      <c r="AC60" s="1">
        <f t="shared" ca="1" si="38"/>
        <v>864.8847523365896</v>
      </c>
    </row>
    <row r="61" spans="1:29" x14ac:dyDescent="0.25">
      <c r="A61">
        <v>79</v>
      </c>
      <c r="B61">
        <v>1.4769000000000001</v>
      </c>
      <c r="C61">
        <v>1.1359999999999999</v>
      </c>
      <c r="D61">
        <v>1.1460000000000199E-2</v>
      </c>
      <c r="E61">
        <v>0.94052764303488101</v>
      </c>
      <c r="G61" s="1">
        <f t="shared" ca="1" si="21"/>
        <v>1.4981</v>
      </c>
      <c r="H61" s="1">
        <f t="shared" ca="1" si="22"/>
        <v>1.1359999999999999</v>
      </c>
      <c r="J61" s="1" t="str">
        <f t="shared" si="23"/>
        <v>STXUSDT</v>
      </c>
      <c r="K61" s="1">
        <f t="shared" ca="1" si="24"/>
        <v>0</v>
      </c>
      <c r="L61" s="1">
        <f t="shared" ca="1" si="25"/>
        <v>0</v>
      </c>
      <c r="M61" s="1">
        <f t="shared" ca="1" si="26"/>
        <v>0</v>
      </c>
      <c r="N61" s="1">
        <f t="shared" ca="1" si="16"/>
        <v>1</v>
      </c>
      <c r="O61" s="1">
        <f t="shared" ca="1" si="27"/>
        <v>0</v>
      </c>
      <c r="P61" s="1">
        <f t="shared" ca="1" si="28"/>
        <v>0</v>
      </c>
      <c r="Q61" s="1">
        <f t="shared" ca="1" si="36"/>
        <v>1394.4131002566462</v>
      </c>
      <c r="S61" s="1">
        <f t="shared" ca="1" si="29"/>
        <v>1.4981</v>
      </c>
      <c r="T61" s="1">
        <f t="shared" ca="1" si="30"/>
        <v>1.1359999999999999</v>
      </c>
      <c r="V61" s="1" t="str">
        <f t="shared" si="31"/>
        <v>MATICUSDT</v>
      </c>
      <c r="W61" s="1">
        <f t="shared" ca="1" si="32"/>
        <v>0</v>
      </c>
      <c r="X61" s="1">
        <f t="shared" ca="1" si="33"/>
        <v>0</v>
      </c>
      <c r="Y61" s="1">
        <f t="shared" ca="1" si="34"/>
        <v>0</v>
      </c>
      <c r="Z61" s="1">
        <f t="shared" ca="1" si="20"/>
        <v>1</v>
      </c>
      <c r="AA61" s="1">
        <f t="shared" ca="1" si="37"/>
        <v>0</v>
      </c>
      <c r="AB61" s="1">
        <f t="shared" ca="1" si="35"/>
        <v>0</v>
      </c>
      <c r="AC61" s="1">
        <f t="shared" ca="1" si="38"/>
        <v>864.8847523365896</v>
      </c>
    </row>
    <row r="62" spans="1:29" x14ac:dyDescent="0.25">
      <c r="A62">
        <v>80</v>
      </c>
      <c r="B62">
        <v>1.5159</v>
      </c>
      <c r="C62">
        <v>1.1499999999999999</v>
      </c>
      <c r="D62">
        <v>3.2400000000000199E-2</v>
      </c>
      <c r="E62">
        <v>2.0183099022358699</v>
      </c>
      <c r="G62" s="1">
        <f t="shared" ca="1" si="21"/>
        <v>1.5286</v>
      </c>
      <c r="H62" s="1">
        <f t="shared" ca="1" si="22"/>
        <v>1.1539999999999999</v>
      </c>
      <c r="J62" s="1" t="str">
        <f t="shared" si="23"/>
        <v>STXUSDT</v>
      </c>
      <c r="K62" s="1">
        <f t="shared" ca="1" si="24"/>
        <v>1</v>
      </c>
      <c r="L62" s="1">
        <f t="shared" ca="1" si="25"/>
        <v>1.1499999999999999</v>
      </c>
      <c r="M62" s="1">
        <f t="shared" ca="1" si="26"/>
        <v>1.1539999999999999</v>
      </c>
      <c r="N62" s="1">
        <f t="shared" ca="1" si="16"/>
        <v>1.0034782608695652</v>
      </c>
      <c r="O62" s="1">
        <f t="shared" ca="1" si="27"/>
        <v>0.5</v>
      </c>
      <c r="P62" s="1">
        <f t="shared" ca="1" si="28"/>
        <v>-2</v>
      </c>
      <c r="Q62" s="1">
        <f t="shared" ca="1" si="36"/>
        <v>1397.7632327792778</v>
      </c>
      <c r="S62" s="1">
        <f t="shared" ca="1" si="29"/>
        <v>1.5286</v>
      </c>
      <c r="T62" s="1">
        <f t="shared" ca="1" si="30"/>
        <v>1.1539999999999999</v>
      </c>
      <c r="V62" s="1" t="str">
        <f t="shared" si="31"/>
        <v>MATICUSDT</v>
      </c>
      <c r="W62" s="1">
        <f t="shared" ca="1" si="32"/>
        <v>1</v>
      </c>
      <c r="X62" s="1">
        <f t="shared" ca="1" si="33"/>
        <v>1.5159</v>
      </c>
      <c r="Y62" s="1">
        <f t="shared" ca="1" si="34"/>
        <v>1.5286</v>
      </c>
      <c r="Z62" s="1">
        <f t="shared" ca="1" si="20"/>
        <v>0.99169174407954996</v>
      </c>
      <c r="AA62" s="1">
        <f t="shared" ca="1" si="37"/>
        <v>0.43244237616829478</v>
      </c>
      <c r="AB62" s="1">
        <f t="shared" ca="1" si="35"/>
        <v>-2</v>
      </c>
      <c r="AC62" s="1">
        <f t="shared" ca="1" si="38"/>
        <v>856.13151084865046</v>
      </c>
    </row>
    <row r="63" spans="1:29" x14ac:dyDescent="0.25">
      <c r="A63">
        <v>81</v>
      </c>
      <c r="B63">
        <v>1.5287999999999999</v>
      </c>
      <c r="C63">
        <v>1.1539999999999999</v>
      </c>
      <c r="D63">
        <v>4.0140000000000002E-2</v>
      </c>
      <c r="E63">
        <v>2.3621519497928198</v>
      </c>
      <c r="G63" s="1">
        <f t="shared" ca="1" si="21"/>
        <v>1.5223</v>
      </c>
      <c r="H63" s="1">
        <f t="shared" ca="1" si="22"/>
        <v>1.1539999999999999</v>
      </c>
      <c r="J63" s="1" t="str">
        <f t="shared" si="23"/>
        <v>STXUSDT</v>
      </c>
      <c r="K63" s="1">
        <f t="shared" ca="1" si="24"/>
        <v>1</v>
      </c>
      <c r="L63" s="1">
        <f t="shared" ca="1" si="25"/>
        <v>1.1539999999999999</v>
      </c>
      <c r="M63" s="1">
        <f t="shared" ca="1" si="26"/>
        <v>1.1539999999999999</v>
      </c>
      <c r="N63" s="1">
        <f t="shared" ca="1" si="16"/>
        <v>1</v>
      </c>
      <c r="O63" s="1">
        <f t="shared" ca="1" si="27"/>
        <v>0.5</v>
      </c>
      <c r="P63" s="1">
        <f t="shared" ca="1" si="28"/>
        <v>-2</v>
      </c>
      <c r="Q63" s="1">
        <f t="shared" ca="1" si="36"/>
        <v>1396.2632327792778</v>
      </c>
      <c r="S63" s="1">
        <f t="shared" ca="1" si="29"/>
        <v>1.5223</v>
      </c>
      <c r="T63" s="1">
        <f t="shared" ca="1" si="30"/>
        <v>1.1539999999999999</v>
      </c>
      <c r="V63" s="1" t="str">
        <f t="shared" si="31"/>
        <v>MATICUSDT</v>
      </c>
      <c r="W63" s="1">
        <f t="shared" ca="1" si="32"/>
        <v>1</v>
      </c>
      <c r="X63" s="1">
        <f t="shared" ca="1" si="33"/>
        <v>1.5287999999999999</v>
      </c>
      <c r="Y63" s="1">
        <f t="shared" ca="1" si="34"/>
        <v>1.5223</v>
      </c>
      <c r="Z63" s="1">
        <f t="shared" ca="1" si="20"/>
        <v>1.004269854824936</v>
      </c>
      <c r="AA63" s="1">
        <f t="shared" ca="1" si="37"/>
        <v>0.42806575542432523</v>
      </c>
      <c r="AB63" s="1">
        <f t="shared" ca="1" si="35"/>
        <v>-2</v>
      </c>
      <c r="AC63" s="1">
        <f t="shared" ca="1" si="38"/>
        <v>858.21513386645165</v>
      </c>
    </row>
    <row r="64" spans="1:29" x14ac:dyDescent="0.25">
      <c r="A64">
        <v>82</v>
      </c>
      <c r="B64">
        <v>1.5149999999999999</v>
      </c>
      <c r="C64">
        <v>1.1419999999999999</v>
      </c>
      <c r="D64">
        <v>4.1819999999999899E-2</v>
      </c>
      <c r="E64">
        <v>2.1558086631550899</v>
      </c>
      <c r="G64" s="1">
        <f t="shared" ca="1" si="21"/>
        <v>1.5569999999999999</v>
      </c>
      <c r="H64" s="1">
        <f t="shared" ca="1" si="22"/>
        <v>1.1659999999999999</v>
      </c>
      <c r="J64" s="1" t="str">
        <f t="shared" si="23"/>
        <v>STXUSDT</v>
      </c>
      <c r="K64" s="1">
        <f t="shared" ca="1" si="24"/>
        <v>1</v>
      </c>
      <c r="L64" s="1">
        <f t="shared" ca="1" si="25"/>
        <v>1.1419999999999999</v>
      </c>
      <c r="M64" s="1">
        <f t="shared" ca="1" si="26"/>
        <v>1.1659999999999999</v>
      </c>
      <c r="N64" s="1">
        <f t="shared" ca="1" si="16"/>
        <v>1.021015761821366</v>
      </c>
      <c r="O64" s="1">
        <f t="shared" ca="1" si="27"/>
        <v>0.5</v>
      </c>
      <c r="P64" s="1">
        <f t="shared" ca="1" si="28"/>
        <v>-2</v>
      </c>
      <c r="Q64" s="1">
        <f t="shared" ca="1" si="36"/>
        <v>1424.1067683192975</v>
      </c>
      <c r="S64" s="1">
        <f t="shared" ca="1" si="29"/>
        <v>1.5569999999999999</v>
      </c>
      <c r="T64" s="1">
        <f t="shared" ca="1" si="30"/>
        <v>1.1659999999999999</v>
      </c>
      <c r="V64" s="1" t="str">
        <f t="shared" si="31"/>
        <v>MATICUSDT</v>
      </c>
      <c r="W64" s="1">
        <f t="shared" ca="1" si="32"/>
        <v>1</v>
      </c>
      <c r="X64" s="1">
        <f t="shared" ca="1" si="33"/>
        <v>1.5149999999999999</v>
      </c>
      <c r="Y64" s="1">
        <f t="shared" ca="1" si="34"/>
        <v>1.5569999999999999</v>
      </c>
      <c r="Z64" s="1">
        <f t="shared" ca="1" si="20"/>
        <v>0.97302504816955682</v>
      </c>
      <c r="AA64" s="1">
        <f t="shared" ca="1" si="37"/>
        <v>0.42910756693322583</v>
      </c>
      <c r="AB64" s="1">
        <f t="shared" ca="1" si="35"/>
        <v>-2</v>
      </c>
      <c r="AC64" s="1">
        <f t="shared" ca="1" si="38"/>
        <v>833.49392953717995</v>
      </c>
    </row>
    <row r="65" spans="1:29" x14ac:dyDescent="0.25">
      <c r="A65">
        <v>83</v>
      </c>
      <c r="B65">
        <v>1.5029999999999999</v>
      </c>
      <c r="C65">
        <v>1.1299999999999999</v>
      </c>
      <c r="D65">
        <v>4.5299999999999799E-2</v>
      </c>
      <c r="E65">
        <v>1.9738400579745401</v>
      </c>
      <c r="G65" s="1">
        <f t="shared" ca="1" si="21"/>
        <v>1.5510999999999999</v>
      </c>
      <c r="H65" s="1">
        <f t="shared" ca="1" si="22"/>
        <v>1.159</v>
      </c>
      <c r="J65" s="1" t="str">
        <f t="shared" si="23"/>
        <v>STXUSDT</v>
      </c>
      <c r="K65" s="1">
        <f t="shared" ca="1" si="24"/>
        <v>1</v>
      </c>
      <c r="L65" s="1">
        <f t="shared" ca="1" si="25"/>
        <v>1.1299999999999999</v>
      </c>
      <c r="M65" s="1">
        <f t="shared" ca="1" si="26"/>
        <v>1.159</v>
      </c>
      <c r="N65" s="1">
        <f t="shared" ca="1" si="16"/>
        <v>1.0256637168141594</v>
      </c>
      <c r="O65" s="1">
        <f t="shared" ca="1" si="27"/>
        <v>0.5</v>
      </c>
      <c r="P65" s="1">
        <f t="shared" ca="1" si="28"/>
        <v>-2</v>
      </c>
      <c r="Q65" s="1">
        <f t="shared" ca="1" si="36"/>
        <v>1459.1546411345716</v>
      </c>
      <c r="S65" s="1">
        <f t="shared" ca="1" si="29"/>
        <v>1.5510999999999999</v>
      </c>
      <c r="T65" s="1">
        <f t="shared" ca="1" si="30"/>
        <v>1.159</v>
      </c>
      <c r="V65" s="1" t="str">
        <f t="shared" si="31"/>
        <v>MATICUSDT</v>
      </c>
      <c r="W65" s="1">
        <f t="shared" ca="1" si="32"/>
        <v>1</v>
      </c>
      <c r="X65" s="1">
        <f t="shared" ca="1" si="33"/>
        <v>1.5029999999999999</v>
      </c>
      <c r="Y65" s="1">
        <f t="shared" ca="1" si="34"/>
        <v>1.5510999999999999</v>
      </c>
      <c r="Z65" s="1">
        <f t="shared" ca="1" si="20"/>
        <v>0.96898974921023784</v>
      </c>
      <c r="AA65" s="1">
        <f t="shared" ca="1" si="37"/>
        <v>0.41674696476858997</v>
      </c>
      <c r="AB65" s="1">
        <f t="shared" ca="1" si="35"/>
        <v>-2</v>
      </c>
      <c r="AC65" s="1">
        <f t="shared" ca="1" si="38"/>
        <v>806.06382071525616</v>
      </c>
    </row>
    <row r="66" spans="1:29" x14ac:dyDescent="0.25">
      <c r="A66">
        <v>84</v>
      </c>
      <c r="B66">
        <v>1.4981</v>
      </c>
      <c r="C66">
        <v>1.1359999999999999</v>
      </c>
      <c r="D66">
        <v>3.2660000000000099E-2</v>
      </c>
      <c r="E66">
        <v>1.2955371047833599</v>
      </c>
      <c r="G66" s="1">
        <f t="shared" ref="G66:G97" ca="1" si="39">OFFSET($B66,$AE$5,0)</f>
        <v>1.5751999999999999</v>
      </c>
      <c r="H66" s="1">
        <f t="shared" ref="H66:H97" ca="1" si="40">OFFSET($C66,$AE$5,0)</f>
        <v>1.1930000000000001</v>
      </c>
      <c r="J66" s="1" t="str">
        <f t="shared" ref="J66:J97" si="41">IF(AND($AE$7="Sym_1",$E66&lt;0),$B$1,IF(AND($AE$7="Sym_2",$E66&gt;0),$B$1,$C$1))</f>
        <v>STXUSDT</v>
      </c>
      <c r="K66" s="1">
        <f t="shared" ref="K66:K97" ca="1" si="42">IF(AND(ABS($E66)&gt;$AE$1,$G66&gt;0),1,0)</f>
        <v>1</v>
      </c>
      <c r="L66" s="1">
        <f t="shared" ref="L66:L97" ca="1" si="43">IF($K66=1,IF($J66=$B$1,$B66,$C66),0)</f>
        <v>1.1359999999999999</v>
      </c>
      <c r="M66" s="1">
        <f t="shared" ref="M66:M97" ca="1" si="44">IF($K66=1,IF($J66=$B$1,$G66,$H66),0)</f>
        <v>1.1930000000000001</v>
      </c>
      <c r="N66" s="1">
        <f t="shared" ca="1" si="16"/>
        <v>1.0501760563380282</v>
      </c>
      <c r="O66" s="1">
        <f t="shared" ref="O66:O97" ca="1" si="45">IF($K66=1,$AE$3*$AE$2*2,0)</f>
        <v>0.5</v>
      </c>
      <c r="P66" s="1">
        <f t="shared" ref="P66:P97" ca="1" si="46">-IF($K66=1,$AE$4*$AE$2*2,0)</f>
        <v>-2</v>
      </c>
      <c r="Q66" s="1">
        <f t="shared" ca="1" si="36"/>
        <v>1530.8692666140353</v>
      </c>
      <c r="S66" s="1">
        <f t="shared" ref="S66:S97" ca="1" si="47">OFFSET($B66,$AE$6,0)</f>
        <v>1.5751999999999999</v>
      </c>
      <c r="T66" s="1">
        <f t="shared" ref="T66:T97" ca="1" si="48">OFFSET($C66,$AE$6,0)</f>
        <v>1.1930000000000001</v>
      </c>
      <c r="V66" s="1" t="str">
        <f t="shared" ref="V66:V97" si="49">IF(AND($AE$7="Sym_1",$E66&gt;0),$B$1,IF(AND($AE$7="Sym_2",$E66&lt;0),$B$1,$C$1))</f>
        <v>MATICUSDT</v>
      </c>
      <c r="W66" s="1">
        <f t="shared" ref="W66:W97" ca="1" si="50">IF(AND(ABS($E66)&gt;$AE$1,$G66&gt;0),1,0)</f>
        <v>1</v>
      </c>
      <c r="X66" s="1">
        <f t="shared" ref="X66:X97" ca="1" si="51">IF($W66=1,IF($V66=$B$1,$B66,$C66),0)</f>
        <v>1.4981</v>
      </c>
      <c r="Y66" s="1">
        <f t="shared" ref="Y66:Y97" ca="1" si="52">IF($W66=1,IF($V66=$B$1,$S66,$T66),0)</f>
        <v>1.5751999999999999</v>
      </c>
      <c r="Z66" s="1">
        <f t="shared" ca="1" si="20"/>
        <v>0.95105383443372271</v>
      </c>
      <c r="AA66" s="1">
        <f t="shared" ca="1" si="37"/>
        <v>0.40303191035762809</v>
      </c>
      <c r="AB66" s="1">
        <f t="shared" ref="AB66:AB97" ca="1" si="53">-IF($K66=1,$AE$4*$AE$2*2,0)</f>
        <v>-2</v>
      </c>
      <c r="AC66" s="1">
        <f t="shared" ca="1" si="38"/>
        <v>765.01311939989887</v>
      </c>
    </row>
    <row r="67" spans="1:29" x14ac:dyDescent="0.25">
      <c r="A67">
        <v>85</v>
      </c>
      <c r="B67">
        <v>1.5286</v>
      </c>
      <c r="C67">
        <v>1.1539999999999999</v>
      </c>
      <c r="D67">
        <v>3.9940000000000003E-2</v>
      </c>
      <c r="E67">
        <v>1.44293611153815</v>
      </c>
      <c r="G67" s="1">
        <f t="shared" ca="1" si="39"/>
        <v>1.5692999999999999</v>
      </c>
      <c r="H67" s="1">
        <f t="shared" ca="1" si="40"/>
        <v>1.196</v>
      </c>
      <c r="J67" s="1" t="str">
        <f t="shared" si="41"/>
        <v>STXUSDT</v>
      </c>
      <c r="K67" s="1">
        <f t="shared" ca="1" si="42"/>
        <v>1</v>
      </c>
      <c r="L67" s="1">
        <f t="shared" ca="1" si="43"/>
        <v>1.1539999999999999</v>
      </c>
      <c r="M67" s="1">
        <f t="shared" ca="1" si="44"/>
        <v>1.196</v>
      </c>
      <c r="N67" s="1">
        <f t="shared" ref="N67:N130" ca="1" si="54">IFERROR(M67/L67,1)</f>
        <v>1.0363951473136916</v>
      </c>
      <c r="O67" s="1">
        <f t="shared" ca="1" si="45"/>
        <v>0.5</v>
      </c>
      <c r="P67" s="1">
        <f t="shared" ca="1" si="46"/>
        <v>-2</v>
      </c>
      <c r="Q67" s="1">
        <f t="shared" ref="Q67:Q98" ca="1" si="55">$Q66*$N67+$O67+$P67</f>
        <v>1585.0854790904561</v>
      </c>
      <c r="S67" s="1">
        <f t="shared" ca="1" si="47"/>
        <v>1.5692999999999999</v>
      </c>
      <c r="T67" s="1">
        <f t="shared" ca="1" si="48"/>
        <v>1.196</v>
      </c>
      <c r="V67" s="1" t="str">
        <f t="shared" si="49"/>
        <v>MATICUSDT</v>
      </c>
      <c r="W67" s="1">
        <f t="shared" ca="1" si="50"/>
        <v>1</v>
      </c>
      <c r="X67" s="1">
        <f t="shared" ca="1" si="51"/>
        <v>1.5286</v>
      </c>
      <c r="Y67" s="1">
        <f t="shared" ca="1" si="52"/>
        <v>1.5692999999999999</v>
      </c>
      <c r="Z67" s="1">
        <f t="shared" ca="1" si="20"/>
        <v>0.97406486968712169</v>
      </c>
      <c r="AA67" s="1">
        <f t="shared" ref="AA67:AA98" ca="1" si="56">IF($K67=1,$AE$3*$AC66*2,0)</f>
        <v>0.38250655969994946</v>
      </c>
      <c r="AB67" s="1">
        <f t="shared" ca="1" si="53"/>
        <v>-2</v>
      </c>
      <c r="AC67" s="1">
        <f t="shared" ca="1" si="38"/>
        <v>743.55491101690097</v>
      </c>
    </row>
    <row r="68" spans="1:29" x14ac:dyDescent="0.25">
      <c r="A68">
        <v>86</v>
      </c>
      <c r="B68">
        <v>1.5223</v>
      </c>
      <c r="C68">
        <v>1.1539999999999999</v>
      </c>
      <c r="D68">
        <v>3.36400000000001E-2</v>
      </c>
      <c r="E68">
        <v>1.08845779731619</v>
      </c>
      <c r="G68" s="1">
        <f t="shared" ca="1" si="39"/>
        <v>1.5631999999999999</v>
      </c>
      <c r="H68" s="1">
        <f t="shared" ca="1" si="40"/>
        <v>1.177</v>
      </c>
      <c r="J68" s="1" t="str">
        <f t="shared" si="41"/>
        <v>STXUSDT</v>
      </c>
      <c r="K68" s="1">
        <f t="shared" ca="1" si="42"/>
        <v>1</v>
      </c>
      <c r="L68" s="1">
        <f t="shared" ca="1" si="43"/>
        <v>1.1539999999999999</v>
      </c>
      <c r="M68" s="1">
        <f t="shared" ca="1" si="44"/>
        <v>1.177</v>
      </c>
      <c r="N68" s="1">
        <f t="shared" ca="1" si="54"/>
        <v>1.0199306759098787</v>
      </c>
      <c r="O68" s="1">
        <f t="shared" ca="1" si="45"/>
        <v>0.5</v>
      </c>
      <c r="P68" s="1">
        <f t="shared" ca="1" si="46"/>
        <v>-2</v>
      </c>
      <c r="Q68" s="1">
        <f t="shared" ca="1" si="55"/>
        <v>1615.1773040636629</v>
      </c>
      <c r="S68" s="1">
        <f t="shared" ca="1" si="47"/>
        <v>1.5631999999999999</v>
      </c>
      <c r="T68" s="1">
        <f t="shared" ca="1" si="48"/>
        <v>1.177</v>
      </c>
      <c r="V68" s="1" t="str">
        <f t="shared" si="49"/>
        <v>MATICUSDT</v>
      </c>
      <c r="W68" s="1">
        <f t="shared" ca="1" si="50"/>
        <v>1</v>
      </c>
      <c r="X68" s="1">
        <f t="shared" ca="1" si="51"/>
        <v>1.5223</v>
      </c>
      <c r="Y68" s="1">
        <f t="shared" ca="1" si="52"/>
        <v>1.5631999999999999</v>
      </c>
      <c r="Z68" s="1">
        <f t="shared" ca="1" si="20"/>
        <v>0.97383572159672471</v>
      </c>
      <c r="AA68" s="1">
        <f t="shared" ca="1" si="56"/>
        <v>0.37177745550845048</v>
      </c>
      <c r="AB68" s="1">
        <f t="shared" ca="1" si="53"/>
        <v>-2</v>
      </c>
      <c r="AC68" s="1">
        <f t="shared" ref="AC68:AC131" ca="1" si="57">$AC67*$Z68+$AA68+$AB68</f>
        <v>722.4721107724406</v>
      </c>
    </row>
    <row r="69" spans="1:29" x14ac:dyDescent="0.25">
      <c r="A69">
        <v>87</v>
      </c>
      <c r="B69">
        <v>1.5569999999999999</v>
      </c>
      <c r="C69">
        <v>1.1659999999999999</v>
      </c>
      <c r="D69">
        <v>5.28599999999999E-2</v>
      </c>
      <c r="E69">
        <v>1.6204577830931399</v>
      </c>
      <c r="G69" s="1">
        <f t="shared" ca="1" si="39"/>
        <v>1.5542</v>
      </c>
      <c r="H69" s="1">
        <f t="shared" ca="1" si="40"/>
        <v>1.1830000000000001</v>
      </c>
      <c r="J69" s="1" t="str">
        <f t="shared" si="41"/>
        <v>STXUSDT</v>
      </c>
      <c r="K69" s="1">
        <f t="shared" ca="1" si="42"/>
        <v>1</v>
      </c>
      <c r="L69" s="1">
        <f t="shared" ca="1" si="43"/>
        <v>1.1659999999999999</v>
      </c>
      <c r="M69" s="1">
        <f t="shared" ca="1" si="44"/>
        <v>1.1830000000000001</v>
      </c>
      <c r="N69" s="1">
        <f t="shared" ca="1" si="54"/>
        <v>1.0145797598627788</v>
      </c>
      <c r="O69" s="1">
        <f t="shared" ca="1" si="45"/>
        <v>0.5</v>
      </c>
      <c r="P69" s="1">
        <f t="shared" ca="1" si="46"/>
        <v>-2</v>
      </c>
      <c r="Q69" s="1">
        <f t="shared" ca="1" si="55"/>
        <v>1637.2262012927215</v>
      </c>
      <c r="S69" s="1">
        <f t="shared" ca="1" si="47"/>
        <v>1.5542</v>
      </c>
      <c r="T69" s="1">
        <f t="shared" ca="1" si="48"/>
        <v>1.1830000000000001</v>
      </c>
      <c r="V69" s="1" t="str">
        <f t="shared" si="49"/>
        <v>MATICUSDT</v>
      </c>
      <c r="W69" s="1">
        <f t="shared" ca="1" si="50"/>
        <v>1</v>
      </c>
      <c r="X69" s="1">
        <f t="shared" ca="1" si="51"/>
        <v>1.5569999999999999</v>
      </c>
      <c r="Y69" s="1">
        <f t="shared" ca="1" si="52"/>
        <v>1.5542</v>
      </c>
      <c r="Z69" s="1">
        <f t="shared" ca="1" si="20"/>
        <v>1.0018015699395186</v>
      </c>
      <c r="AA69" s="1">
        <f t="shared" ca="1" si="56"/>
        <v>0.36123605538622033</v>
      </c>
      <c r="AB69" s="1">
        <f t="shared" ca="1" si="53"/>
        <v>-2</v>
      </c>
      <c r="AC69" s="1">
        <f t="shared" ca="1" si="57"/>
        <v>722.13493086473511</v>
      </c>
    </row>
    <row r="70" spans="1:29" x14ac:dyDescent="0.25">
      <c r="A70">
        <v>88</v>
      </c>
      <c r="B70">
        <v>1.5510999999999999</v>
      </c>
      <c r="C70">
        <v>1.159</v>
      </c>
      <c r="D70">
        <v>5.59899999999997E-2</v>
      </c>
      <c r="E70">
        <v>1.53801759400695</v>
      </c>
      <c r="G70" s="1">
        <f t="shared" ca="1" si="39"/>
        <v>1.5602</v>
      </c>
      <c r="H70" s="1">
        <f t="shared" ca="1" si="40"/>
        <v>1.1870000000000001</v>
      </c>
      <c r="J70" s="1" t="str">
        <f t="shared" si="41"/>
        <v>STXUSDT</v>
      </c>
      <c r="K70" s="1">
        <f t="shared" ca="1" si="42"/>
        <v>1</v>
      </c>
      <c r="L70" s="1">
        <f t="shared" ca="1" si="43"/>
        <v>1.159</v>
      </c>
      <c r="M70" s="1">
        <f t="shared" ca="1" si="44"/>
        <v>1.1870000000000001</v>
      </c>
      <c r="N70" s="1">
        <f t="shared" ca="1" si="54"/>
        <v>1.0241587575496118</v>
      </c>
      <c r="O70" s="1">
        <f t="shared" ca="1" si="45"/>
        <v>0.5</v>
      </c>
      <c r="P70" s="1">
        <f t="shared" ca="1" si="46"/>
        <v>-2</v>
      </c>
      <c r="Q70" s="1">
        <f t="shared" ca="1" si="55"/>
        <v>1675.2795521436244</v>
      </c>
      <c r="S70" s="1">
        <f t="shared" ca="1" si="47"/>
        <v>1.5602</v>
      </c>
      <c r="T70" s="1">
        <f t="shared" ca="1" si="48"/>
        <v>1.1870000000000001</v>
      </c>
      <c r="V70" s="1" t="str">
        <f t="shared" si="49"/>
        <v>MATICUSDT</v>
      </c>
      <c r="W70" s="1">
        <f t="shared" ca="1" si="50"/>
        <v>1</v>
      </c>
      <c r="X70" s="1">
        <f t="shared" ca="1" si="51"/>
        <v>1.5510999999999999</v>
      </c>
      <c r="Y70" s="1">
        <f t="shared" ca="1" si="52"/>
        <v>1.5602</v>
      </c>
      <c r="Z70" s="1">
        <f t="shared" ca="1" si="20"/>
        <v>0.99416741443404688</v>
      </c>
      <c r="AA70" s="1">
        <f t="shared" ca="1" si="56"/>
        <v>0.36106746543236756</v>
      </c>
      <c r="AB70" s="1">
        <f t="shared" ca="1" si="53"/>
        <v>-2</v>
      </c>
      <c r="AC70" s="1">
        <f t="shared" ca="1" si="57"/>
        <v>716.28408455573526</v>
      </c>
    </row>
    <row r="71" spans="1:29" x14ac:dyDescent="0.25">
      <c r="A71">
        <v>89</v>
      </c>
      <c r="B71">
        <v>1.5751999999999999</v>
      </c>
      <c r="C71">
        <v>1.1930000000000001</v>
      </c>
      <c r="D71">
        <v>3.62299999999997E-2</v>
      </c>
      <c r="E71">
        <v>0.76432709482433703</v>
      </c>
      <c r="G71" s="1">
        <f t="shared" ca="1" si="39"/>
        <v>1.5286</v>
      </c>
      <c r="H71" s="1">
        <f t="shared" ca="1" si="40"/>
        <v>1.17</v>
      </c>
      <c r="J71" s="1" t="str">
        <f t="shared" si="41"/>
        <v>STXUSDT</v>
      </c>
      <c r="K71" s="1">
        <f t="shared" ca="1" si="42"/>
        <v>0</v>
      </c>
      <c r="L71" s="1">
        <f t="shared" ca="1" si="43"/>
        <v>0</v>
      </c>
      <c r="M71" s="1">
        <f t="shared" ca="1" si="44"/>
        <v>0</v>
      </c>
      <c r="N71" s="1">
        <f t="shared" ca="1" si="54"/>
        <v>1</v>
      </c>
      <c r="O71" s="1">
        <f t="shared" ca="1" si="45"/>
        <v>0</v>
      </c>
      <c r="P71" s="1">
        <f t="shared" ca="1" si="46"/>
        <v>0</v>
      </c>
      <c r="Q71" s="1">
        <f t="shared" ca="1" si="55"/>
        <v>1675.2795521436244</v>
      </c>
      <c r="S71" s="1">
        <f t="shared" ca="1" si="47"/>
        <v>1.5286</v>
      </c>
      <c r="T71" s="1">
        <f t="shared" ca="1" si="48"/>
        <v>1.17</v>
      </c>
      <c r="V71" s="1" t="str">
        <f t="shared" si="49"/>
        <v>MATICUSDT</v>
      </c>
      <c r="W71" s="1">
        <f t="shared" ca="1" si="50"/>
        <v>0</v>
      </c>
      <c r="X71" s="1">
        <f t="shared" ca="1" si="51"/>
        <v>0</v>
      </c>
      <c r="Y71" s="1">
        <f t="shared" ca="1" si="52"/>
        <v>0</v>
      </c>
      <c r="Z71" s="1">
        <f t="shared" ca="1" si="20"/>
        <v>1</v>
      </c>
      <c r="AA71" s="1">
        <f t="shared" ca="1" si="56"/>
        <v>0</v>
      </c>
      <c r="AB71" s="1">
        <f t="shared" ca="1" si="53"/>
        <v>0</v>
      </c>
      <c r="AC71" s="1">
        <f t="shared" ca="1" si="57"/>
        <v>716.28408455573526</v>
      </c>
    </row>
    <row r="72" spans="1:29" x14ac:dyDescent="0.25">
      <c r="A72">
        <v>90</v>
      </c>
      <c r="B72">
        <v>1.5692999999999999</v>
      </c>
      <c r="C72">
        <v>1.196</v>
      </c>
      <c r="D72">
        <v>2.64599999999999E-2</v>
      </c>
      <c r="E72">
        <v>0.35801234899974799</v>
      </c>
      <c r="G72" s="1">
        <f t="shared" ca="1" si="39"/>
        <v>1.5374000000000001</v>
      </c>
      <c r="H72" s="1">
        <f t="shared" ca="1" si="40"/>
        <v>1.1839999999999999</v>
      </c>
      <c r="J72" s="1" t="str">
        <f t="shared" si="41"/>
        <v>STXUSDT</v>
      </c>
      <c r="K72" s="1">
        <f t="shared" ca="1" si="42"/>
        <v>0</v>
      </c>
      <c r="L72" s="1">
        <f t="shared" ca="1" si="43"/>
        <v>0</v>
      </c>
      <c r="M72" s="1">
        <f t="shared" ca="1" si="44"/>
        <v>0</v>
      </c>
      <c r="N72" s="1">
        <f t="shared" ca="1" si="54"/>
        <v>1</v>
      </c>
      <c r="O72" s="1">
        <f t="shared" ca="1" si="45"/>
        <v>0</v>
      </c>
      <c r="P72" s="1">
        <f t="shared" ca="1" si="46"/>
        <v>0</v>
      </c>
      <c r="Q72" s="1">
        <f t="shared" ca="1" si="55"/>
        <v>1675.2795521436244</v>
      </c>
      <c r="S72" s="1">
        <f t="shared" ca="1" si="47"/>
        <v>1.5374000000000001</v>
      </c>
      <c r="T72" s="1">
        <f t="shared" ca="1" si="48"/>
        <v>1.1839999999999999</v>
      </c>
      <c r="V72" s="1" t="str">
        <f t="shared" si="49"/>
        <v>MATICUSDT</v>
      </c>
      <c r="W72" s="1">
        <f t="shared" ca="1" si="50"/>
        <v>0</v>
      </c>
      <c r="X72" s="1">
        <f t="shared" ca="1" si="51"/>
        <v>0</v>
      </c>
      <c r="Y72" s="1">
        <f t="shared" ca="1" si="52"/>
        <v>0</v>
      </c>
      <c r="Z72" s="1">
        <f t="shared" ca="1" si="20"/>
        <v>1</v>
      </c>
      <c r="AA72" s="1">
        <f t="shared" ca="1" si="56"/>
        <v>0</v>
      </c>
      <c r="AB72" s="1">
        <f t="shared" ca="1" si="53"/>
        <v>0</v>
      </c>
      <c r="AC72" s="1">
        <f t="shared" ca="1" si="57"/>
        <v>716.28408455573526</v>
      </c>
    </row>
    <row r="73" spans="1:29" x14ac:dyDescent="0.25">
      <c r="A73">
        <v>91</v>
      </c>
      <c r="B73">
        <v>1.5631999999999999</v>
      </c>
      <c r="C73">
        <v>1.177</v>
      </c>
      <c r="D73">
        <v>4.4869999999999702E-2</v>
      </c>
      <c r="E73">
        <v>0.93593896226507001</v>
      </c>
      <c r="G73" s="1">
        <f t="shared" ca="1" si="39"/>
        <v>1.5441</v>
      </c>
      <c r="H73" s="1">
        <f t="shared" ca="1" si="40"/>
        <v>1.1870000000000001</v>
      </c>
      <c r="J73" s="1" t="str">
        <f t="shared" si="41"/>
        <v>STXUSDT</v>
      </c>
      <c r="K73" s="1">
        <f t="shared" ca="1" si="42"/>
        <v>0</v>
      </c>
      <c r="L73" s="1">
        <f t="shared" ca="1" si="43"/>
        <v>0</v>
      </c>
      <c r="M73" s="1">
        <f t="shared" ca="1" si="44"/>
        <v>0</v>
      </c>
      <c r="N73" s="1">
        <f t="shared" ca="1" si="54"/>
        <v>1</v>
      </c>
      <c r="O73" s="1">
        <f t="shared" ca="1" si="45"/>
        <v>0</v>
      </c>
      <c r="P73" s="1">
        <f t="shared" ca="1" si="46"/>
        <v>0</v>
      </c>
      <c r="Q73" s="1">
        <f t="shared" ca="1" si="55"/>
        <v>1675.2795521436244</v>
      </c>
      <c r="S73" s="1">
        <f t="shared" ca="1" si="47"/>
        <v>1.5441</v>
      </c>
      <c r="T73" s="1">
        <f t="shared" ca="1" si="48"/>
        <v>1.1870000000000001</v>
      </c>
      <c r="V73" s="1" t="str">
        <f t="shared" si="49"/>
        <v>MATICUSDT</v>
      </c>
      <c r="W73" s="1">
        <f t="shared" ca="1" si="50"/>
        <v>0</v>
      </c>
      <c r="X73" s="1">
        <f t="shared" ca="1" si="51"/>
        <v>0</v>
      </c>
      <c r="Y73" s="1">
        <f t="shared" ca="1" si="52"/>
        <v>0</v>
      </c>
      <c r="Z73" s="1">
        <f t="shared" ca="1" si="20"/>
        <v>1</v>
      </c>
      <c r="AA73" s="1">
        <f t="shared" ca="1" si="56"/>
        <v>0</v>
      </c>
      <c r="AB73" s="1">
        <f t="shared" ca="1" si="53"/>
        <v>0</v>
      </c>
      <c r="AC73" s="1">
        <f t="shared" ca="1" si="57"/>
        <v>716.28408455573526</v>
      </c>
    </row>
    <row r="74" spans="1:29" x14ac:dyDescent="0.25">
      <c r="A74">
        <v>92</v>
      </c>
      <c r="B74">
        <v>1.5542</v>
      </c>
      <c r="C74">
        <v>1.1830000000000001</v>
      </c>
      <c r="D74">
        <v>2.8129999999999902E-2</v>
      </c>
      <c r="E74">
        <v>0.26204822726501198</v>
      </c>
      <c r="G74" s="1">
        <f t="shared" ca="1" si="39"/>
        <v>1.526</v>
      </c>
      <c r="H74" s="1">
        <f t="shared" ca="1" si="40"/>
        <v>1.167</v>
      </c>
      <c r="J74" s="1" t="str">
        <f t="shared" si="41"/>
        <v>STXUSDT</v>
      </c>
      <c r="K74" s="1">
        <f t="shared" ca="1" si="42"/>
        <v>0</v>
      </c>
      <c r="L74" s="1">
        <f t="shared" ca="1" si="43"/>
        <v>0</v>
      </c>
      <c r="M74" s="1">
        <f t="shared" ca="1" si="44"/>
        <v>0</v>
      </c>
      <c r="N74" s="1">
        <f t="shared" ca="1" si="54"/>
        <v>1</v>
      </c>
      <c r="O74" s="1">
        <f t="shared" ca="1" si="45"/>
        <v>0</v>
      </c>
      <c r="P74" s="1">
        <f t="shared" ca="1" si="46"/>
        <v>0</v>
      </c>
      <c r="Q74" s="1">
        <f t="shared" ca="1" si="55"/>
        <v>1675.2795521436244</v>
      </c>
      <c r="S74" s="1">
        <f t="shared" ca="1" si="47"/>
        <v>1.526</v>
      </c>
      <c r="T74" s="1">
        <f t="shared" ca="1" si="48"/>
        <v>1.167</v>
      </c>
      <c r="V74" s="1" t="str">
        <f t="shared" si="49"/>
        <v>MATICUSDT</v>
      </c>
      <c r="W74" s="1">
        <f t="shared" ca="1" si="50"/>
        <v>0</v>
      </c>
      <c r="X74" s="1">
        <f t="shared" ca="1" si="51"/>
        <v>0</v>
      </c>
      <c r="Y74" s="1">
        <f t="shared" ca="1" si="52"/>
        <v>0</v>
      </c>
      <c r="Z74" s="1">
        <f t="shared" ca="1" si="20"/>
        <v>1</v>
      </c>
      <c r="AA74" s="1">
        <f t="shared" ca="1" si="56"/>
        <v>0</v>
      </c>
      <c r="AB74" s="1">
        <f t="shared" ca="1" si="53"/>
        <v>0</v>
      </c>
      <c r="AC74" s="1">
        <f t="shared" ca="1" si="57"/>
        <v>716.28408455573526</v>
      </c>
    </row>
    <row r="75" spans="1:29" x14ac:dyDescent="0.25">
      <c r="A75">
        <v>93</v>
      </c>
      <c r="B75">
        <v>1.5602</v>
      </c>
      <c r="C75">
        <v>1.1870000000000001</v>
      </c>
      <c r="D75">
        <v>2.8969999999999899E-2</v>
      </c>
      <c r="E75">
        <v>0.24264906848854201</v>
      </c>
      <c r="G75" s="1">
        <f t="shared" ca="1" si="39"/>
        <v>1.5266999999999999</v>
      </c>
      <c r="H75" s="1">
        <f t="shared" ca="1" si="40"/>
        <v>1.1579999999999999</v>
      </c>
      <c r="J75" s="1" t="str">
        <f t="shared" si="41"/>
        <v>STXUSDT</v>
      </c>
      <c r="K75" s="1">
        <f t="shared" ca="1" si="42"/>
        <v>0</v>
      </c>
      <c r="L75" s="1">
        <f t="shared" ca="1" si="43"/>
        <v>0</v>
      </c>
      <c r="M75" s="1">
        <f t="shared" ca="1" si="44"/>
        <v>0</v>
      </c>
      <c r="N75" s="1">
        <f t="shared" ca="1" si="54"/>
        <v>1</v>
      </c>
      <c r="O75" s="1">
        <f t="shared" ca="1" si="45"/>
        <v>0</v>
      </c>
      <c r="P75" s="1">
        <f t="shared" ca="1" si="46"/>
        <v>0</v>
      </c>
      <c r="Q75" s="1">
        <f t="shared" ca="1" si="55"/>
        <v>1675.2795521436244</v>
      </c>
      <c r="S75" s="1">
        <f t="shared" ca="1" si="47"/>
        <v>1.5266999999999999</v>
      </c>
      <c r="T75" s="1">
        <f t="shared" ca="1" si="48"/>
        <v>1.1579999999999999</v>
      </c>
      <c r="V75" s="1" t="str">
        <f t="shared" si="49"/>
        <v>MATICUSDT</v>
      </c>
      <c r="W75" s="1">
        <f t="shared" ca="1" si="50"/>
        <v>0</v>
      </c>
      <c r="X75" s="1">
        <f t="shared" ca="1" si="51"/>
        <v>0</v>
      </c>
      <c r="Y75" s="1">
        <f t="shared" ca="1" si="52"/>
        <v>0</v>
      </c>
      <c r="Z75" s="1">
        <f t="shared" ca="1" si="20"/>
        <v>1</v>
      </c>
      <c r="AA75" s="1">
        <f t="shared" ca="1" si="56"/>
        <v>0</v>
      </c>
      <c r="AB75" s="1">
        <f t="shared" ca="1" si="53"/>
        <v>0</v>
      </c>
      <c r="AC75" s="1">
        <f t="shared" ca="1" si="57"/>
        <v>716.28408455573526</v>
      </c>
    </row>
    <row r="76" spans="1:29" x14ac:dyDescent="0.25">
      <c r="A76">
        <v>94</v>
      </c>
      <c r="B76">
        <v>1.5286</v>
      </c>
      <c r="C76">
        <v>1.17</v>
      </c>
      <c r="D76">
        <v>1.9300000000000001E-2</v>
      </c>
      <c r="E76">
        <v>-0.18623199761320899</v>
      </c>
      <c r="G76" s="1">
        <f t="shared" ca="1" si="39"/>
        <v>1.5390999999999999</v>
      </c>
      <c r="H76" s="1">
        <f t="shared" ca="1" si="40"/>
        <v>1.171</v>
      </c>
      <c r="J76" s="1" t="str">
        <f t="shared" si="41"/>
        <v>MATICUSDT</v>
      </c>
      <c r="K76" s="1">
        <f t="shared" ca="1" si="42"/>
        <v>0</v>
      </c>
      <c r="L76" s="1">
        <f t="shared" ca="1" si="43"/>
        <v>0</v>
      </c>
      <c r="M76" s="1">
        <f t="shared" ca="1" si="44"/>
        <v>0</v>
      </c>
      <c r="N76" s="1">
        <f t="shared" ca="1" si="54"/>
        <v>1</v>
      </c>
      <c r="O76" s="1">
        <f t="shared" ca="1" si="45"/>
        <v>0</v>
      </c>
      <c r="P76" s="1">
        <f t="shared" ca="1" si="46"/>
        <v>0</v>
      </c>
      <c r="Q76" s="1">
        <f t="shared" ca="1" si="55"/>
        <v>1675.2795521436244</v>
      </c>
      <c r="S76" s="1">
        <f t="shared" ca="1" si="47"/>
        <v>1.5390999999999999</v>
      </c>
      <c r="T76" s="1">
        <f t="shared" ca="1" si="48"/>
        <v>1.171</v>
      </c>
      <c r="V76" s="1" t="str">
        <f t="shared" si="49"/>
        <v>STXUSDT</v>
      </c>
      <c r="W76" s="1">
        <f t="shared" ca="1" si="50"/>
        <v>0</v>
      </c>
      <c r="X76" s="1">
        <f t="shared" ca="1" si="51"/>
        <v>0</v>
      </c>
      <c r="Y76" s="1">
        <f t="shared" ca="1" si="52"/>
        <v>0</v>
      </c>
      <c r="Z76" s="1">
        <f t="shared" ca="1" si="20"/>
        <v>1</v>
      </c>
      <c r="AA76" s="1">
        <f t="shared" ca="1" si="56"/>
        <v>0</v>
      </c>
      <c r="AB76" s="1">
        <f t="shared" ca="1" si="53"/>
        <v>0</v>
      </c>
      <c r="AC76" s="1">
        <f t="shared" ca="1" si="57"/>
        <v>716.28408455573526</v>
      </c>
    </row>
    <row r="77" spans="1:29" x14ac:dyDescent="0.25">
      <c r="A77">
        <v>95</v>
      </c>
      <c r="B77">
        <v>1.5374000000000001</v>
      </c>
      <c r="C77">
        <v>1.1839999999999999</v>
      </c>
      <c r="D77">
        <v>1.004E-2</v>
      </c>
      <c r="E77">
        <v>-0.70377464808451695</v>
      </c>
      <c r="G77" s="1">
        <f t="shared" ca="1" si="39"/>
        <v>1.5301</v>
      </c>
      <c r="H77" s="1">
        <f t="shared" ca="1" si="40"/>
        <v>1.1639999999999999</v>
      </c>
      <c r="J77" s="1" t="str">
        <f t="shared" si="41"/>
        <v>MATICUSDT</v>
      </c>
      <c r="K77" s="1">
        <f t="shared" ca="1" si="42"/>
        <v>0</v>
      </c>
      <c r="L77" s="1">
        <f t="shared" ca="1" si="43"/>
        <v>0</v>
      </c>
      <c r="M77" s="1">
        <f t="shared" ca="1" si="44"/>
        <v>0</v>
      </c>
      <c r="N77" s="1">
        <f t="shared" ca="1" si="54"/>
        <v>1</v>
      </c>
      <c r="O77" s="1">
        <f t="shared" ca="1" si="45"/>
        <v>0</v>
      </c>
      <c r="P77" s="1">
        <f t="shared" ca="1" si="46"/>
        <v>0</v>
      </c>
      <c r="Q77" s="1">
        <f t="shared" ca="1" si="55"/>
        <v>1675.2795521436244</v>
      </c>
      <c r="S77" s="1">
        <f t="shared" ca="1" si="47"/>
        <v>1.5301</v>
      </c>
      <c r="T77" s="1">
        <f t="shared" ca="1" si="48"/>
        <v>1.1639999999999999</v>
      </c>
      <c r="V77" s="1" t="str">
        <f t="shared" si="49"/>
        <v>STXUSDT</v>
      </c>
      <c r="W77" s="1">
        <f t="shared" ca="1" si="50"/>
        <v>0</v>
      </c>
      <c r="X77" s="1">
        <f t="shared" ca="1" si="51"/>
        <v>0</v>
      </c>
      <c r="Y77" s="1">
        <f t="shared" ca="1" si="52"/>
        <v>0</v>
      </c>
      <c r="Z77" s="1">
        <f t="shared" ca="1" si="20"/>
        <v>1</v>
      </c>
      <c r="AA77" s="1">
        <f t="shared" ca="1" si="56"/>
        <v>0</v>
      </c>
      <c r="AB77" s="1">
        <f t="shared" ca="1" si="53"/>
        <v>0</v>
      </c>
      <c r="AC77" s="1">
        <f t="shared" ca="1" si="57"/>
        <v>716.28408455573526</v>
      </c>
    </row>
    <row r="78" spans="1:29" x14ac:dyDescent="0.25">
      <c r="A78">
        <v>96</v>
      </c>
      <c r="B78">
        <v>1.5441</v>
      </c>
      <c r="C78">
        <v>1.1870000000000001</v>
      </c>
      <c r="D78">
        <v>1.2869999999999901E-2</v>
      </c>
      <c r="E78">
        <v>-0.69970487690326</v>
      </c>
      <c r="G78" s="1">
        <f t="shared" ca="1" si="39"/>
        <v>1.5295000000000001</v>
      </c>
      <c r="H78" s="1">
        <f t="shared" ca="1" si="40"/>
        <v>1.1659999999999999</v>
      </c>
      <c r="J78" s="1" t="str">
        <f t="shared" si="41"/>
        <v>MATICUSDT</v>
      </c>
      <c r="K78" s="1">
        <f t="shared" ca="1" si="42"/>
        <v>0</v>
      </c>
      <c r="L78" s="1">
        <f t="shared" ca="1" si="43"/>
        <v>0</v>
      </c>
      <c r="M78" s="1">
        <f t="shared" ca="1" si="44"/>
        <v>0</v>
      </c>
      <c r="N78" s="1">
        <f t="shared" ca="1" si="54"/>
        <v>1</v>
      </c>
      <c r="O78" s="1">
        <f t="shared" ca="1" si="45"/>
        <v>0</v>
      </c>
      <c r="P78" s="1">
        <f t="shared" ca="1" si="46"/>
        <v>0</v>
      </c>
      <c r="Q78" s="1">
        <f t="shared" ca="1" si="55"/>
        <v>1675.2795521436244</v>
      </c>
      <c r="S78" s="1">
        <f t="shared" ca="1" si="47"/>
        <v>1.5295000000000001</v>
      </c>
      <c r="T78" s="1">
        <f t="shared" ca="1" si="48"/>
        <v>1.1659999999999999</v>
      </c>
      <c r="V78" s="1" t="str">
        <f t="shared" si="49"/>
        <v>STXUSDT</v>
      </c>
      <c r="W78" s="1">
        <f t="shared" ca="1" si="50"/>
        <v>0</v>
      </c>
      <c r="X78" s="1">
        <f t="shared" ca="1" si="51"/>
        <v>0</v>
      </c>
      <c r="Y78" s="1">
        <f t="shared" ca="1" si="52"/>
        <v>0</v>
      </c>
      <c r="Z78" s="1">
        <f t="shared" ca="1" si="20"/>
        <v>1</v>
      </c>
      <c r="AA78" s="1">
        <f t="shared" ca="1" si="56"/>
        <v>0</v>
      </c>
      <c r="AB78" s="1">
        <f t="shared" ca="1" si="53"/>
        <v>0</v>
      </c>
      <c r="AC78" s="1">
        <f t="shared" ca="1" si="57"/>
        <v>716.28408455573526</v>
      </c>
    </row>
    <row r="79" spans="1:29" x14ac:dyDescent="0.25">
      <c r="A79">
        <v>97</v>
      </c>
      <c r="B79">
        <v>1.526</v>
      </c>
      <c r="C79">
        <v>1.167</v>
      </c>
      <c r="D79">
        <v>2.0569999999999901E-2</v>
      </c>
      <c r="E79">
        <v>-0.60211553854507605</v>
      </c>
      <c r="G79" s="1">
        <f t="shared" ca="1" si="39"/>
        <v>1.5362</v>
      </c>
      <c r="H79" s="1">
        <f t="shared" ca="1" si="40"/>
        <v>1.1679999999999999</v>
      </c>
      <c r="J79" s="1" t="str">
        <f t="shared" si="41"/>
        <v>MATICUSDT</v>
      </c>
      <c r="K79" s="1">
        <f t="shared" ca="1" si="42"/>
        <v>0</v>
      </c>
      <c r="L79" s="1">
        <f t="shared" ca="1" si="43"/>
        <v>0</v>
      </c>
      <c r="M79" s="1">
        <f t="shared" ca="1" si="44"/>
        <v>0</v>
      </c>
      <c r="N79" s="1">
        <f t="shared" ca="1" si="54"/>
        <v>1</v>
      </c>
      <c r="O79" s="1">
        <f t="shared" ca="1" si="45"/>
        <v>0</v>
      </c>
      <c r="P79" s="1">
        <f t="shared" ca="1" si="46"/>
        <v>0</v>
      </c>
      <c r="Q79" s="1">
        <f t="shared" ca="1" si="55"/>
        <v>1675.2795521436244</v>
      </c>
      <c r="S79" s="1">
        <f t="shared" ca="1" si="47"/>
        <v>1.5362</v>
      </c>
      <c r="T79" s="1">
        <f t="shared" ca="1" si="48"/>
        <v>1.1679999999999999</v>
      </c>
      <c r="V79" s="1" t="str">
        <f t="shared" si="49"/>
        <v>STXUSDT</v>
      </c>
      <c r="W79" s="1">
        <f t="shared" ca="1" si="50"/>
        <v>0</v>
      </c>
      <c r="X79" s="1">
        <f t="shared" ca="1" si="51"/>
        <v>0</v>
      </c>
      <c r="Y79" s="1">
        <f t="shared" ca="1" si="52"/>
        <v>0</v>
      </c>
      <c r="Z79" s="1">
        <f t="shared" ca="1" si="20"/>
        <v>1</v>
      </c>
      <c r="AA79" s="1">
        <f t="shared" ca="1" si="56"/>
        <v>0</v>
      </c>
      <c r="AB79" s="1">
        <f t="shared" ca="1" si="53"/>
        <v>0</v>
      </c>
      <c r="AC79" s="1">
        <f t="shared" ca="1" si="57"/>
        <v>716.28408455573526</v>
      </c>
    </row>
    <row r="80" spans="1:29" x14ac:dyDescent="0.25">
      <c r="A80">
        <v>98</v>
      </c>
      <c r="B80">
        <v>1.5266999999999999</v>
      </c>
      <c r="C80">
        <v>1.1579999999999999</v>
      </c>
      <c r="D80">
        <v>3.288E-2</v>
      </c>
      <c r="E80">
        <v>0.121029859675943</v>
      </c>
      <c r="G80" s="1">
        <f t="shared" ca="1" si="39"/>
        <v>1.5427</v>
      </c>
      <c r="H80" s="1">
        <f t="shared" ca="1" si="40"/>
        <v>1.171</v>
      </c>
      <c r="J80" s="1" t="str">
        <f t="shared" si="41"/>
        <v>STXUSDT</v>
      </c>
      <c r="K80" s="1">
        <f t="shared" ca="1" si="42"/>
        <v>0</v>
      </c>
      <c r="L80" s="1">
        <f t="shared" ca="1" si="43"/>
        <v>0</v>
      </c>
      <c r="M80" s="1">
        <f t="shared" ca="1" si="44"/>
        <v>0</v>
      </c>
      <c r="N80" s="1">
        <f t="shared" ca="1" si="54"/>
        <v>1</v>
      </c>
      <c r="O80" s="1">
        <f t="shared" ca="1" si="45"/>
        <v>0</v>
      </c>
      <c r="P80" s="1">
        <f t="shared" ca="1" si="46"/>
        <v>0</v>
      </c>
      <c r="Q80" s="1">
        <f t="shared" ca="1" si="55"/>
        <v>1675.2795521436244</v>
      </c>
      <c r="S80" s="1">
        <f t="shared" ca="1" si="47"/>
        <v>1.5427</v>
      </c>
      <c r="T80" s="1">
        <f t="shared" ca="1" si="48"/>
        <v>1.171</v>
      </c>
      <c r="V80" s="1" t="str">
        <f t="shared" si="49"/>
        <v>MATICUSDT</v>
      </c>
      <c r="W80" s="1">
        <f t="shared" ca="1" si="50"/>
        <v>0</v>
      </c>
      <c r="X80" s="1">
        <f t="shared" ca="1" si="51"/>
        <v>0</v>
      </c>
      <c r="Y80" s="1">
        <f t="shared" ca="1" si="52"/>
        <v>0</v>
      </c>
      <c r="Z80" s="1">
        <f t="shared" ca="1" si="20"/>
        <v>1</v>
      </c>
      <c r="AA80" s="1">
        <f t="shared" ca="1" si="56"/>
        <v>0</v>
      </c>
      <c r="AB80" s="1">
        <f t="shared" ca="1" si="53"/>
        <v>0</v>
      </c>
      <c r="AC80" s="1">
        <f t="shared" ca="1" si="57"/>
        <v>716.28408455573526</v>
      </c>
    </row>
    <row r="81" spans="1:29" x14ac:dyDescent="0.25">
      <c r="A81">
        <v>99</v>
      </c>
      <c r="B81">
        <v>1.5390999999999999</v>
      </c>
      <c r="C81">
        <v>1.171</v>
      </c>
      <c r="D81">
        <v>2.8509999999999799E-2</v>
      </c>
      <c r="E81">
        <v>-0.28603821048615302</v>
      </c>
      <c r="G81" s="1">
        <f t="shared" ca="1" si="39"/>
        <v>1.5466</v>
      </c>
      <c r="H81" s="1">
        <f t="shared" ca="1" si="40"/>
        <v>1.173</v>
      </c>
      <c r="J81" s="1" t="str">
        <f t="shared" si="41"/>
        <v>MATICUSDT</v>
      </c>
      <c r="K81" s="1">
        <f t="shared" ca="1" si="42"/>
        <v>0</v>
      </c>
      <c r="L81" s="1">
        <f t="shared" ca="1" si="43"/>
        <v>0</v>
      </c>
      <c r="M81" s="1">
        <f t="shared" ca="1" si="44"/>
        <v>0</v>
      </c>
      <c r="N81" s="1">
        <f t="shared" ca="1" si="54"/>
        <v>1</v>
      </c>
      <c r="O81" s="1">
        <f t="shared" ca="1" si="45"/>
        <v>0</v>
      </c>
      <c r="P81" s="1">
        <f t="shared" ca="1" si="46"/>
        <v>0</v>
      </c>
      <c r="Q81" s="1">
        <f t="shared" ca="1" si="55"/>
        <v>1675.2795521436244</v>
      </c>
      <c r="S81" s="1">
        <f t="shared" ca="1" si="47"/>
        <v>1.5466</v>
      </c>
      <c r="T81" s="1">
        <f t="shared" ca="1" si="48"/>
        <v>1.173</v>
      </c>
      <c r="V81" s="1" t="str">
        <f t="shared" si="49"/>
        <v>STXUSDT</v>
      </c>
      <c r="W81" s="1">
        <f t="shared" ca="1" si="50"/>
        <v>0</v>
      </c>
      <c r="X81" s="1">
        <f t="shared" ca="1" si="51"/>
        <v>0</v>
      </c>
      <c r="Y81" s="1">
        <f t="shared" ca="1" si="52"/>
        <v>0</v>
      </c>
      <c r="Z81" s="1">
        <f t="shared" ca="1" si="20"/>
        <v>1</v>
      </c>
      <c r="AA81" s="1">
        <f t="shared" ca="1" si="56"/>
        <v>0</v>
      </c>
      <c r="AB81" s="1">
        <f t="shared" ca="1" si="53"/>
        <v>0</v>
      </c>
      <c r="AC81" s="1">
        <f t="shared" ca="1" si="57"/>
        <v>716.28408455573526</v>
      </c>
    </row>
    <row r="82" spans="1:29" x14ac:dyDescent="0.25">
      <c r="A82">
        <v>100</v>
      </c>
      <c r="B82">
        <v>1.5301</v>
      </c>
      <c r="C82">
        <v>1.1639999999999999</v>
      </c>
      <c r="D82">
        <v>2.8539999999999999E-2</v>
      </c>
      <c r="E82">
        <v>-0.37334837846437502</v>
      </c>
      <c r="G82" s="1">
        <f t="shared" ca="1" si="39"/>
        <v>1.5338000000000001</v>
      </c>
      <c r="H82" s="1">
        <f t="shared" ca="1" si="40"/>
        <v>1.177</v>
      </c>
      <c r="J82" s="1" t="str">
        <f t="shared" si="41"/>
        <v>MATICUSDT</v>
      </c>
      <c r="K82" s="1">
        <f t="shared" ca="1" si="42"/>
        <v>0</v>
      </c>
      <c r="L82" s="1">
        <f t="shared" ca="1" si="43"/>
        <v>0</v>
      </c>
      <c r="M82" s="1">
        <f t="shared" ca="1" si="44"/>
        <v>0</v>
      </c>
      <c r="N82" s="1">
        <f t="shared" ca="1" si="54"/>
        <v>1</v>
      </c>
      <c r="O82" s="1">
        <f t="shared" ca="1" si="45"/>
        <v>0</v>
      </c>
      <c r="P82" s="1">
        <f t="shared" ca="1" si="46"/>
        <v>0</v>
      </c>
      <c r="Q82" s="1">
        <f t="shared" ca="1" si="55"/>
        <v>1675.2795521436244</v>
      </c>
      <c r="S82" s="1">
        <f t="shared" ca="1" si="47"/>
        <v>1.5338000000000001</v>
      </c>
      <c r="T82" s="1">
        <f t="shared" ca="1" si="48"/>
        <v>1.177</v>
      </c>
      <c r="V82" s="1" t="str">
        <f t="shared" si="49"/>
        <v>STXUSDT</v>
      </c>
      <c r="W82" s="1">
        <f t="shared" ca="1" si="50"/>
        <v>0</v>
      </c>
      <c r="X82" s="1">
        <f t="shared" ca="1" si="51"/>
        <v>0</v>
      </c>
      <c r="Y82" s="1">
        <f t="shared" ca="1" si="52"/>
        <v>0</v>
      </c>
      <c r="Z82" s="1">
        <f t="shared" ca="1" si="20"/>
        <v>1</v>
      </c>
      <c r="AA82" s="1">
        <f t="shared" ca="1" si="56"/>
        <v>0</v>
      </c>
      <c r="AB82" s="1">
        <f t="shared" ca="1" si="53"/>
        <v>0</v>
      </c>
      <c r="AC82" s="1">
        <f t="shared" ca="1" si="57"/>
        <v>716.28408455573526</v>
      </c>
    </row>
    <row r="83" spans="1:29" x14ac:dyDescent="0.25">
      <c r="A83">
        <v>101</v>
      </c>
      <c r="B83">
        <v>1.5295000000000001</v>
      </c>
      <c r="C83">
        <v>1.1659999999999999</v>
      </c>
      <c r="D83">
        <v>2.5360000000000001E-2</v>
      </c>
      <c r="E83">
        <v>-0.60779794364512796</v>
      </c>
      <c r="G83" s="1">
        <f t="shared" ca="1" si="39"/>
        <v>1.5310999999999999</v>
      </c>
      <c r="H83" s="1">
        <f t="shared" ca="1" si="40"/>
        <v>1.1870000000000001</v>
      </c>
      <c r="J83" s="1" t="str">
        <f t="shared" si="41"/>
        <v>MATICUSDT</v>
      </c>
      <c r="K83" s="1">
        <f t="shared" ca="1" si="42"/>
        <v>0</v>
      </c>
      <c r="L83" s="1">
        <f t="shared" ca="1" si="43"/>
        <v>0</v>
      </c>
      <c r="M83" s="1">
        <f t="shared" ca="1" si="44"/>
        <v>0</v>
      </c>
      <c r="N83" s="1">
        <f t="shared" ca="1" si="54"/>
        <v>1</v>
      </c>
      <c r="O83" s="1">
        <f t="shared" ca="1" si="45"/>
        <v>0</v>
      </c>
      <c r="P83" s="1">
        <f t="shared" ca="1" si="46"/>
        <v>0</v>
      </c>
      <c r="Q83" s="1">
        <f t="shared" ca="1" si="55"/>
        <v>1675.2795521436244</v>
      </c>
      <c r="S83" s="1">
        <f t="shared" ca="1" si="47"/>
        <v>1.5310999999999999</v>
      </c>
      <c r="T83" s="1">
        <f t="shared" ca="1" si="48"/>
        <v>1.1870000000000001</v>
      </c>
      <c r="V83" s="1" t="str">
        <f t="shared" si="49"/>
        <v>STXUSDT</v>
      </c>
      <c r="W83" s="1">
        <f t="shared" ca="1" si="50"/>
        <v>0</v>
      </c>
      <c r="X83" s="1">
        <f t="shared" ca="1" si="51"/>
        <v>0</v>
      </c>
      <c r="Y83" s="1">
        <f t="shared" ca="1" si="52"/>
        <v>0</v>
      </c>
      <c r="Z83" s="1">
        <f t="shared" ref="Z83:Z146" ca="1" si="58">IFERROR(X83/Y83,1)</f>
        <v>1</v>
      </c>
      <c r="AA83" s="1">
        <f t="shared" ca="1" si="56"/>
        <v>0</v>
      </c>
      <c r="AB83" s="1">
        <f t="shared" ca="1" si="53"/>
        <v>0</v>
      </c>
      <c r="AC83" s="1">
        <f t="shared" ca="1" si="57"/>
        <v>716.28408455573526</v>
      </c>
    </row>
    <row r="84" spans="1:29" x14ac:dyDescent="0.25">
      <c r="A84">
        <v>102</v>
      </c>
      <c r="B84">
        <v>1.5362</v>
      </c>
      <c r="C84">
        <v>1.1679999999999999</v>
      </c>
      <c r="D84">
        <v>2.94800000000001E-2</v>
      </c>
      <c r="E84">
        <v>-0.22256924805494699</v>
      </c>
      <c r="G84" s="1">
        <f t="shared" ca="1" si="39"/>
        <v>1.5181</v>
      </c>
      <c r="H84" s="1">
        <f t="shared" ca="1" si="40"/>
        <v>1.175</v>
      </c>
      <c r="J84" s="1" t="str">
        <f t="shared" si="41"/>
        <v>MATICUSDT</v>
      </c>
      <c r="K84" s="1">
        <f t="shared" ca="1" si="42"/>
        <v>0</v>
      </c>
      <c r="L84" s="1">
        <f t="shared" ca="1" si="43"/>
        <v>0</v>
      </c>
      <c r="M84" s="1">
        <f t="shared" ca="1" si="44"/>
        <v>0</v>
      </c>
      <c r="N84" s="1">
        <f t="shared" ca="1" si="54"/>
        <v>1</v>
      </c>
      <c r="O84" s="1">
        <f t="shared" ca="1" si="45"/>
        <v>0</v>
      </c>
      <c r="P84" s="1">
        <f t="shared" ca="1" si="46"/>
        <v>0</v>
      </c>
      <c r="Q84" s="1">
        <f t="shared" ca="1" si="55"/>
        <v>1675.2795521436244</v>
      </c>
      <c r="S84" s="1">
        <f t="shared" ca="1" si="47"/>
        <v>1.5181</v>
      </c>
      <c r="T84" s="1">
        <f t="shared" ca="1" si="48"/>
        <v>1.175</v>
      </c>
      <c r="V84" s="1" t="str">
        <f t="shared" si="49"/>
        <v>STXUSDT</v>
      </c>
      <c r="W84" s="1">
        <f t="shared" ca="1" si="50"/>
        <v>0</v>
      </c>
      <c r="X84" s="1">
        <f t="shared" ca="1" si="51"/>
        <v>0</v>
      </c>
      <c r="Y84" s="1">
        <f t="shared" ca="1" si="52"/>
        <v>0</v>
      </c>
      <c r="Z84" s="1">
        <f t="shared" ca="1" si="58"/>
        <v>1</v>
      </c>
      <c r="AA84" s="1">
        <f t="shared" ca="1" si="56"/>
        <v>0</v>
      </c>
      <c r="AB84" s="1">
        <f t="shared" ca="1" si="53"/>
        <v>0</v>
      </c>
      <c r="AC84" s="1">
        <f t="shared" ca="1" si="57"/>
        <v>716.28408455573526</v>
      </c>
    </row>
    <row r="85" spans="1:29" x14ac:dyDescent="0.25">
      <c r="A85">
        <v>103</v>
      </c>
      <c r="B85">
        <v>1.5427</v>
      </c>
      <c r="C85">
        <v>1.171</v>
      </c>
      <c r="D85">
        <v>3.2109999999999798E-2</v>
      </c>
      <c r="E85">
        <v>3.9307641773998502E-2</v>
      </c>
      <c r="G85" s="1">
        <f t="shared" ca="1" si="39"/>
        <v>1.5266999999999999</v>
      </c>
      <c r="H85" s="1">
        <f t="shared" ca="1" si="40"/>
        <v>1.181</v>
      </c>
      <c r="J85" s="1" t="str">
        <f t="shared" si="41"/>
        <v>STXUSDT</v>
      </c>
      <c r="K85" s="1">
        <f t="shared" ca="1" si="42"/>
        <v>0</v>
      </c>
      <c r="L85" s="1">
        <f t="shared" ca="1" si="43"/>
        <v>0</v>
      </c>
      <c r="M85" s="1">
        <f t="shared" ca="1" si="44"/>
        <v>0</v>
      </c>
      <c r="N85" s="1">
        <f t="shared" ca="1" si="54"/>
        <v>1</v>
      </c>
      <c r="O85" s="1">
        <f t="shared" ca="1" si="45"/>
        <v>0</v>
      </c>
      <c r="P85" s="1">
        <f t="shared" ca="1" si="46"/>
        <v>0</v>
      </c>
      <c r="Q85" s="1">
        <f t="shared" ca="1" si="55"/>
        <v>1675.2795521436244</v>
      </c>
      <c r="S85" s="1">
        <f t="shared" ca="1" si="47"/>
        <v>1.5266999999999999</v>
      </c>
      <c r="T85" s="1">
        <f t="shared" ca="1" si="48"/>
        <v>1.181</v>
      </c>
      <c r="V85" s="1" t="str">
        <f t="shared" si="49"/>
        <v>MATICUSDT</v>
      </c>
      <c r="W85" s="1">
        <f t="shared" ca="1" si="50"/>
        <v>0</v>
      </c>
      <c r="X85" s="1">
        <f t="shared" ca="1" si="51"/>
        <v>0</v>
      </c>
      <c r="Y85" s="1">
        <f t="shared" ca="1" si="52"/>
        <v>0</v>
      </c>
      <c r="Z85" s="1">
        <f t="shared" ca="1" si="58"/>
        <v>1</v>
      </c>
      <c r="AA85" s="1">
        <f t="shared" ca="1" si="56"/>
        <v>0</v>
      </c>
      <c r="AB85" s="1">
        <f t="shared" ca="1" si="53"/>
        <v>0</v>
      </c>
      <c r="AC85" s="1">
        <f t="shared" ca="1" si="57"/>
        <v>716.28408455573526</v>
      </c>
    </row>
    <row r="86" spans="1:29" x14ac:dyDescent="0.25">
      <c r="A86">
        <v>104</v>
      </c>
      <c r="B86">
        <v>1.5466</v>
      </c>
      <c r="C86">
        <v>1.173</v>
      </c>
      <c r="D86">
        <v>3.34299999999998E-2</v>
      </c>
      <c r="E86">
        <v>0.208871458593371</v>
      </c>
      <c r="G86" s="1">
        <f t="shared" ca="1" si="39"/>
        <v>1.5369999999999999</v>
      </c>
      <c r="H86" s="1">
        <f t="shared" ca="1" si="40"/>
        <v>1.1850000000000001</v>
      </c>
      <c r="J86" s="1" t="str">
        <f t="shared" si="41"/>
        <v>STXUSDT</v>
      </c>
      <c r="K86" s="1">
        <f t="shared" ca="1" si="42"/>
        <v>0</v>
      </c>
      <c r="L86" s="1">
        <f t="shared" ca="1" si="43"/>
        <v>0</v>
      </c>
      <c r="M86" s="1">
        <f t="shared" ca="1" si="44"/>
        <v>0</v>
      </c>
      <c r="N86" s="1">
        <f t="shared" ca="1" si="54"/>
        <v>1</v>
      </c>
      <c r="O86" s="1">
        <f t="shared" ca="1" si="45"/>
        <v>0</v>
      </c>
      <c r="P86" s="1">
        <f t="shared" ca="1" si="46"/>
        <v>0</v>
      </c>
      <c r="Q86" s="1">
        <f t="shared" ca="1" si="55"/>
        <v>1675.2795521436244</v>
      </c>
      <c r="S86" s="1">
        <f t="shared" ca="1" si="47"/>
        <v>1.5369999999999999</v>
      </c>
      <c r="T86" s="1">
        <f t="shared" ca="1" si="48"/>
        <v>1.1850000000000001</v>
      </c>
      <c r="V86" s="1" t="str">
        <f t="shared" si="49"/>
        <v>MATICUSDT</v>
      </c>
      <c r="W86" s="1">
        <f t="shared" ca="1" si="50"/>
        <v>0</v>
      </c>
      <c r="X86" s="1">
        <f t="shared" ca="1" si="51"/>
        <v>0</v>
      </c>
      <c r="Y86" s="1">
        <f t="shared" ca="1" si="52"/>
        <v>0</v>
      </c>
      <c r="Z86" s="1">
        <f t="shared" ca="1" si="58"/>
        <v>1</v>
      </c>
      <c r="AA86" s="1">
        <f t="shared" ca="1" si="56"/>
        <v>0</v>
      </c>
      <c r="AB86" s="1">
        <f t="shared" ca="1" si="53"/>
        <v>0</v>
      </c>
      <c r="AC86" s="1">
        <f t="shared" ca="1" si="57"/>
        <v>716.28408455573526</v>
      </c>
    </row>
    <row r="87" spans="1:29" x14ac:dyDescent="0.25">
      <c r="A87">
        <v>105</v>
      </c>
      <c r="B87">
        <v>1.5338000000000001</v>
      </c>
      <c r="C87">
        <v>1.177</v>
      </c>
      <c r="D87">
        <v>1.54699999999998E-2</v>
      </c>
      <c r="E87">
        <v>-1.26375713297606</v>
      </c>
      <c r="G87" s="1">
        <f t="shared" ca="1" si="39"/>
        <v>1.544</v>
      </c>
      <c r="H87" s="1">
        <f t="shared" ca="1" si="40"/>
        <v>1.1890000000000001</v>
      </c>
      <c r="J87" s="1" t="str">
        <f t="shared" si="41"/>
        <v>MATICUSDT</v>
      </c>
      <c r="K87" s="1">
        <f t="shared" ca="1" si="42"/>
        <v>1</v>
      </c>
      <c r="L87" s="1">
        <f t="shared" ca="1" si="43"/>
        <v>1.5338000000000001</v>
      </c>
      <c r="M87" s="1">
        <f t="shared" ca="1" si="44"/>
        <v>1.544</v>
      </c>
      <c r="N87" s="1">
        <f t="shared" ca="1" si="54"/>
        <v>1.0066501499543616</v>
      </c>
      <c r="O87" s="1">
        <f t="shared" ca="1" si="45"/>
        <v>0.5</v>
      </c>
      <c r="P87" s="1">
        <f t="shared" ca="1" si="46"/>
        <v>-2</v>
      </c>
      <c r="Q87" s="1">
        <f t="shared" ca="1" si="55"/>
        <v>1684.9204123808554</v>
      </c>
      <c r="S87" s="1">
        <f t="shared" ca="1" si="47"/>
        <v>1.544</v>
      </c>
      <c r="T87" s="1">
        <f t="shared" ca="1" si="48"/>
        <v>1.1890000000000001</v>
      </c>
      <c r="V87" s="1" t="str">
        <f t="shared" si="49"/>
        <v>STXUSDT</v>
      </c>
      <c r="W87" s="1">
        <f t="shared" ca="1" si="50"/>
        <v>1</v>
      </c>
      <c r="X87" s="1">
        <f t="shared" ca="1" si="51"/>
        <v>1.177</v>
      </c>
      <c r="Y87" s="1">
        <f t="shared" ca="1" si="52"/>
        <v>1.1890000000000001</v>
      </c>
      <c r="Z87" s="1">
        <f t="shared" ca="1" si="58"/>
        <v>0.98990748528174932</v>
      </c>
      <c r="AA87" s="1">
        <f t="shared" ca="1" si="56"/>
        <v>0.35814204227786761</v>
      </c>
      <c r="AB87" s="1">
        <f t="shared" ca="1" si="53"/>
        <v>-2</v>
      </c>
      <c r="AC87" s="1">
        <f t="shared" ca="1" si="57"/>
        <v>707.41311893218574</v>
      </c>
    </row>
    <row r="88" spans="1:29" x14ac:dyDescent="0.25">
      <c r="A88">
        <v>106</v>
      </c>
      <c r="B88">
        <v>1.5310999999999999</v>
      </c>
      <c r="C88">
        <v>1.1870000000000001</v>
      </c>
      <c r="D88">
        <v>-1.3000000000018501E-4</v>
      </c>
      <c r="E88">
        <v>-2.15470902557009</v>
      </c>
      <c r="G88" s="1">
        <f t="shared" ca="1" si="39"/>
        <v>1.5219</v>
      </c>
      <c r="H88" s="1">
        <f t="shared" ca="1" si="40"/>
        <v>1.1839999999999999</v>
      </c>
      <c r="J88" s="1" t="str">
        <f t="shared" si="41"/>
        <v>MATICUSDT</v>
      </c>
      <c r="K88" s="1">
        <f t="shared" ca="1" si="42"/>
        <v>1</v>
      </c>
      <c r="L88" s="1">
        <f t="shared" ca="1" si="43"/>
        <v>1.5310999999999999</v>
      </c>
      <c r="M88" s="1">
        <f t="shared" ca="1" si="44"/>
        <v>1.5219</v>
      </c>
      <c r="N88" s="1">
        <f t="shared" ca="1" si="54"/>
        <v>0.99399124812226514</v>
      </c>
      <c r="O88" s="1">
        <f t="shared" ca="1" si="45"/>
        <v>0.5</v>
      </c>
      <c r="P88" s="1">
        <f t="shared" ca="1" si="46"/>
        <v>-2</v>
      </c>
      <c r="Q88" s="1">
        <f t="shared" ca="1" si="55"/>
        <v>1673.296143689128</v>
      </c>
      <c r="S88" s="1">
        <f t="shared" ca="1" si="47"/>
        <v>1.5219</v>
      </c>
      <c r="T88" s="1">
        <f t="shared" ca="1" si="48"/>
        <v>1.1839999999999999</v>
      </c>
      <c r="V88" s="1" t="str">
        <f t="shared" si="49"/>
        <v>STXUSDT</v>
      </c>
      <c r="W88" s="1">
        <f t="shared" ca="1" si="50"/>
        <v>1</v>
      </c>
      <c r="X88" s="1">
        <f t="shared" ca="1" si="51"/>
        <v>1.1870000000000001</v>
      </c>
      <c r="Y88" s="1">
        <f t="shared" ca="1" si="52"/>
        <v>1.1839999999999999</v>
      </c>
      <c r="Z88" s="1">
        <f t="shared" ca="1" si="58"/>
        <v>1.0025337837837838</v>
      </c>
      <c r="AA88" s="1">
        <f t="shared" ca="1" si="56"/>
        <v>0.35370655946609286</v>
      </c>
      <c r="AB88" s="1">
        <f t="shared" ca="1" si="53"/>
        <v>-2</v>
      </c>
      <c r="AC88" s="1">
        <f t="shared" ca="1" si="57"/>
        <v>707.55925738083806</v>
      </c>
    </row>
    <row r="89" spans="1:29" x14ac:dyDescent="0.25">
      <c r="A89">
        <v>107</v>
      </c>
      <c r="B89">
        <v>1.5181</v>
      </c>
      <c r="C89">
        <v>1.175</v>
      </c>
      <c r="D89">
        <v>2.34999999999985E-3</v>
      </c>
      <c r="E89">
        <v>-1.7128586768676799</v>
      </c>
      <c r="G89" s="1">
        <f t="shared" ca="1" si="39"/>
        <v>1.5159</v>
      </c>
      <c r="H89" s="1">
        <f t="shared" ca="1" si="40"/>
        <v>1.1850000000000001</v>
      </c>
      <c r="J89" s="1" t="str">
        <f t="shared" si="41"/>
        <v>MATICUSDT</v>
      </c>
      <c r="K89" s="1">
        <f t="shared" ca="1" si="42"/>
        <v>1</v>
      </c>
      <c r="L89" s="1">
        <f t="shared" ca="1" si="43"/>
        <v>1.5181</v>
      </c>
      <c r="M89" s="1">
        <f t="shared" ca="1" si="44"/>
        <v>1.5159</v>
      </c>
      <c r="N89" s="1">
        <f t="shared" ca="1" si="54"/>
        <v>0.99855082010407747</v>
      </c>
      <c r="O89" s="1">
        <f t="shared" ca="1" si="45"/>
        <v>0.5</v>
      </c>
      <c r="P89" s="1">
        <f t="shared" ca="1" si="46"/>
        <v>-2</v>
      </c>
      <c r="Q89" s="1">
        <f t="shared" ca="1" si="55"/>
        <v>1669.371236557769</v>
      </c>
      <c r="S89" s="1">
        <f t="shared" ca="1" si="47"/>
        <v>1.5159</v>
      </c>
      <c r="T89" s="1">
        <f t="shared" ca="1" si="48"/>
        <v>1.1850000000000001</v>
      </c>
      <c r="V89" s="1" t="str">
        <f t="shared" si="49"/>
        <v>STXUSDT</v>
      </c>
      <c r="W89" s="1">
        <f t="shared" ca="1" si="50"/>
        <v>1</v>
      </c>
      <c r="X89" s="1">
        <f t="shared" ca="1" si="51"/>
        <v>1.175</v>
      </c>
      <c r="Y89" s="1">
        <f t="shared" ca="1" si="52"/>
        <v>1.1850000000000001</v>
      </c>
      <c r="Z89" s="1">
        <f t="shared" ca="1" si="58"/>
        <v>0.99156118143459915</v>
      </c>
      <c r="AA89" s="1">
        <f t="shared" ca="1" si="56"/>
        <v>0.35377962869041901</v>
      </c>
      <c r="AB89" s="1">
        <f t="shared" ca="1" si="53"/>
        <v>-2</v>
      </c>
      <c r="AC89" s="1">
        <f t="shared" ca="1" si="57"/>
        <v>699.9420728122218</v>
      </c>
    </row>
    <row r="90" spans="1:29" x14ac:dyDescent="0.25">
      <c r="A90">
        <v>108</v>
      </c>
      <c r="B90">
        <v>1.5266999999999999</v>
      </c>
      <c r="C90">
        <v>1.181</v>
      </c>
      <c r="D90">
        <v>3.2099999999999299E-3</v>
      </c>
      <c r="E90">
        <v>-1.5318034721643099</v>
      </c>
      <c r="G90" s="1">
        <f t="shared" ca="1" si="39"/>
        <v>1.4865999999999999</v>
      </c>
      <c r="H90" s="1">
        <f t="shared" ca="1" si="40"/>
        <v>1.163</v>
      </c>
      <c r="J90" s="1" t="str">
        <f t="shared" si="41"/>
        <v>MATICUSDT</v>
      </c>
      <c r="K90" s="1">
        <f t="shared" ca="1" si="42"/>
        <v>1</v>
      </c>
      <c r="L90" s="1">
        <f t="shared" ca="1" si="43"/>
        <v>1.5266999999999999</v>
      </c>
      <c r="M90" s="1">
        <f t="shared" ca="1" si="44"/>
        <v>1.4865999999999999</v>
      </c>
      <c r="N90" s="1">
        <f t="shared" ca="1" si="54"/>
        <v>0.97373419794327631</v>
      </c>
      <c r="O90" s="1">
        <f t="shared" ca="1" si="45"/>
        <v>0.5</v>
      </c>
      <c r="P90" s="1">
        <f t="shared" ca="1" si="46"/>
        <v>-2</v>
      </c>
      <c r="Q90" s="1">
        <f t="shared" ca="1" si="55"/>
        <v>1624.0238620991545</v>
      </c>
      <c r="S90" s="1">
        <f t="shared" ca="1" si="47"/>
        <v>1.4865999999999999</v>
      </c>
      <c r="T90" s="1">
        <f t="shared" ca="1" si="48"/>
        <v>1.163</v>
      </c>
      <c r="V90" s="1" t="str">
        <f t="shared" si="49"/>
        <v>STXUSDT</v>
      </c>
      <c r="W90" s="1">
        <f t="shared" ca="1" si="50"/>
        <v>1</v>
      </c>
      <c r="X90" s="1">
        <f t="shared" ca="1" si="51"/>
        <v>1.181</v>
      </c>
      <c r="Y90" s="1">
        <f t="shared" ca="1" si="52"/>
        <v>1.163</v>
      </c>
      <c r="Z90" s="1">
        <f t="shared" ca="1" si="58"/>
        <v>1.0154772141014619</v>
      </c>
      <c r="AA90" s="1">
        <f t="shared" ca="1" si="56"/>
        <v>0.34997103640611088</v>
      </c>
      <c r="AB90" s="1">
        <f t="shared" ca="1" si="53"/>
        <v>-2</v>
      </c>
      <c r="AC90" s="1">
        <f t="shared" ca="1" si="57"/>
        <v>709.12519716816371</v>
      </c>
    </row>
    <row r="91" spans="1:29" x14ac:dyDescent="0.25">
      <c r="A91">
        <v>109</v>
      </c>
      <c r="B91">
        <v>1.5369999999999999</v>
      </c>
      <c r="C91">
        <v>1.1850000000000001</v>
      </c>
      <c r="D91">
        <v>8.3499999999998506E-3</v>
      </c>
      <c r="E91">
        <v>-1.12877174970278</v>
      </c>
      <c r="G91" s="1">
        <f t="shared" ca="1" si="39"/>
        <v>1.4541999999999999</v>
      </c>
      <c r="H91" s="1">
        <f t="shared" ca="1" si="40"/>
        <v>1.1399999999999999</v>
      </c>
      <c r="J91" s="1" t="str">
        <f t="shared" si="41"/>
        <v>MATICUSDT</v>
      </c>
      <c r="K91" s="1">
        <f t="shared" ca="1" si="42"/>
        <v>1</v>
      </c>
      <c r="L91" s="1">
        <f t="shared" ca="1" si="43"/>
        <v>1.5369999999999999</v>
      </c>
      <c r="M91" s="1">
        <f t="shared" ca="1" si="44"/>
        <v>1.4541999999999999</v>
      </c>
      <c r="N91" s="1">
        <f t="shared" ca="1" si="54"/>
        <v>0.94612882238126217</v>
      </c>
      <c r="O91" s="1">
        <f t="shared" ca="1" si="45"/>
        <v>0.5</v>
      </c>
      <c r="P91" s="1">
        <f t="shared" ca="1" si="46"/>
        <v>-2</v>
      </c>
      <c r="Q91" s="1">
        <f t="shared" ca="1" si="55"/>
        <v>1535.0357841669424</v>
      </c>
      <c r="S91" s="1">
        <f t="shared" ca="1" si="47"/>
        <v>1.4541999999999999</v>
      </c>
      <c r="T91" s="1">
        <f t="shared" ca="1" si="48"/>
        <v>1.1399999999999999</v>
      </c>
      <c r="V91" s="1" t="str">
        <f t="shared" si="49"/>
        <v>STXUSDT</v>
      </c>
      <c r="W91" s="1">
        <f t="shared" ca="1" si="50"/>
        <v>1</v>
      </c>
      <c r="X91" s="1">
        <f t="shared" ca="1" si="51"/>
        <v>1.1850000000000001</v>
      </c>
      <c r="Y91" s="1">
        <f t="shared" ca="1" si="52"/>
        <v>1.1399999999999999</v>
      </c>
      <c r="Z91" s="1">
        <f t="shared" ca="1" si="58"/>
        <v>1.0394736842105265</v>
      </c>
      <c r="AA91" s="1">
        <f t="shared" ca="1" si="56"/>
        <v>0.35456259858408185</v>
      </c>
      <c r="AB91" s="1">
        <f t="shared" ca="1" si="53"/>
        <v>-2</v>
      </c>
      <c r="AC91" s="1">
        <f t="shared" ca="1" si="57"/>
        <v>735.47154386549118</v>
      </c>
    </row>
    <row r="92" spans="1:29" x14ac:dyDescent="0.25">
      <c r="A92">
        <v>110</v>
      </c>
      <c r="B92">
        <v>1.544</v>
      </c>
      <c r="C92">
        <v>1.1890000000000001</v>
      </c>
      <c r="D92">
        <v>1.0189999999999901E-2</v>
      </c>
      <c r="E92">
        <v>-0.89072109050885695</v>
      </c>
      <c r="G92" s="1">
        <f t="shared" ca="1" si="39"/>
        <v>1.4733000000000001</v>
      </c>
      <c r="H92" s="1">
        <f t="shared" ca="1" si="40"/>
        <v>1.1559999999999999</v>
      </c>
      <c r="J92" s="1" t="str">
        <f t="shared" si="41"/>
        <v>MATICUSDT</v>
      </c>
      <c r="K92" s="1">
        <f t="shared" ca="1" si="42"/>
        <v>0</v>
      </c>
      <c r="L92" s="1">
        <f t="shared" ca="1" si="43"/>
        <v>0</v>
      </c>
      <c r="M92" s="1">
        <f t="shared" ca="1" si="44"/>
        <v>0</v>
      </c>
      <c r="N92" s="1">
        <f t="shared" ca="1" si="54"/>
        <v>1</v>
      </c>
      <c r="O92" s="1">
        <f t="shared" ca="1" si="45"/>
        <v>0</v>
      </c>
      <c r="P92" s="1">
        <f t="shared" ca="1" si="46"/>
        <v>0</v>
      </c>
      <c r="Q92" s="1">
        <f t="shared" ca="1" si="55"/>
        <v>1535.0357841669424</v>
      </c>
      <c r="S92" s="1">
        <f t="shared" ca="1" si="47"/>
        <v>1.4733000000000001</v>
      </c>
      <c r="T92" s="1">
        <f t="shared" ca="1" si="48"/>
        <v>1.1559999999999999</v>
      </c>
      <c r="V92" s="1" t="str">
        <f t="shared" si="49"/>
        <v>STXUSDT</v>
      </c>
      <c r="W92" s="1">
        <f t="shared" ca="1" si="50"/>
        <v>0</v>
      </c>
      <c r="X92" s="1">
        <f t="shared" ca="1" si="51"/>
        <v>0</v>
      </c>
      <c r="Y92" s="1">
        <f t="shared" ca="1" si="52"/>
        <v>0</v>
      </c>
      <c r="Z92" s="1">
        <f t="shared" ca="1" si="58"/>
        <v>1</v>
      </c>
      <c r="AA92" s="1">
        <f t="shared" ca="1" si="56"/>
        <v>0</v>
      </c>
      <c r="AB92" s="1">
        <f t="shared" ca="1" si="53"/>
        <v>0</v>
      </c>
      <c r="AC92" s="1">
        <f t="shared" ca="1" si="57"/>
        <v>735.47154386549118</v>
      </c>
    </row>
    <row r="93" spans="1:29" x14ac:dyDescent="0.25">
      <c r="A93">
        <v>111</v>
      </c>
      <c r="B93">
        <v>1.5219</v>
      </c>
      <c r="C93">
        <v>1.1839999999999999</v>
      </c>
      <c r="D93">
        <v>-5.4600000000000204E-3</v>
      </c>
      <c r="E93">
        <v>-1.86750985769165</v>
      </c>
      <c r="G93" s="1">
        <f t="shared" ca="1" si="39"/>
        <v>1.4716</v>
      </c>
      <c r="H93" s="1">
        <f t="shared" ca="1" si="40"/>
        <v>1.153</v>
      </c>
      <c r="J93" s="1" t="str">
        <f t="shared" si="41"/>
        <v>MATICUSDT</v>
      </c>
      <c r="K93" s="1">
        <f t="shared" ca="1" si="42"/>
        <v>1</v>
      </c>
      <c r="L93" s="1">
        <f t="shared" ca="1" si="43"/>
        <v>1.5219</v>
      </c>
      <c r="M93" s="1">
        <f t="shared" ca="1" si="44"/>
        <v>1.4716</v>
      </c>
      <c r="N93" s="1">
        <f t="shared" ca="1" si="54"/>
        <v>0.96694920822655894</v>
      </c>
      <c r="O93" s="1">
        <f t="shared" ca="1" si="45"/>
        <v>0.5</v>
      </c>
      <c r="P93" s="1">
        <f t="shared" ca="1" si="46"/>
        <v>-2</v>
      </c>
      <c r="Q93" s="1">
        <f t="shared" ca="1" si="55"/>
        <v>1482.8016360996601</v>
      </c>
      <c r="S93" s="1">
        <f t="shared" ca="1" si="47"/>
        <v>1.4716</v>
      </c>
      <c r="T93" s="1">
        <f t="shared" ca="1" si="48"/>
        <v>1.153</v>
      </c>
      <c r="V93" s="1" t="str">
        <f t="shared" si="49"/>
        <v>STXUSDT</v>
      </c>
      <c r="W93" s="1">
        <f t="shared" ca="1" si="50"/>
        <v>1</v>
      </c>
      <c r="X93" s="1">
        <f t="shared" ca="1" si="51"/>
        <v>1.1839999999999999</v>
      </c>
      <c r="Y93" s="1">
        <f t="shared" ca="1" si="52"/>
        <v>1.153</v>
      </c>
      <c r="Z93" s="1">
        <f t="shared" ca="1" si="58"/>
        <v>1.0268863833477884</v>
      </c>
      <c r="AA93" s="1">
        <f t="shared" ca="1" si="56"/>
        <v>0.36773577193274559</v>
      </c>
      <c r="AB93" s="1">
        <f t="shared" ca="1" si="53"/>
        <v>-2</v>
      </c>
      <c r="AC93" s="1">
        <f t="shared" ca="1" si="57"/>
        <v>753.61344950718126</v>
      </c>
    </row>
    <row r="94" spans="1:29" x14ac:dyDescent="0.25">
      <c r="A94">
        <v>112</v>
      </c>
      <c r="B94">
        <v>1.5159</v>
      </c>
      <c r="C94">
        <v>1.1850000000000001</v>
      </c>
      <c r="D94">
        <v>-1.2749999999999999E-2</v>
      </c>
      <c r="E94">
        <v>-2.1383935334237001</v>
      </c>
      <c r="G94" s="1">
        <f t="shared" ca="1" si="39"/>
        <v>1.4701</v>
      </c>
      <c r="H94" s="1">
        <f t="shared" ca="1" si="40"/>
        <v>1.1419999999999999</v>
      </c>
      <c r="J94" s="1" t="str">
        <f t="shared" si="41"/>
        <v>MATICUSDT</v>
      </c>
      <c r="K94" s="1">
        <f t="shared" ca="1" si="42"/>
        <v>1</v>
      </c>
      <c r="L94" s="1">
        <f t="shared" ca="1" si="43"/>
        <v>1.5159</v>
      </c>
      <c r="M94" s="1">
        <f t="shared" ca="1" si="44"/>
        <v>1.4701</v>
      </c>
      <c r="N94" s="1">
        <f t="shared" ca="1" si="54"/>
        <v>0.96978692525892207</v>
      </c>
      <c r="O94" s="1">
        <f t="shared" ca="1" si="45"/>
        <v>0.5</v>
      </c>
      <c r="P94" s="1">
        <f t="shared" ca="1" si="46"/>
        <v>-2</v>
      </c>
      <c r="Q94" s="1">
        <f t="shared" ca="1" si="55"/>
        <v>1436.5016394419883</v>
      </c>
      <c r="S94" s="1">
        <f t="shared" ca="1" si="47"/>
        <v>1.4701</v>
      </c>
      <c r="T94" s="1">
        <f t="shared" ca="1" si="48"/>
        <v>1.1419999999999999</v>
      </c>
      <c r="V94" s="1" t="str">
        <f t="shared" si="49"/>
        <v>STXUSDT</v>
      </c>
      <c r="W94" s="1">
        <f t="shared" ca="1" si="50"/>
        <v>1</v>
      </c>
      <c r="X94" s="1">
        <f t="shared" ca="1" si="51"/>
        <v>1.1850000000000001</v>
      </c>
      <c r="Y94" s="1">
        <f t="shared" ca="1" si="52"/>
        <v>1.1419999999999999</v>
      </c>
      <c r="Z94" s="1">
        <f t="shared" ca="1" si="58"/>
        <v>1.0376532399299476</v>
      </c>
      <c r="AA94" s="1">
        <f t="shared" ca="1" si="56"/>
        <v>0.37680672475359062</v>
      </c>
      <c r="AB94" s="1">
        <f t="shared" ca="1" si="53"/>
        <v>-2</v>
      </c>
      <c r="AC94" s="1">
        <f t="shared" ca="1" si="57"/>
        <v>780.36624426066419</v>
      </c>
    </row>
    <row r="95" spans="1:29" x14ac:dyDescent="0.25">
      <c r="A95">
        <v>113</v>
      </c>
      <c r="B95">
        <v>1.4865999999999999</v>
      </c>
      <c r="C95">
        <v>1.163</v>
      </c>
      <c r="D95">
        <v>-1.367E-2</v>
      </c>
      <c r="E95">
        <v>-1.89140532527028</v>
      </c>
      <c r="G95" s="1">
        <f t="shared" ca="1" si="39"/>
        <v>1.4776</v>
      </c>
      <c r="H95" s="1">
        <f t="shared" ca="1" si="40"/>
        <v>1.147</v>
      </c>
      <c r="J95" s="1" t="str">
        <f t="shared" si="41"/>
        <v>MATICUSDT</v>
      </c>
      <c r="K95" s="1">
        <f t="shared" ca="1" si="42"/>
        <v>1</v>
      </c>
      <c r="L95" s="1">
        <f t="shared" ca="1" si="43"/>
        <v>1.4865999999999999</v>
      </c>
      <c r="M95" s="1">
        <f t="shared" ca="1" si="44"/>
        <v>1.4776</v>
      </c>
      <c r="N95" s="1">
        <f t="shared" ca="1" si="54"/>
        <v>0.99394591685725819</v>
      </c>
      <c r="O95" s="1">
        <f t="shared" ca="1" si="45"/>
        <v>0.5</v>
      </c>
      <c r="P95" s="1">
        <f t="shared" ca="1" si="46"/>
        <v>-2</v>
      </c>
      <c r="Q95" s="1">
        <f t="shared" ca="1" si="55"/>
        <v>1426.3049390821216</v>
      </c>
      <c r="S95" s="1">
        <f t="shared" ca="1" si="47"/>
        <v>1.4776</v>
      </c>
      <c r="T95" s="1">
        <f t="shared" ca="1" si="48"/>
        <v>1.147</v>
      </c>
      <c r="V95" s="1" t="str">
        <f t="shared" si="49"/>
        <v>STXUSDT</v>
      </c>
      <c r="W95" s="1">
        <f t="shared" ca="1" si="50"/>
        <v>1</v>
      </c>
      <c r="X95" s="1">
        <f t="shared" ca="1" si="51"/>
        <v>1.163</v>
      </c>
      <c r="Y95" s="1">
        <f t="shared" ca="1" si="52"/>
        <v>1.147</v>
      </c>
      <c r="Z95" s="1">
        <f t="shared" ca="1" si="58"/>
        <v>1.013949433304272</v>
      </c>
      <c r="AA95" s="1">
        <f t="shared" ca="1" si="56"/>
        <v>0.39018312213033213</v>
      </c>
      <c r="AB95" s="1">
        <f t="shared" ca="1" si="53"/>
        <v>-2</v>
      </c>
      <c r="AC95" s="1">
        <f t="shared" ca="1" si="57"/>
        <v>789.64209426001389</v>
      </c>
    </row>
    <row r="96" spans="1:29" x14ac:dyDescent="0.25">
      <c r="A96">
        <v>114</v>
      </c>
      <c r="B96">
        <v>1.4541999999999999</v>
      </c>
      <c r="C96">
        <v>1.1399999999999999</v>
      </c>
      <c r="D96">
        <v>-1.6399999999999901E-2</v>
      </c>
      <c r="E96">
        <v>-1.8003986354883299</v>
      </c>
      <c r="G96" s="1">
        <f t="shared" ca="1" si="39"/>
        <v>1.4930000000000001</v>
      </c>
      <c r="H96" s="1">
        <f t="shared" ca="1" si="40"/>
        <v>1.1559999999999999</v>
      </c>
      <c r="J96" s="1" t="str">
        <f t="shared" si="41"/>
        <v>MATICUSDT</v>
      </c>
      <c r="K96" s="1">
        <f t="shared" ca="1" si="42"/>
        <v>1</v>
      </c>
      <c r="L96" s="1">
        <f t="shared" ca="1" si="43"/>
        <v>1.4541999999999999</v>
      </c>
      <c r="M96" s="1">
        <f t="shared" ca="1" si="44"/>
        <v>1.4930000000000001</v>
      </c>
      <c r="N96" s="1">
        <f t="shared" ca="1" si="54"/>
        <v>1.0266813368174943</v>
      </c>
      <c r="O96" s="1">
        <f t="shared" ca="1" si="45"/>
        <v>0.5</v>
      </c>
      <c r="P96" s="1">
        <f t="shared" ca="1" si="46"/>
        <v>-2</v>
      </c>
      <c r="Q96" s="1">
        <f t="shared" ca="1" si="55"/>
        <v>1462.8606615662272</v>
      </c>
      <c r="S96" s="1">
        <f t="shared" ca="1" si="47"/>
        <v>1.4930000000000001</v>
      </c>
      <c r="T96" s="1">
        <f t="shared" ca="1" si="48"/>
        <v>1.1559999999999999</v>
      </c>
      <c r="V96" s="1" t="str">
        <f t="shared" si="49"/>
        <v>STXUSDT</v>
      </c>
      <c r="W96" s="1">
        <f t="shared" ca="1" si="50"/>
        <v>1</v>
      </c>
      <c r="X96" s="1">
        <f t="shared" ca="1" si="51"/>
        <v>1.1399999999999999</v>
      </c>
      <c r="Y96" s="1">
        <f t="shared" ca="1" si="52"/>
        <v>1.1559999999999999</v>
      </c>
      <c r="Z96" s="1">
        <f t="shared" ca="1" si="58"/>
        <v>0.98615916955017302</v>
      </c>
      <c r="AA96" s="1">
        <f t="shared" ca="1" si="56"/>
        <v>0.39482104713000693</v>
      </c>
      <c r="AB96" s="1">
        <f t="shared" ca="1" si="53"/>
        <v>-2</v>
      </c>
      <c r="AC96" s="1">
        <f t="shared" ca="1" si="57"/>
        <v>777.10761296444468</v>
      </c>
    </row>
    <row r="97" spans="1:29" x14ac:dyDescent="0.25">
      <c r="A97">
        <v>115</v>
      </c>
      <c r="B97">
        <v>1.4733000000000001</v>
      </c>
      <c r="C97">
        <v>1.1559999999999999</v>
      </c>
      <c r="D97">
        <v>-1.79399999999998E-2</v>
      </c>
      <c r="E97">
        <v>-1.65938179570679</v>
      </c>
      <c r="G97" s="1">
        <f t="shared" ca="1" si="39"/>
        <v>1.4882</v>
      </c>
      <c r="H97" s="1">
        <f t="shared" ca="1" si="40"/>
        <v>1.157</v>
      </c>
      <c r="J97" s="1" t="str">
        <f t="shared" si="41"/>
        <v>MATICUSDT</v>
      </c>
      <c r="K97" s="1">
        <f t="shared" ca="1" si="42"/>
        <v>1</v>
      </c>
      <c r="L97" s="1">
        <f t="shared" ca="1" si="43"/>
        <v>1.4733000000000001</v>
      </c>
      <c r="M97" s="1">
        <f t="shared" ca="1" si="44"/>
        <v>1.4882</v>
      </c>
      <c r="N97" s="1">
        <f t="shared" ca="1" si="54"/>
        <v>1.0101133509807914</v>
      </c>
      <c r="O97" s="1">
        <f t="shared" ca="1" si="45"/>
        <v>0.5</v>
      </c>
      <c r="P97" s="1">
        <f t="shared" ca="1" si="46"/>
        <v>-2</v>
      </c>
      <c r="Q97" s="1">
        <f t="shared" ca="1" si="55"/>
        <v>1476.1550848726392</v>
      </c>
      <c r="S97" s="1">
        <f t="shared" ca="1" si="47"/>
        <v>1.4882</v>
      </c>
      <c r="T97" s="1">
        <f t="shared" ca="1" si="48"/>
        <v>1.157</v>
      </c>
      <c r="V97" s="1" t="str">
        <f t="shared" si="49"/>
        <v>STXUSDT</v>
      </c>
      <c r="W97" s="1">
        <f t="shared" ca="1" si="50"/>
        <v>1</v>
      </c>
      <c r="X97" s="1">
        <f t="shared" ca="1" si="51"/>
        <v>1.1559999999999999</v>
      </c>
      <c r="Y97" s="1">
        <f t="shared" ca="1" si="52"/>
        <v>1.157</v>
      </c>
      <c r="Z97" s="1">
        <f t="shared" ca="1" si="58"/>
        <v>0.99913569576490913</v>
      </c>
      <c r="AA97" s="1">
        <f t="shared" ca="1" si="56"/>
        <v>0.38855380648222237</v>
      </c>
      <c r="AB97" s="1">
        <f t="shared" ca="1" si="53"/>
        <v>-2</v>
      </c>
      <c r="AC97" s="1">
        <f t="shared" ca="1" si="57"/>
        <v>774.82450936992041</v>
      </c>
    </row>
    <row r="98" spans="1:29" x14ac:dyDescent="0.25">
      <c r="A98">
        <v>116</v>
      </c>
      <c r="B98">
        <v>1.4716</v>
      </c>
      <c r="C98">
        <v>1.153</v>
      </c>
      <c r="D98">
        <v>-1.5769999999999999E-2</v>
      </c>
      <c r="E98">
        <v>-1.38737089865323</v>
      </c>
      <c r="G98" s="1">
        <f t="shared" ref="G98:G129" ca="1" si="59">OFFSET($B98,$AE$5,0)</f>
        <v>1.4896</v>
      </c>
      <c r="H98" s="1">
        <f t="shared" ref="H98:H129" ca="1" si="60">OFFSET($C98,$AE$5,0)</f>
        <v>1.1559999999999999</v>
      </c>
      <c r="J98" s="1" t="str">
        <f t="shared" ref="J98:J129" si="61">IF(AND($AE$7="Sym_1",$E98&lt;0),$B$1,IF(AND($AE$7="Sym_2",$E98&gt;0),$B$1,$C$1))</f>
        <v>MATICUSDT</v>
      </c>
      <c r="K98" s="1">
        <f t="shared" ref="K98:K129" ca="1" si="62">IF(AND(ABS($E98)&gt;$AE$1,$G98&gt;0),1,0)</f>
        <v>1</v>
      </c>
      <c r="L98" s="1">
        <f t="shared" ref="L98:L129" ca="1" si="63">IF($K98=1,IF($J98=$B$1,$B98,$C98),0)</f>
        <v>1.4716</v>
      </c>
      <c r="M98" s="1">
        <f t="shared" ref="M98:M129" ca="1" si="64">IF($K98=1,IF($J98=$B$1,$G98,$H98),0)</f>
        <v>1.4896</v>
      </c>
      <c r="N98" s="1">
        <f t="shared" ca="1" si="54"/>
        <v>1.0122315846697472</v>
      </c>
      <c r="O98" s="1">
        <f t="shared" ref="O98:O129" ca="1" si="65">IF($K98=1,$AE$3*$AE$2*2,0)</f>
        <v>0.5</v>
      </c>
      <c r="P98" s="1">
        <f t="shared" ref="P98:P129" ca="1" si="66">-IF($K98=1,$AE$4*$AE$2*2,0)</f>
        <v>-2</v>
      </c>
      <c r="Q98" s="1">
        <f t="shared" ca="1" si="55"/>
        <v>1492.7108007789368</v>
      </c>
      <c r="S98" s="1">
        <f t="shared" ref="S98:S129" ca="1" si="67">OFFSET($B98,$AE$6,0)</f>
        <v>1.4896</v>
      </c>
      <c r="T98" s="1">
        <f t="shared" ref="T98:T129" ca="1" si="68">OFFSET($C98,$AE$6,0)</f>
        <v>1.1559999999999999</v>
      </c>
      <c r="V98" s="1" t="str">
        <f t="shared" ref="V98:V129" si="69">IF(AND($AE$7="Sym_1",$E98&gt;0),$B$1,IF(AND($AE$7="Sym_2",$E98&lt;0),$B$1,$C$1))</f>
        <v>STXUSDT</v>
      </c>
      <c r="W98" s="1">
        <f t="shared" ref="W98:W129" ca="1" si="70">IF(AND(ABS($E98)&gt;$AE$1,$G98&gt;0),1,0)</f>
        <v>1</v>
      </c>
      <c r="X98" s="1">
        <f t="shared" ref="X98:X129" ca="1" si="71">IF($W98=1,IF($V98=$B$1,$B98,$C98),0)</f>
        <v>1.153</v>
      </c>
      <c r="Y98" s="1">
        <f t="shared" ref="Y98:Y129" ca="1" si="72">IF($W98=1,IF($V98=$B$1,$S98,$T98),0)</f>
        <v>1.1559999999999999</v>
      </c>
      <c r="Z98" s="1">
        <f t="shared" ca="1" si="58"/>
        <v>0.99740484429065757</v>
      </c>
      <c r="AA98" s="1">
        <f t="shared" ca="1" si="56"/>
        <v>0.38741225468496021</v>
      </c>
      <c r="AB98" s="1">
        <f t="shared" ref="AB98:AB129" ca="1" si="73">-IF($K98=1,$AE$4*$AE$2*2,0)</f>
        <v>-2</v>
      </c>
      <c r="AC98" s="1">
        <f t="shared" ca="1" si="57"/>
        <v>771.20113137537555</v>
      </c>
    </row>
    <row r="99" spans="1:29" x14ac:dyDescent="0.25">
      <c r="A99">
        <v>117</v>
      </c>
      <c r="B99">
        <v>1.4701</v>
      </c>
      <c r="C99">
        <v>1.1419999999999999</v>
      </c>
      <c r="D99">
        <v>-3.0799999999999699E-3</v>
      </c>
      <c r="E99">
        <v>-0.64472696269719898</v>
      </c>
      <c r="G99" s="1">
        <f t="shared" ca="1" si="59"/>
        <v>1.5071000000000001</v>
      </c>
      <c r="H99" s="1">
        <f t="shared" ca="1" si="60"/>
        <v>1.1679999999999999</v>
      </c>
      <c r="J99" s="1" t="str">
        <f t="shared" si="61"/>
        <v>MATICUSDT</v>
      </c>
      <c r="K99" s="1">
        <f t="shared" ca="1" si="62"/>
        <v>0</v>
      </c>
      <c r="L99" s="1">
        <f t="shared" ca="1" si="63"/>
        <v>0</v>
      </c>
      <c r="M99" s="1">
        <f t="shared" ca="1" si="64"/>
        <v>0</v>
      </c>
      <c r="N99" s="1">
        <f t="shared" ca="1" si="54"/>
        <v>1</v>
      </c>
      <c r="O99" s="1">
        <f t="shared" ca="1" si="65"/>
        <v>0</v>
      </c>
      <c r="P99" s="1">
        <f t="shared" ca="1" si="66"/>
        <v>0</v>
      </c>
      <c r="Q99" s="1">
        <f t="shared" ref="Q99:Q130" ca="1" si="74">$Q98*$N99+$O99+$P99</f>
        <v>1492.7108007789368</v>
      </c>
      <c r="S99" s="1">
        <f t="shared" ca="1" si="67"/>
        <v>1.5071000000000001</v>
      </c>
      <c r="T99" s="1">
        <f t="shared" ca="1" si="68"/>
        <v>1.1679999999999999</v>
      </c>
      <c r="V99" s="1" t="str">
        <f t="shared" si="69"/>
        <v>STXUSDT</v>
      </c>
      <c r="W99" s="1">
        <f t="shared" ca="1" si="70"/>
        <v>0</v>
      </c>
      <c r="X99" s="1">
        <f t="shared" ca="1" si="71"/>
        <v>0</v>
      </c>
      <c r="Y99" s="1">
        <f t="shared" ca="1" si="72"/>
        <v>0</v>
      </c>
      <c r="Z99" s="1">
        <f t="shared" ca="1" si="58"/>
        <v>1</v>
      </c>
      <c r="AA99" s="1">
        <f t="shared" ref="AA99:AA130" ca="1" si="75">IF($K99=1,$AE$3*$AC98*2,0)</f>
        <v>0</v>
      </c>
      <c r="AB99" s="1">
        <f t="shared" ca="1" si="73"/>
        <v>0</v>
      </c>
      <c r="AC99" s="1">
        <f t="shared" ca="1" si="57"/>
        <v>771.20113137537555</v>
      </c>
    </row>
    <row r="100" spans="1:29" x14ac:dyDescent="0.25">
      <c r="A100">
        <v>118</v>
      </c>
      <c r="B100">
        <v>1.4776</v>
      </c>
      <c r="C100">
        <v>1.147</v>
      </c>
      <c r="D100">
        <v>-2.0299999999999702E-3</v>
      </c>
      <c r="E100">
        <v>-0.53128765932089905</v>
      </c>
      <c r="G100" s="1">
        <f t="shared" ca="1" si="59"/>
        <v>1.5222</v>
      </c>
      <c r="H100" s="1">
        <f t="shared" ca="1" si="60"/>
        <v>1.171</v>
      </c>
      <c r="J100" s="1" t="str">
        <f t="shared" si="61"/>
        <v>MATICUSDT</v>
      </c>
      <c r="K100" s="1">
        <f t="shared" ca="1" si="62"/>
        <v>0</v>
      </c>
      <c r="L100" s="1">
        <f t="shared" ca="1" si="63"/>
        <v>0</v>
      </c>
      <c r="M100" s="1">
        <f t="shared" ca="1" si="64"/>
        <v>0</v>
      </c>
      <c r="N100" s="1">
        <f t="shared" ca="1" si="54"/>
        <v>1</v>
      </c>
      <c r="O100" s="1">
        <f t="shared" ca="1" si="65"/>
        <v>0</v>
      </c>
      <c r="P100" s="1">
        <f t="shared" ca="1" si="66"/>
        <v>0</v>
      </c>
      <c r="Q100" s="1">
        <f t="shared" ca="1" si="74"/>
        <v>1492.7108007789368</v>
      </c>
      <c r="S100" s="1">
        <f t="shared" ca="1" si="67"/>
        <v>1.5222</v>
      </c>
      <c r="T100" s="1">
        <f t="shared" ca="1" si="68"/>
        <v>1.171</v>
      </c>
      <c r="V100" s="1" t="str">
        <f t="shared" si="69"/>
        <v>STXUSDT</v>
      </c>
      <c r="W100" s="1">
        <f t="shared" ca="1" si="70"/>
        <v>0</v>
      </c>
      <c r="X100" s="1">
        <f t="shared" ca="1" si="71"/>
        <v>0</v>
      </c>
      <c r="Y100" s="1">
        <f t="shared" ca="1" si="72"/>
        <v>0</v>
      </c>
      <c r="Z100" s="1">
        <f t="shared" ca="1" si="58"/>
        <v>1</v>
      </c>
      <c r="AA100" s="1">
        <f t="shared" ca="1" si="75"/>
        <v>0</v>
      </c>
      <c r="AB100" s="1">
        <f t="shared" ca="1" si="73"/>
        <v>0</v>
      </c>
      <c r="AC100" s="1">
        <f t="shared" ca="1" si="57"/>
        <v>771.20113137537555</v>
      </c>
    </row>
    <row r="101" spans="1:29" x14ac:dyDescent="0.25">
      <c r="A101">
        <v>119</v>
      </c>
      <c r="B101">
        <v>1.4930000000000001</v>
      </c>
      <c r="C101">
        <v>1.1559999999999999</v>
      </c>
      <c r="D101">
        <v>1.7600000000002E-3</v>
      </c>
      <c r="E101">
        <v>-0.25725942404232899</v>
      </c>
      <c r="G101" s="1">
        <f t="shared" ca="1" si="59"/>
        <v>1.5295000000000001</v>
      </c>
      <c r="H101" s="1">
        <f t="shared" ca="1" si="60"/>
        <v>1.1850000000000001</v>
      </c>
      <c r="J101" s="1" t="str">
        <f t="shared" si="61"/>
        <v>MATICUSDT</v>
      </c>
      <c r="K101" s="1">
        <f t="shared" ca="1" si="62"/>
        <v>0</v>
      </c>
      <c r="L101" s="1">
        <f t="shared" ca="1" si="63"/>
        <v>0</v>
      </c>
      <c r="M101" s="1">
        <f t="shared" ca="1" si="64"/>
        <v>0</v>
      </c>
      <c r="N101" s="1">
        <f t="shared" ca="1" si="54"/>
        <v>1</v>
      </c>
      <c r="O101" s="1">
        <f t="shared" ca="1" si="65"/>
        <v>0</v>
      </c>
      <c r="P101" s="1">
        <f t="shared" ca="1" si="66"/>
        <v>0</v>
      </c>
      <c r="Q101" s="1">
        <f t="shared" ca="1" si="74"/>
        <v>1492.7108007789368</v>
      </c>
      <c r="S101" s="1">
        <f t="shared" ca="1" si="67"/>
        <v>1.5295000000000001</v>
      </c>
      <c r="T101" s="1">
        <f t="shared" ca="1" si="68"/>
        <v>1.1850000000000001</v>
      </c>
      <c r="V101" s="1" t="str">
        <f t="shared" si="69"/>
        <v>STXUSDT</v>
      </c>
      <c r="W101" s="1">
        <f t="shared" ca="1" si="70"/>
        <v>0</v>
      </c>
      <c r="X101" s="1">
        <f t="shared" ca="1" si="71"/>
        <v>0</v>
      </c>
      <c r="Y101" s="1">
        <f t="shared" ca="1" si="72"/>
        <v>0</v>
      </c>
      <c r="Z101" s="1">
        <f t="shared" ca="1" si="58"/>
        <v>1</v>
      </c>
      <c r="AA101" s="1">
        <f t="shared" ca="1" si="75"/>
        <v>0</v>
      </c>
      <c r="AB101" s="1">
        <f t="shared" ca="1" si="73"/>
        <v>0</v>
      </c>
      <c r="AC101" s="1">
        <f t="shared" ca="1" si="57"/>
        <v>771.20113137537555</v>
      </c>
    </row>
    <row r="102" spans="1:29" x14ac:dyDescent="0.25">
      <c r="A102">
        <v>120</v>
      </c>
      <c r="B102">
        <v>1.4882</v>
      </c>
      <c r="C102">
        <v>1.157</v>
      </c>
      <c r="D102">
        <v>-4.3300000000001601E-3</v>
      </c>
      <c r="E102">
        <v>-0.53512252576637898</v>
      </c>
      <c r="G102" s="1">
        <f t="shared" ca="1" si="59"/>
        <v>1.5410999999999999</v>
      </c>
      <c r="H102" s="1">
        <f t="shared" ca="1" si="60"/>
        <v>1.196</v>
      </c>
      <c r="J102" s="1" t="str">
        <f t="shared" si="61"/>
        <v>MATICUSDT</v>
      </c>
      <c r="K102" s="1">
        <f t="shared" ca="1" si="62"/>
        <v>0</v>
      </c>
      <c r="L102" s="1">
        <f t="shared" ca="1" si="63"/>
        <v>0</v>
      </c>
      <c r="M102" s="1">
        <f t="shared" ca="1" si="64"/>
        <v>0</v>
      </c>
      <c r="N102" s="1">
        <f t="shared" ca="1" si="54"/>
        <v>1</v>
      </c>
      <c r="O102" s="1">
        <f t="shared" ca="1" si="65"/>
        <v>0</v>
      </c>
      <c r="P102" s="1">
        <f t="shared" ca="1" si="66"/>
        <v>0</v>
      </c>
      <c r="Q102" s="1">
        <f t="shared" ca="1" si="74"/>
        <v>1492.7108007789368</v>
      </c>
      <c r="S102" s="1">
        <f t="shared" ca="1" si="67"/>
        <v>1.5410999999999999</v>
      </c>
      <c r="T102" s="1">
        <f t="shared" ca="1" si="68"/>
        <v>1.196</v>
      </c>
      <c r="V102" s="1" t="str">
        <f t="shared" si="69"/>
        <v>STXUSDT</v>
      </c>
      <c r="W102" s="1">
        <f t="shared" ca="1" si="70"/>
        <v>0</v>
      </c>
      <c r="X102" s="1">
        <f t="shared" ca="1" si="71"/>
        <v>0</v>
      </c>
      <c r="Y102" s="1">
        <f t="shared" ca="1" si="72"/>
        <v>0</v>
      </c>
      <c r="Z102" s="1">
        <f t="shared" ca="1" si="58"/>
        <v>1</v>
      </c>
      <c r="AA102" s="1">
        <f t="shared" ca="1" si="75"/>
        <v>0</v>
      </c>
      <c r="AB102" s="1">
        <f t="shared" ca="1" si="73"/>
        <v>0</v>
      </c>
      <c r="AC102" s="1">
        <f t="shared" ca="1" si="57"/>
        <v>771.20113137537555</v>
      </c>
    </row>
    <row r="103" spans="1:29" x14ac:dyDescent="0.25">
      <c r="A103">
        <v>121</v>
      </c>
      <c r="B103">
        <v>1.4896</v>
      </c>
      <c r="C103">
        <v>1.1559999999999999</v>
      </c>
      <c r="D103">
        <v>-1.6399999999998601E-3</v>
      </c>
      <c r="E103">
        <v>-0.306311559621117</v>
      </c>
      <c r="G103" s="1">
        <f t="shared" ca="1" si="59"/>
        <v>1.5078</v>
      </c>
      <c r="H103" s="1">
        <f t="shared" ca="1" si="60"/>
        <v>1.1679999999999999</v>
      </c>
      <c r="J103" s="1" t="str">
        <f t="shared" si="61"/>
        <v>MATICUSDT</v>
      </c>
      <c r="K103" s="1">
        <f t="shared" ca="1" si="62"/>
        <v>0</v>
      </c>
      <c r="L103" s="1">
        <f t="shared" ca="1" si="63"/>
        <v>0</v>
      </c>
      <c r="M103" s="1">
        <f t="shared" ca="1" si="64"/>
        <v>0</v>
      </c>
      <c r="N103" s="1">
        <f t="shared" ca="1" si="54"/>
        <v>1</v>
      </c>
      <c r="O103" s="1">
        <f t="shared" ca="1" si="65"/>
        <v>0</v>
      </c>
      <c r="P103" s="1">
        <f t="shared" ca="1" si="66"/>
        <v>0</v>
      </c>
      <c r="Q103" s="1">
        <f t="shared" ca="1" si="74"/>
        <v>1492.7108007789368</v>
      </c>
      <c r="S103" s="1">
        <f t="shared" ca="1" si="67"/>
        <v>1.5078</v>
      </c>
      <c r="T103" s="1">
        <f t="shared" ca="1" si="68"/>
        <v>1.1679999999999999</v>
      </c>
      <c r="V103" s="1" t="str">
        <f t="shared" si="69"/>
        <v>STXUSDT</v>
      </c>
      <c r="W103" s="1">
        <f t="shared" ca="1" si="70"/>
        <v>0</v>
      </c>
      <c r="X103" s="1">
        <f t="shared" ca="1" si="71"/>
        <v>0</v>
      </c>
      <c r="Y103" s="1">
        <f t="shared" ca="1" si="72"/>
        <v>0</v>
      </c>
      <c r="Z103" s="1">
        <f t="shared" ca="1" si="58"/>
        <v>1</v>
      </c>
      <c r="AA103" s="1">
        <f t="shared" ca="1" si="75"/>
        <v>0</v>
      </c>
      <c r="AB103" s="1">
        <f t="shared" ca="1" si="73"/>
        <v>0</v>
      </c>
      <c r="AC103" s="1">
        <f t="shared" ca="1" si="57"/>
        <v>771.20113137537555</v>
      </c>
    </row>
    <row r="104" spans="1:29" x14ac:dyDescent="0.25">
      <c r="A104">
        <v>122</v>
      </c>
      <c r="B104">
        <v>1.5071000000000001</v>
      </c>
      <c r="C104">
        <v>1.1679999999999999</v>
      </c>
      <c r="D104">
        <v>3.8000000000026901E-4</v>
      </c>
      <c r="E104">
        <v>-0.111463807303056</v>
      </c>
      <c r="G104" s="1">
        <f t="shared" ca="1" si="59"/>
        <v>1.4884999999999999</v>
      </c>
      <c r="H104" s="1">
        <f t="shared" ca="1" si="60"/>
        <v>1.1619999999999999</v>
      </c>
      <c r="J104" s="1" t="str">
        <f t="shared" si="61"/>
        <v>MATICUSDT</v>
      </c>
      <c r="K104" s="1">
        <f t="shared" ca="1" si="62"/>
        <v>0</v>
      </c>
      <c r="L104" s="1">
        <f t="shared" ca="1" si="63"/>
        <v>0</v>
      </c>
      <c r="M104" s="1">
        <f t="shared" ca="1" si="64"/>
        <v>0</v>
      </c>
      <c r="N104" s="1">
        <f t="shared" ca="1" si="54"/>
        <v>1</v>
      </c>
      <c r="O104" s="1">
        <f t="shared" ca="1" si="65"/>
        <v>0</v>
      </c>
      <c r="P104" s="1">
        <f t="shared" ca="1" si="66"/>
        <v>0</v>
      </c>
      <c r="Q104" s="1">
        <f t="shared" ca="1" si="74"/>
        <v>1492.7108007789368</v>
      </c>
      <c r="S104" s="1">
        <f t="shared" ca="1" si="67"/>
        <v>1.4884999999999999</v>
      </c>
      <c r="T104" s="1">
        <f t="shared" ca="1" si="68"/>
        <v>1.1619999999999999</v>
      </c>
      <c r="V104" s="1" t="str">
        <f t="shared" si="69"/>
        <v>STXUSDT</v>
      </c>
      <c r="W104" s="1">
        <f t="shared" ca="1" si="70"/>
        <v>0</v>
      </c>
      <c r="X104" s="1">
        <f t="shared" ca="1" si="71"/>
        <v>0</v>
      </c>
      <c r="Y104" s="1">
        <f t="shared" ca="1" si="72"/>
        <v>0</v>
      </c>
      <c r="Z104" s="1">
        <f t="shared" ca="1" si="58"/>
        <v>1</v>
      </c>
      <c r="AA104" s="1">
        <f t="shared" ca="1" si="75"/>
        <v>0</v>
      </c>
      <c r="AB104" s="1">
        <f t="shared" ca="1" si="73"/>
        <v>0</v>
      </c>
      <c r="AC104" s="1">
        <f t="shared" ca="1" si="57"/>
        <v>771.20113137537555</v>
      </c>
    </row>
    <row r="105" spans="1:29" x14ac:dyDescent="0.25">
      <c r="A105">
        <v>123</v>
      </c>
      <c r="B105">
        <v>1.5222</v>
      </c>
      <c r="C105">
        <v>1.171</v>
      </c>
      <c r="D105">
        <v>1.1609999999999799E-2</v>
      </c>
      <c r="E105">
        <v>0.74032735963575103</v>
      </c>
      <c r="G105" s="1">
        <f t="shared" ca="1" si="59"/>
        <v>1.5172000000000001</v>
      </c>
      <c r="H105" s="1">
        <f t="shared" ca="1" si="60"/>
        <v>1.179</v>
      </c>
      <c r="J105" s="1" t="str">
        <f t="shared" si="61"/>
        <v>STXUSDT</v>
      </c>
      <c r="K105" s="1">
        <f t="shared" ca="1" si="62"/>
        <v>0</v>
      </c>
      <c r="L105" s="1">
        <f t="shared" ca="1" si="63"/>
        <v>0</v>
      </c>
      <c r="M105" s="1">
        <f t="shared" ca="1" si="64"/>
        <v>0</v>
      </c>
      <c r="N105" s="1">
        <f t="shared" ca="1" si="54"/>
        <v>1</v>
      </c>
      <c r="O105" s="1">
        <f t="shared" ca="1" si="65"/>
        <v>0</v>
      </c>
      <c r="P105" s="1">
        <f t="shared" ca="1" si="66"/>
        <v>0</v>
      </c>
      <c r="Q105" s="1">
        <f t="shared" ca="1" si="74"/>
        <v>1492.7108007789368</v>
      </c>
      <c r="S105" s="1">
        <f t="shared" ca="1" si="67"/>
        <v>1.5172000000000001</v>
      </c>
      <c r="T105" s="1">
        <f t="shared" ca="1" si="68"/>
        <v>1.179</v>
      </c>
      <c r="V105" s="1" t="str">
        <f t="shared" si="69"/>
        <v>MATICUSDT</v>
      </c>
      <c r="W105" s="1">
        <f t="shared" ca="1" si="70"/>
        <v>0</v>
      </c>
      <c r="X105" s="1">
        <f t="shared" ca="1" si="71"/>
        <v>0</v>
      </c>
      <c r="Y105" s="1">
        <f t="shared" ca="1" si="72"/>
        <v>0</v>
      </c>
      <c r="Z105" s="1">
        <f t="shared" ca="1" si="58"/>
        <v>1</v>
      </c>
      <c r="AA105" s="1">
        <f t="shared" ca="1" si="75"/>
        <v>0</v>
      </c>
      <c r="AB105" s="1">
        <f t="shared" ca="1" si="73"/>
        <v>0</v>
      </c>
      <c r="AC105" s="1">
        <f t="shared" ca="1" si="57"/>
        <v>771.20113137537555</v>
      </c>
    </row>
    <row r="106" spans="1:29" x14ac:dyDescent="0.25">
      <c r="A106">
        <v>124</v>
      </c>
      <c r="B106">
        <v>1.5295000000000001</v>
      </c>
      <c r="C106">
        <v>1.1850000000000001</v>
      </c>
      <c r="D106">
        <v>8.5000000000001697E-4</v>
      </c>
      <c r="E106">
        <v>9.2142862873885803E-2</v>
      </c>
      <c r="G106" s="1">
        <f t="shared" ca="1" si="59"/>
        <v>1.5021</v>
      </c>
      <c r="H106" s="1">
        <f t="shared" ca="1" si="60"/>
        <v>1.17</v>
      </c>
      <c r="J106" s="1" t="str">
        <f t="shared" si="61"/>
        <v>STXUSDT</v>
      </c>
      <c r="K106" s="1">
        <f t="shared" ca="1" si="62"/>
        <v>0</v>
      </c>
      <c r="L106" s="1">
        <f t="shared" ca="1" si="63"/>
        <v>0</v>
      </c>
      <c r="M106" s="1">
        <f t="shared" ca="1" si="64"/>
        <v>0</v>
      </c>
      <c r="N106" s="1">
        <f t="shared" ca="1" si="54"/>
        <v>1</v>
      </c>
      <c r="O106" s="1">
        <f t="shared" ca="1" si="65"/>
        <v>0</v>
      </c>
      <c r="P106" s="1">
        <f t="shared" ca="1" si="66"/>
        <v>0</v>
      </c>
      <c r="Q106" s="1">
        <f t="shared" ca="1" si="74"/>
        <v>1492.7108007789368</v>
      </c>
      <c r="S106" s="1">
        <f t="shared" ca="1" si="67"/>
        <v>1.5021</v>
      </c>
      <c r="T106" s="1">
        <f t="shared" ca="1" si="68"/>
        <v>1.17</v>
      </c>
      <c r="V106" s="1" t="str">
        <f t="shared" si="69"/>
        <v>MATICUSDT</v>
      </c>
      <c r="W106" s="1">
        <f t="shared" ca="1" si="70"/>
        <v>0</v>
      </c>
      <c r="X106" s="1">
        <f t="shared" ca="1" si="71"/>
        <v>0</v>
      </c>
      <c r="Y106" s="1">
        <f t="shared" ca="1" si="72"/>
        <v>0</v>
      </c>
      <c r="Z106" s="1">
        <f t="shared" ca="1" si="58"/>
        <v>1</v>
      </c>
      <c r="AA106" s="1">
        <f t="shared" ca="1" si="75"/>
        <v>0</v>
      </c>
      <c r="AB106" s="1">
        <f t="shared" ca="1" si="73"/>
        <v>0</v>
      </c>
      <c r="AC106" s="1">
        <f t="shared" ca="1" si="57"/>
        <v>771.20113137537555</v>
      </c>
    </row>
    <row r="107" spans="1:29" x14ac:dyDescent="0.25">
      <c r="A107">
        <v>125</v>
      </c>
      <c r="B107">
        <v>1.5410999999999999</v>
      </c>
      <c r="C107">
        <v>1.196</v>
      </c>
      <c r="D107">
        <v>-1.74000000000007E-3</v>
      </c>
      <c r="E107">
        <v>2.15635806318457E-2</v>
      </c>
      <c r="G107" s="1">
        <f t="shared" ca="1" si="59"/>
        <v>1.492</v>
      </c>
      <c r="H107" s="1">
        <f t="shared" ca="1" si="60"/>
        <v>1.165</v>
      </c>
      <c r="J107" s="1" t="str">
        <f t="shared" si="61"/>
        <v>STXUSDT</v>
      </c>
      <c r="K107" s="1">
        <f t="shared" ca="1" si="62"/>
        <v>0</v>
      </c>
      <c r="L107" s="1">
        <f t="shared" ca="1" si="63"/>
        <v>0</v>
      </c>
      <c r="M107" s="1">
        <f t="shared" ca="1" si="64"/>
        <v>0</v>
      </c>
      <c r="N107" s="1">
        <f t="shared" ca="1" si="54"/>
        <v>1</v>
      </c>
      <c r="O107" s="1">
        <f t="shared" ca="1" si="65"/>
        <v>0</v>
      </c>
      <c r="P107" s="1">
        <f t="shared" ca="1" si="66"/>
        <v>0</v>
      </c>
      <c r="Q107" s="1">
        <f t="shared" ca="1" si="74"/>
        <v>1492.7108007789368</v>
      </c>
      <c r="S107" s="1">
        <f t="shared" ca="1" si="67"/>
        <v>1.492</v>
      </c>
      <c r="T107" s="1">
        <f t="shared" ca="1" si="68"/>
        <v>1.165</v>
      </c>
      <c r="V107" s="1" t="str">
        <f t="shared" si="69"/>
        <v>MATICUSDT</v>
      </c>
      <c r="W107" s="1">
        <f t="shared" ca="1" si="70"/>
        <v>0</v>
      </c>
      <c r="X107" s="1">
        <f t="shared" ca="1" si="71"/>
        <v>0</v>
      </c>
      <c r="Y107" s="1">
        <f t="shared" ca="1" si="72"/>
        <v>0</v>
      </c>
      <c r="Z107" s="1">
        <f t="shared" ca="1" si="58"/>
        <v>1</v>
      </c>
      <c r="AA107" s="1">
        <f t="shared" ca="1" si="75"/>
        <v>0</v>
      </c>
      <c r="AB107" s="1">
        <f t="shared" ca="1" si="73"/>
        <v>0</v>
      </c>
      <c r="AC107" s="1">
        <f t="shared" ca="1" si="57"/>
        <v>771.20113137537555</v>
      </c>
    </row>
    <row r="108" spans="1:29" x14ac:dyDescent="0.25">
      <c r="A108">
        <v>126</v>
      </c>
      <c r="B108">
        <v>1.5078</v>
      </c>
      <c r="C108">
        <v>1.1679999999999999</v>
      </c>
      <c r="D108">
        <v>1.08000000000019E-3</v>
      </c>
      <c r="E108">
        <v>0.43664521923838501</v>
      </c>
      <c r="G108" s="1">
        <f t="shared" ca="1" si="59"/>
        <v>1.4852000000000001</v>
      </c>
      <c r="H108" s="1">
        <f t="shared" ca="1" si="60"/>
        <v>1.1599999999999999</v>
      </c>
      <c r="J108" s="1" t="str">
        <f t="shared" si="61"/>
        <v>STXUSDT</v>
      </c>
      <c r="K108" s="1">
        <f t="shared" ca="1" si="62"/>
        <v>0</v>
      </c>
      <c r="L108" s="1">
        <f t="shared" ca="1" si="63"/>
        <v>0</v>
      </c>
      <c r="M108" s="1">
        <f t="shared" ca="1" si="64"/>
        <v>0</v>
      </c>
      <c r="N108" s="1">
        <f t="shared" ca="1" si="54"/>
        <v>1</v>
      </c>
      <c r="O108" s="1">
        <f t="shared" ca="1" si="65"/>
        <v>0</v>
      </c>
      <c r="P108" s="1">
        <f t="shared" ca="1" si="66"/>
        <v>0</v>
      </c>
      <c r="Q108" s="1">
        <f t="shared" ca="1" si="74"/>
        <v>1492.7108007789368</v>
      </c>
      <c r="S108" s="1">
        <f t="shared" ca="1" si="67"/>
        <v>1.4852000000000001</v>
      </c>
      <c r="T108" s="1">
        <f t="shared" ca="1" si="68"/>
        <v>1.1599999999999999</v>
      </c>
      <c r="V108" s="1" t="str">
        <f t="shared" si="69"/>
        <v>MATICUSDT</v>
      </c>
      <c r="W108" s="1">
        <f t="shared" ca="1" si="70"/>
        <v>0</v>
      </c>
      <c r="X108" s="1">
        <f t="shared" ca="1" si="71"/>
        <v>0</v>
      </c>
      <c r="Y108" s="1">
        <f t="shared" ca="1" si="72"/>
        <v>0</v>
      </c>
      <c r="Z108" s="1">
        <f t="shared" ca="1" si="58"/>
        <v>1</v>
      </c>
      <c r="AA108" s="1">
        <f t="shared" ca="1" si="75"/>
        <v>0</v>
      </c>
      <c r="AB108" s="1">
        <f t="shared" ca="1" si="73"/>
        <v>0</v>
      </c>
      <c r="AC108" s="1">
        <f t="shared" ca="1" si="57"/>
        <v>771.20113137537555</v>
      </c>
    </row>
    <row r="109" spans="1:29" x14ac:dyDescent="0.25">
      <c r="A109">
        <v>127</v>
      </c>
      <c r="B109">
        <v>1.4884999999999999</v>
      </c>
      <c r="C109">
        <v>1.1619999999999999</v>
      </c>
      <c r="D109">
        <v>-1.048E-2</v>
      </c>
      <c r="E109">
        <v>-0.85230681451781498</v>
      </c>
      <c r="G109" s="1">
        <f t="shared" ca="1" si="59"/>
        <v>1.4302999999999999</v>
      </c>
      <c r="H109" s="1">
        <f t="shared" ca="1" si="60"/>
        <v>1.1379999999999999</v>
      </c>
      <c r="J109" s="1" t="str">
        <f t="shared" si="61"/>
        <v>MATICUSDT</v>
      </c>
      <c r="K109" s="1">
        <f t="shared" ca="1" si="62"/>
        <v>0</v>
      </c>
      <c r="L109" s="1">
        <f t="shared" ca="1" si="63"/>
        <v>0</v>
      </c>
      <c r="M109" s="1">
        <f t="shared" ca="1" si="64"/>
        <v>0</v>
      </c>
      <c r="N109" s="1">
        <f t="shared" ca="1" si="54"/>
        <v>1</v>
      </c>
      <c r="O109" s="1">
        <f t="shared" ca="1" si="65"/>
        <v>0</v>
      </c>
      <c r="P109" s="1">
        <f t="shared" ca="1" si="66"/>
        <v>0</v>
      </c>
      <c r="Q109" s="1">
        <f t="shared" ca="1" si="74"/>
        <v>1492.7108007789368</v>
      </c>
      <c r="S109" s="1">
        <f t="shared" ca="1" si="67"/>
        <v>1.4302999999999999</v>
      </c>
      <c r="T109" s="1">
        <f t="shared" ca="1" si="68"/>
        <v>1.1379999999999999</v>
      </c>
      <c r="V109" s="1" t="str">
        <f t="shared" si="69"/>
        <v>STXUSDT</v>
      </c>
      <c r="W109" s="1">
        <f t="shared" ca="1" si="70"/>
        <v>0</v>
      </c>
      <c r="X109" s="1">
        <f t="shared" ca="1" si="71"/>
        <v>0</v>
      </c>
      <c r="Y109" s="1">
        <f t="shared" ca="1" si="72"/>
        <v>0</v>
      </c>
      <c r="Z109" s="1">
        <f t="shared" ca="1" si="58"/>
        <v>1</v>
      </c>
      <c r="AA109" s="1">
        <f t="shared" ca="1" si="75"/>
        <v>0</v>
      </c>
      <c r="AB109" s="1">
        <f t="shared" ca="1" si="73"/>
        <v>0</v>
      </c>
      <c r="AC109" s="1">
        <f t="shared" ca="1" si="57"/>
        <v>771.20113137537555</v>
      </c>
    </row>
    <row r="110" spans="1:29" x14ac:dyDescent="0.25">
      <c r="A110">
        <v>128</v>
      </c>
      <c r="B110">
        <v>1.5172000000000001</v>
      </c>
      <c r="C110">
        <v>1.179</v>
      </c>
      <c r="D110">
        <v>-3.7100000000000999E-3</v>
      </c>
      <c r="E110">
        <v>-3.5331943582052203E-2</v>
      </c>
      <c r="G110" s="1">
        <f t="shared" ca="1" si="59"/>
        <v>1.456</v>
      </c>
      <c r="H110" s="1">
        <f t="shared" ca="1" si="60"/>
        <v>1.131</v>
      </c>
      <c r="J110" s="1" t="str">
        <f t="shared" si="61"/>
        <v>MATICUSDT</v>
      </c>
      <c r="K110" s="1">
        <f t="shared" ca="1" si="62"/>
        <v>0</v>
      </c>
      <c r="L110" s="1">
        <f t="shared" ca="1" si="63"/>
        <v>0</v>
      </c>
      <c r="M110" s="1">
        <f t="shared" ca="1" si="64"/>
        <v>0</v>
      </c>
      <c r="N110" s="1">
        <f t="shared" ca="1" si="54"/>
        <v>1</v>
      </c>
      <c r="O110" s="1">
        <f t="shared" ca="1" si="65"/>
        <v>0</v>
      </c>
      <c r="P110" s="1">
        <f t="shared" ca="1" si="66"/>
        <v>0</v>
      </c>
      <c r="Q110" s="1">
        <f t="shared" ca="1" si="74"/>
        <v>1492.7108007789368</v>
      </c>
      <c r="S110" s="1">
        <f t="shared" ca="1" si="67"/>
        <v>1.456</v>
      </c>
      <c r="T110" s="1">
        <f t="shared" ca="1" si="68"/>
        <v>1.131</v>
      </c>
      <c r="V110" s="1" t="str">
        <f t="shared" si="69"/>
        <v>STXUSDT</v>
      </c>
      <c r="W110" s="1">
        <f t="shared" ca="1" si="70"/>
        <v>0</v>
      </c>
      <c r="X110" s="1">
        <f t="shared" ca="1" si="71"/>
        <v>0</v>
      </c>
      <c r="Y110" s="1">
        <f t="shared" ca="1" si="72"/>
        <v>0</v>
      </c>
      <c r="Z110" s="1">
        <f t="shared" ca="1" si="58"/>
        <v>1</v>
      </c>
      <c r="AA110" s="1">
        <f t="shared" ca="1" si="75"/>
        <v>0</v>
      </c>
      <c r="AB110" s="1">
        <f t="shared" ca="1" si="73"/>
        <v>0</v>
      </c>
      <c r="AC110" s="1">
        <f t="shared" ca="1" si="57"/>
        <v>771.20113137537555</v>
      </c>
    </row>
    <row r="111" spans="1:29" x14ac:dyDescent="0.25">
      <c r="A111">
        <v>129</v>
      </c>
      <c r="B111">
        <v>1.5021</v>
      </c>
      <c r="C111">
        <v>1.17</v>
      </c>
      <c r="D111">
        <v>-7.1999999999998697E-3</v>
      </c>
      <c r="E111">
        <v>-0.39040379550033899</v>
      </c>
      <c r="G111" s="1">
        <f t="shared" ca="1" si="59"/>
        <v>1.4501999999999999</v>
      </c>
      <c r="H111" s="1">
        <f t="shared" ca="1" si="60"/>
        <v>1.1180000000000001</v>
      </c>
      <c r="J111" s="1" t="str">
        <f t="shared" si="61"/>
        <v>MATICUSDT</v>
      </c>
      <c r="K111" s="1">
        <f t="shared" ca="1" si="62"/>
        <v>0</v>
      </c>
      <c r="L111" s="1">
        <f t="shared" ca="1" si="63"/>
        <v>0</v>
      </c>
      <c r="M111" s="1">
        <f t="shared" ca="1" si="64"/>
        <v>0</v>
      </c>
      <c r="N111" s="1">
        <f t="shared" ca="1" si="54"/>
        <v>1</v>
      </c>
      <c r="O111" s="1">
        <f t="shared" ca="1" si="65"/>
        <v>0</v>
      </c>
      <c r="P111" s="1">
        <f t="shared" ca="1" si="66"/>
        <v>0</v>
      </c>
      <c r="Q111" s="1">
        <f t="shared" ca="1" si="74"/>
        <v>1492.7108007789368</v>
      </c>
      <c r="S111" s="1">
        <f t="shared" ca="1" si="67"/>
        <v>1.4501999999999999</v>
      </c>
      <c r="T111" s="1">
        <f t="shared" ca="1" si="68"/>
        <v>1.1180000000000001</v>
      </c>
      <c r="V111" s="1" t="str">
        <f t="shared" si="69"/>
        <v>STXUSDT</v>
      </c>
      <c r="W111" s="1">
        <f t="shared" ca="1" si="70"/>
        <v>0</v>
      </c>
      <c r="X111" s="1">
        <f t="shared" ca="1" si="71"/>
        <v>0</v>
      </c>
      <c r="Y111" s="1">
        <f t="shared" ca="1" si="72"/>
        <v>0</v>
      </c>
      <c r="Z111" s="1">
        <f t="shared" ca="1" si="58"/>
        <v>1</v>
      </c>
      <c r="AA111" s="1">
        <f t="shared" ca="1" si="75"/>
        <v>0</v>
      </c>
      <c r="AB111" s="1">
        <f t="shared" ca="1" si="73"/>
        <v>0</v>
      </c>
      <c r="AC111" s="1">
        <f t="shared" ca="1" si="57"/>
        <v>771.20113137537555</v>
      </c>
    </row>
    <row r="112" spans="1:29" x14ac:dyDescent="0.25">
      <c r="A112">
        <v>130</v>
      </c>
      <c r="B112">
        <v>1.492</v>
      </c>
      <c r="C112">
        <v>1.165</v>
      </c>
      <c r="D112">
        <v>-1.085E-2</v>
      </c>
      <c r="E112">
        <v>-0.74637822573163304</v>
      </c>
      <c r="G112" s="1">
        <f t="shared" ca="1" si="59"/>
        <v>1.4639</v>
      </c>
      <c r="H112" s="1">
        <f t="shared" ca="1" si="60"/>
        <v>1.133</v>
      </c>
      <c r="J112" s="1" t="str">
        <f t="shared" si="61"/>
        <v>MATICUSDT</v>
      </c>
      <c r="K112" s="1">
        <f t="shared" ca="1" si="62"/>
        <v>0</v>
      </c>
      <c r="L112" s="1">
        <f t="shared" ca="1" si="63"/>
        <v>0</v>
      </c>
      <c r="M112" s="1">
        <f t="shared" ca="1" si="64"/>
        <v>0</v>
      </c>
      <c r="N112" s="1">
        <f t="shared" ca="1" si="54"/>
        <v>1</v>
      </c>
      <c r="O112" s="1">
        <f t="shared" ca="1" si="65"/>
        <v>0</v>
      </c>
      <c r="P112" s="1">
        <f t="shared" ca="1" si="66"/>
        <v>0</v>
      </c>
      <c r="Q112" s="1">
        <f t="shared" ca="1" si="74"/>
        <v>1492.7108007789368</v>
      </c>
      <c r="S112" s="1">
        <f t="shared" ca="1" si="67"/>
        <v>1.4639</v>
      </c>
      <c r="T112" s="1">
        <f t="shared" ca="1" si="68"/>
        <v>1.133</v>
      </c>
      <c r="V112" s="1" t="str">
        <f t="shared" si="69"/>
        <v>STXUSDT</v>
      </c>
      <c r="W112" s="1">
        <f t="shared" ca="1" si="70"/>
        <v>0</v>
      </c>
      <c r="X112" s="1">
        <f t="shared" ca="1" si="71"/>
        <v>0</v>
      </c>
      <c r="Y112" s="1">
        <f t="shared" ca="1" si="72"/>
        <v>0</v>
      </c>
      <c r="Z112" s="1">
        <f t="shared" ca="1" si="58"/>
        <v>1</v>
      </c>
      <c r="AA112" s="1">
        <f t="shared" ca="1" si="75"/>
        <v>0</v>
      </c>
      <c r="AB112" s="1">
        <f t="shared" ca="1" si="73"/>
        <v>0</v>
      </c>
      <c r="AC112" s="1">
        <f t="shared" ca="1" si="57"/>
        <v>771.20113137537555</v>
      </c>
    </row>
    <row r="113" spans="1:29" x14ac:dyDescent="0.25">
      <c r="A113">
        <v>131</v>
      </c>
      <c r="B113">
        <v>1.4852000000000001</v>
      </c>
      <c r="C113">
        <v>1.1599999999999999</v>
      </c>
      <c r="D113">
        <v>-1.11999999999998E-2</v>
      </c>
      <c r="E113">
        <v>-0.72321385420135198</v>
      </c>
      <c r="G113" s="1">
        <f t="shared" ca="1" si="59"/>
        <v>1.4527000000000001</v>
      </c>
      <c r="H113" s="1">
        <f t="shared" ca="1" si="60"/>
        <v>1.1180000000000001</v>
      </c>
      <c r="J113" s="1" t="str">
        <f t="shared" si="61"/>
        <v>MATICUSDT</v>
      </c>
      <c r="K113" s="1">
        <f t="shared" ca="1" si="62"/>
        <v>0</v>
      </c>
      <c r="L113" s="1">
        <f t="shared" ca="1" si="63"/>
        <v>0</v>
      </c>
      <c r="M113" s="1">
        <f t="shared" ca="1" si="64"/>
        <v>0</v>
      </c>
      <c r="N113" s="1">
        <f t="shared" ca="1" si="54"/>
        <v>1</v>
      </c>
      <c r="O113" s="1">
        <f t="shared" ca="1" si="65"/>
        <v>0</v>
      </c>
      <c r="P113" s="1">
        <f t="shared" ca="1" si="66"/>
        <v>0</v>
      </c>
      <c r="Q113" s="1">
        <f t="shared" ca="1" si="74"/>
        <v>1492.7108007789368</v>
      </c>
      <c r="S113" s="1">
        <f t="shared" ca="1" si="67"/>
        <v>1.4527000000000001</v>
      </c>
      <c r="T113" s="1">
        <f t="shared" ca="1" si="68"/>
        <v>1.1180000000000001</v>
      </c>
      <c r="V113" s="1" t="str">
        <f t="shared" si="69"/>
        <v>STXUSDT</v>
      </c>
      <c r="W113" s="1">
        <f t="shared" ca="1" si="70"/>
        <v>0</v>
      </c>
      <c r="X113" s="1">
        <f t="shared" ca="1" si="71"/>
        <v>0</v>
      </c>
      <c r="Y113" s="1">
        <f t="shared" ca="1" si="72"/>
        <v>0</v>
      </c>
      <c r="Z113" s="1">
        <f t="shared" ca="1" si="58"/>
        <v>1</v>
      </c>
      <c r="AA113" s="1">
        <f t="shared" ca="1" si="75"/>
        <v>0</v>
      </c>
      <c r="AB113" s="1">
        <f t="shared" ca="1" si="73"/>
        <v>0</v>
      </c>
      <c r="AC113" s="1">
        <f t="shared" ca="1" si="57"/>
        <v>771.20113137537555</v>
      </c>
    </row>
    <row r="114" spans="1:29" x14ac:dyDescent="0.25">
      <c r="A114">
        <v>132</v>
      </c>
      <c r="B114">
        <v>1.4302999999999999</v>
      </c>
      <c r="C114">
        <v>1.1379999999999999</v>
      </c>
      <c r="D114">
        <v>-3.7719999999999899E-2</v>
      </c>
      <c r="E114">
        <v>-2.9852840306708499</v>
      </c>
      <c r="G114" s="1">
        <f t="shared" ca="1" si="59"/>
        <v>1.4283999999999999</v>
      </c>
      <c r="H114" s="1">
        <f t="shared" ca="1" si="60"/>
        <v>1.1140000000000001</v>
      </c>
      <c r="J114" s="1" t="str">
        <f t="shared" si="61"/>
        <v>MATICUSDT</v>
      </c>
      <c r="K114" s="1">
        <f t="shared" ca="1" si="62"/>
        <v>1</v>
      </c>
      <c r="L114" s="1">
        <f t="shared" ca="1" si="63"/>
        <v>1.4302999999999999</v>
      </c>
      <c r="M114" s="1">
        <f t="shared" ca="1" si="64"/>
        <v>1.4283999999999999</v>
      </c>
      <c r="N114" s="1">
        <f t="shared" ca="1" si="54"/>
        <v>0.9986716073551003</v>
      </c>
      <c r="O114" s="1">
        <f t="shared" ca="1" si="65"/>
        <v>0.5</v>
      </c>
      <c r="P114" s="1">
        <f t="shared" ca="1" si="66"/>
        <v>-2</v>
      </c>
      <c r="Q114" s="1">
        <f t="shared" ca="1" si="74"/>
        <v>1489.2278947302198</v>
      </c>
      <c r="S114" s="1">
        <f t="shared" ca="1" si="67"/>
        <v>1.4283999999999999</v>
      </c>
      <c r="T114" s="1">
        <f t="shared" ca="1" si="68"/>
        <v>1.1140000000000001</v>
      </c>
      <c r="V114" s="1" t="str">
        <f t="shared" si="69"/>
        <v>STXUSDT</v>
      </c>
      <c r="W114" s="1">
        <f t="shared" ca="1" si="70"/>
        <v>1</v>
      </c>
      <c r="X114" s="1">
        <f t="shared" ca="1" si="71"/>
        <v>1.1379999999999999</v>
      </c>
      <c r="Y114" s="1">
        <f t="shared" ca="1" si="72"/>
        <v>1.1140000000000001</v>
      </c>
      <c r="Z114" s="1">
        <f t="shared" ca="1" si="58"/>
        <v>1.0215439856373427</v>
      </c>
      <c r="AA114" s="1">
        <f t="shared" ca="1" si="75"/>
        <v>0.3856005656876878</v>
      </c>
      <c r="AB114" s="1">
        <f t="shared" ca="1" si="73"/>
        <v>-2</v>
      </c>
      <c r="AC114" s="1">
        <f t="shared" ca="1" si="57"/>
        <v>786.20147803891678</v>
      </c>
    </row>
    <row r="115" spans="1:29" x14ac:dyDescent="0.25">
      <c r="A115">
        <v>133</v>
      </c>
      <c r="B115">
        <v>1.456</v>
      </c>
      <c r="C115">
        <v>1.131</v>
      </c>
      <c r="D115">
        <v>-2.9900000000000399E-3</v>
      </c>
      <c r="E115">
        <v>0.38676234028504602</v>
      </c>
      <c r="G115" s="1">
        <f t="shared" ca="1" si="59"/>
        <v>1.4548000000000001</v>
      </c>
      <c r="H115" s="1">
        <f t="shared" ca="1" si="60"/>
        <v>1.1259999999999999</v>
      </c>
      <c r="J115" s="1" t="str">
        <f t="shared" si="61"/>
        <v>STXUSDT</v>
      </c>
      <c r="K115" s="1">
        <f t="shared" ca="1" si="62"/>
        <v>0</v>
      </c>
      <c r="L115" s="1">
        <f t="shared" ca="1" si="63"/>
        <v>0</v>
      </c>
      <c r="M115" s="1">
        <f t="shared" ca="1" si="64"/>
        <v>0</v>
      </c>
      <c r="N115" s="1">
        <f t="shared" ca="1" si="54"/>
        <v>1</v>
      </c>
      <c r="O115" s="1">
        <f t="shared" ca="1" si="65"/>
        <v>0</v>
      </c>
      <c r="P115" s="1">
        <f t="shared" ca="1" si="66"/>
        <v>0</v>
      </c>
      <c r="Q115" s="1">
        <f t="shared" ca="1" si="74"/>
        <v>1489.2278947302198</v>
      </c>
      <c r="S115" s="1">
        <f t="shared" ca="1" si="67"/>
        <v>1.4548000000000001</v>
      </c>
      <c r="T115" s="1">
        <f t="shared" ca="1" si="68"/>
        <v>1.1259999999999999</v>
      </c>
      <c r="V115" s="1" t="str">
        <f t="shared" si="69"/>
        <v>MATICUSDT</v>
      </c>
      <c r="W115" s="1">
        <f t="shared" ca="1" si="70"/>
        <v>0</v>
      </c>
      <c r="X115" s="1">
        <f t="shared" ca="1" si="71"/>
        <v>0</v>
      </c>
      <c r="Y115" s="1">
        <f t="shared" ca="1" si="72"/>
        <v>0</v>
      </c>
      <c r="Z115" s="1">
        <f t="shared" ca="1" si="58"/>
        <v>1</v>
      </c>
      <c r="AA115" s="1">
        <f t="shared" ca="1" si="75"/>
        <v>0</v>
      </c>
      <c r="AB115" s="1">
        <f t="shared" ca="1" si="73"/>
        <v>0</v>
      </c>
      <c r="AC115" s="1">
        <f t="shared" ca="1" si="57"/>
        <v>786.20147803891678</v>
      </c>
    </row>
    <row r="116" spans="1:29" x14ac:dyDescent="0.25">
      <c r="A116">
        <v>134</v>
      </c>
      <c r="B116">
        <v>1.4501999999999999</v>
      </c>
      <c r="C116">
        <v>1.1180000000000001</v>
      </c>
      <c r="D116">
        <v>7.9799999999996506E-3</v>
      </c>
      <c r="E116">
        <v>1.31938333219766</v>
      </c>
      <c r="G116" s="1">
        <f t="shared" ca="1" si="59"/>
        <v>1.4441999999999999</v>
      </c>
      <c r="H116" s="1">
        <f t="shared" ca="1" si="60"/>
        <v>1.123</v>
      </c>
      <c r="J116" s="1" t="str">
        <f t="shared" si="61"/>
        <v>STXUSDT</v>
      </c>
      <c r="K116" s="1">
        <f t="shared" ca="1" si="62"/>
        <v>1</v>
      </c>
      <c r="L116" s="1">
        <f t="shared" ca="1" si="63"/>
        <v>1.1180000000000001</v>
      </c>
      <c r="M116" s="1">
        <f t="shared" ca="1" si="64"/>
        <v>1.123</v>
      </c>
      <c r="N116" s="1">
        <f t="shared" ca="1" si="54"/>
        <v>1.0044722719141324</v>
      </c>
      <c r="O116" s="1">
        <f t="shared" ca="1" si="65"/>
        <v>0.5</v>
      </c>
      <c r="P116" s="1">
        <f t="shared" ca="1" si="66"/>
        <v>-2</v>
      </c>
      <c r="Q116" s="1">
        <f t="shared" ca="1" si="74"/>
        <v>1494.3881268175642</v>
      </c>
      <c r="S116" s="1">
        <f t="shared" ca="1" si="67"/>
        <v>1.4441999999999999</v>
      </c>
      <c r="T116" s="1">
        <f t="shared" ca="1" si="68"/>
        <v>1.123</v>
      </c>
      <c r="V116" s="1" t="str">
        <f t="shared" si="69"/>
        <v>MATICUSDT</v>
      </c>
      <c r="W116" s="1">
        <f t="shared" ca="1" si="70"/>
        <v>1</v>
      </c>
      <c r="X116" s="1">
        <f t="shared" ca="1" si="71"/>
        <v>1.4501999999999999</v>
      </c>
      <c r="Y116" s="1">
        <f t="shared" ca="1" si="72"/>
        <v>1.4441999999999999</v>
      </c>
      <c r="Z116" s="1">
        <f t="shared" ca="1" si="58"/>
        <v>1.0041545492314083</v>
      </c>
      <c r="AA116" s="1">
        <f t="shared" ca="1" si="75"/>
        <v>0.39310073901945841</v>
      </c>
      <c r="AB116" s="1">
        <f t="shared" ca="1" si="73"/>
        <v>-2</v>
      </c>
      <c r="AC116" s="1">
        <f t="shared" ca="1" si="57"/>
        <v>787.86089152425495</v>
      </c>
    </row>
    <row r="117" spans="1:29" x14ac:dyDescent="0.25">
      <c r="A117">
        <v>135</v>
      </c>
      <c r="B117">
        <v>1.4639</v>
      </c>
      <c r="C117">
        <v>1.133</v>
      </c>
      <c r="D117">
        <v>2.3299999999999402E-3</v>
      </c>
      <c r="E117">
        <v>0.70618941878285202</v>
      </c>
      <c r="G117" s="1">
        <f t="shared" ca="1" si="59"/>
        <v>1.4416</v>
      </c>
      <c r="H117" s="1">
        <f t="shared" ca="1" si="60"/>
        <v>1.1220000000000001</v>
      </c>
      <c r="J117" s="1" t="str">
        <f t="shared" si="61"/>
        <v>STXUSDT</v>
      </c>
      <c r="K117" s="1">
        <f t="shared" ca="1" si="62"/>
        <v>0</v>
      </c>
      <c r="L117" s="1">
        <f t="shared" ca="1" si="63"/>
        <v>0</v>
      </c>
      <c r="M117" s="1">
        <f t="shared" ca="1" si="64"/>
        <v>0</v>
      </c>
      <c r="N117" s="1">
        <f t="shared" ca="1" si="54"/>
        <v>1</v>
      </c>
      <c r="O117" s="1">
        <f t="shared" ca="1" si="65"/>
        <v>0</v>
      </c>
      <c r="P117" s="1">
        <f t="shared" ca="1" si="66"/>
        <v>0</v>
      </c>
      <c r="Q117" s="1">
        <f t="shared" ca="1" si="74"/>
        <v>1494.3881268175642</v>
      </c>
      <c r="S117" s="1">
        <f t="shared" ca="1" si="67"/>
        <v>1.4416</v>
      </c>
      <c r="T117" s="1">
        <f t="shared" ca="1" si="68"/>
        <v>1.1220000000000001</v>
      </c>
      <c r="V117" s="1" t="str">
        <f t="shared" si="69"/>
        <v>MATICUSDT</v>
      </c>
      <c r="W117" s="1">
        <f t="shared" ca="1" si="70"/>
        <v>0</v>
      </c>
      <c r="X117" s="1">
        <f t="shared" ca="1" si="71"/>
        <v>0</v>
      </c>
      <c r="Y117" s="1">
        <f t="shared" ca="1" si="72"/>
        <v>0</v>
      </c>
      <c r="Z117" s="1">
        <f t="shared" ca="1" si="58"/>
        <v>1</v>
      </c>
      <c r="AA117" s="1">
        <f t="shared" ca="1" si="75"/>
        <v>0</v>
      </c>
      <c r="AB117" s="1">
        <f t="shared" ca="1" si="73"/>
        <v>0</v>
      </c>
      <c r="AC117" s="1">
        <f t="shared" ca="1" si="57"/>
        <v>787.86089152425495</v>
      </c>
    </row>
    <row r="118" spans="1:29" x14ac:dyDescent="0.25">
      <c r="A118">
        <v>136</v>
      </c>
      <c r="B118">
        <v>1.4527000000000001</v>
      </c>
      <c r="C118">
        <v>1.1180000000000001</v>
      </c>
      <c r="D118">
        <v>1.04799999999998E-2</v>
      </c>
      <c r="E118">
        <v>1.3519981367531699</v>
      </c>
      <c r="G118" s="1">
        <f t="shared" ca="1" si="59"/>
        <v>1.4430000000000001</v>
      </c>
      <c r="H118" s="1">
        <f t="shared" ca="1" si="60"/>
        <v>1.117</v>
      </c>
      <c r="J118" s="1" t="str">
        <f t="shared" si="61"/>
        <v>STXUSDT</v>
      </c>
      <c r="K118" s="1">
        <f t="shared" ca="1" si="62"/>
        <v>1</v>
      </c>
      <c r="L118" s="1">
        <f t="shared" ca="1" si="63"/>
        <v>1.1180000000000001</v>
      </c>
      <c r="M118" s="1">
        <f t="shared" ca="1" si="64"/>
        <v>1.117</v>
      </c>
      <c r="N118" s="1">
        <f t="shared" ca="1" si="54"/>
        <v>0.99910554561717346</v>
      </c>
      <c r="O118" s="1">
        <f t="shared" ca="1" si="65"/>
        <v>0.5</v>
      </c>
      <c r="P118" s="1">
        <f t="shared" ca="1" si="66"/>
        <v>-2</v>
      </c>
      <c r="Q118" s="1">
        <f t="shared" ca="1" si="74"/>
        <v>1491.5514648078884</v>
      </c>
      <c r="S118" s="1">
        <f t="shared" ca="1" si="67"/>
        <v>1.4430000000000001</v>
      </c>
      <c r="T118" s="1">
        <f t="shared" ca="1" si="68"/>
        <v>1.117</v>
      </c>
      <c r="V118" s="1" t="str">
        <f t="shared" si="69"/>
        <v>MATICUSDT</v>
      </c>
      <c r="W118" s="1">
        <f t="shared" ca="1" si="70"/>
        <v>1</v>
      </c>
      <c r="X118" s="1">
        <f t="shared" ca="1" si="71"/>
        <v>1.4527000000000001</v>
      </c>
      <c r="Y118" s="1">
        <f t="shared" ca="1" si="72"/>
        <v>1.4430000000000001</v>
      </c>
      <c r="Z118" s="1">
        <f t="shared" ca="1" si="58"/>
        <v>1.0067221067221068</v>
      </c>
      <c r="AA118" s="1">
        <f t="shared" ca="1" si="75"/>
        <v>0.39393044576212749</v>
      </c>
      <c r="AB118" s="1">
        <f t="shared" ca="1" si="73"/>
        <v>-2</v>
      </c>
      <c r="AC118" s="1">
        <f t="shared" ca="1" si="57"/>
        <v>791.55090696501736</v>
      </c>
    </row>
    <row r="119" spans="1:29" x14ac:dyDescent="0.25">
      <c r="A119">
        <v>137</v>
      </c>
      <c r="B119">
        <v>1.4283999999999999</v>
      </c>
      <c r="C119">
        <v>1.1140000000000001</v>
      </c>
      <c r="D119">
        <v>-8.6600000000003306E-3</v>
      </c>
      <c r="E119">
        <v>-0.52950067510240595</v>
      </c>
      <c r="G119" s="1">
        <f t="shared" ca="1" si="59"/>
        <v>1.4450000000000001</v>
      </c>
      <c r="H119" s="1">
        <f t="shared" ca="1" si="60"/>
        <v>1.1160000000000001</v>
      </c>
      <c r="J119" s="1" t="str">
        <f t="shared" si="61"/>
        <v>MATICUSDT</v>
      </c>
      <c r="K119" s="1">
        <f t="shared" ca="1" si="62"/>
        <v>0</v>
      </c>
      <c r="L119" s="1">
        <f t="shared" ca="1" si="63"/>
        <v>0</v>
      </c>
      <c r="M119" s="1">
        <f t="shared" ca="1" si="64"/>
        <v>0</v>
      </c>
      <c r="N119" s="1">
        <f t="shared" ca="1" si="54"/>
        <v>1</v>
      </c>
      <c r="O119" s="1">
        <f t="shared" ca="1" si="65"/>
        <v>0</v>
      </c>
      <c r="P119" s="1">
        <f t="shared" ca="1" si="66"/>
        <v>0</v>
      </c>
      <c r="Q119" s="1">
        <f t="shared" ca="1" si="74"/>
        <v>1491.5514648078884</v>
      </c>
      <c r="S119" s="1">
        <f t="shared" ca="1" si="67"/>
        <v>1.4450000000000001</v>
      </c>
      <c r="T119" s="1">
        <f t="shared" ca="1" si="68"/>
        <v>1.1160000000000001</v>
      </c>
      <c r="V119" s="1" t="str">
        <f t="shared" si="69"/>
        <v>STXUSDT</v>
      </c>
      <c r="W119" s="1">
        <f t="shared" ca="1" si="70"/>
        <v>0</v>
      </c>
      <c r="X119" s="1">
        <f t="shared" ca="1" si="71"/>
        <v>0</v>
      </c>
      <c r="Y119" s="1">
        <f t="shared" ca="1" si="72"/>
        <v>0</v>
      </c>
      <c r="Z119" s="1">
        <f t="shared" ca="1" si="58"/>
        <v>1</v>
      </c>
      <c r="AA119" s="1">
        <f t="shared" ca="1" si="75"/>
        <v>0</v>
      </c>
      <c r="AB119" s="1">
        <f t="shared" ca="1" si="73"/>
        <v>0</v>
      </c>
      <c r="AC119" s="1">
        <f t="shared" ca="1" si="57"/>
        <v>791.55090696501736</v>
      </c>
    </row>
    <row r="120" spans="1:29" x14ac:dyDescent="0.25">
      <c r="A120">
        <v>138</v>
      </c>
      <c r="B120">
        <v>1.4548000000000001</v>
      </c>
      <c r="C120">
        <v>1.1259999999999999</v>
      </c>
      <c r="D120">
        <v>2.2600000000001499E-3</v>
      </c>
      <c r="E120">
        <v>0.519123383542484</v>
      </c>
      <c r="G120" s="1">
        <f t="shared" ca="1" si="59"/>
        <v>1.4497</v>
      </c>
      <c r="H120" s="1">
        <f t="shared" ca="1" si="60"/>
        <v>1.1160000000000001</v>
      </c>
      <c r="J120" s="1" t="str">
        <f t="shared" si="61"/>
        <v>STXUSDT</v>
      </c>
      <c r="K120" s="1">
        <f t="shared" ca="1" si="62"/>
        <v>0</v>
      </c>
      <c r="L120" s="1">
        <f t="shared" ca="1" si="63"/>
        <v>0</v>
      </c>
      <c r="M120" s="1">
        <f t="shared" ca="1" si="64"/>
        <v>0</v>
      </c>
      <c r="N120" s="1">
        <f t="shared" ca="1" si="54"/>
        <v>1</v>
      </c>
      <c r="O120" s="1">
        <f t="shared" ca="1" si="65"/>
        <v>0</v>
      </c>
      <c r="P120" s="1">
        <f t="shared" ca="1" si="66"/>
        <v>0</v>
      </c>
      <c r="Q120" s="1">
        <f t="shared" ca="1" si="74"/>
        <v>1491.5514648078884</v>
      </c>
      <c r="S120" s="1">
        <f t="shared" ca="1" si="67"/>
        <v>1.4497</v>
      </c>
      <c r="T120" s="1">
        <f t="shared" ca="1" si="68"/>
        <v>1.1160000000000001</v>
      </c>
      <c r="V120" s="1" t="str">
        <f t="shared" si="69"/>
        <v>MATICUSDT</v>
      </c>
      <c r="W120" s="1">
        <f t="shared" ca="1" si="70"/>
        <v>0</v>
      </c>
      <c r="X120" s="1">
        <f t="shared" ca="1" si="71"/>
        <v>0</v>
      </c>
      <c r="Y120" s="1">
        <f t="shared" ca="1" si="72"/>
        <v>0</v>
      </c>
      <c r="Z120" s="1">
        <f t="shared" ca="1" si="58"/>
        <v>1</v>
      </c>
      <c r="AA120" s="1">
        <f t="shared" ca="1" si="75"/>
        <v>0</v>
      </c>
      <c r="AB120" s="1">
        <f t="shared" ca="1" si="73"/>
        <v>0</v>
      </c>
      <c r="AC120" s="1">
        <f t="shared" ca="1" si="57"/>
        <v>791.55090696501736</v>
      </c>
    </row>
    <row r="121" spans="1:29" x14ac:dyDescent="0.25">
      <c r="A121">
        <v>139</v>
      </c>
      <c r="B121">
        <v>1.4441999999999999</v>
      </c>
      <c r="C121">
        <v>1.123</v>
      </c>
      <c r="D121">
        <v>-4.47000000000019E-3</v>
      </c>
      <c r="E121">
        <v>-0.128778145825547</v>
      </c>
      <c r="G121" s="1">
        <f t="shared" ca="1" si="59"/>
        <v>1.4697</v>
      </c>
      <c r="H121" s="1">
        <f t="shared" ca="1" si="60"/>
        <v>1.129</v>
      </c>
      <c r="J121" s="1" t="str">
        <f t="shared" si="61"/>
        <v>MATICUSDT</v>
      </c>
      <c r="K121" s="1">
        <f t="shared" ca="1" si="62"/>
        <v>0</v>
      </c>
      <c r="L121" s="1">
        <f t="shared" ca="1" si="63"/>
        <v>0</v>
      </c>
      <c r="M121" s="1">
        <f t="shared" ca="1" si="64"/>
        <v>0</v>
      </c>
      <c r="N121" s="1">
        <f t="shared" ca="1" si="54"/>
        <v>1</v>
      </c>
      <c r="O121" s="1">
        <f t="shared" ca="1" si="65"/>
        <v>0</v>
      </c>
      <c r="P121" s="1">
        <f t="shared" ca="1" si="66"/>
        <v>0</v>
      </c>
      <c r="Q121" s="1">
        <f t="shared" ca="1" si="74"/>
        <v>1491.5514648078884</v>
      </c>
      <c r="S121" s="1">
        <f t="shared" ca="1" si="67"/>
        <v>1.4697</v>
      </c>
      <c r="T121" s="1">
        <f t="shared" ca="1" si="68"/>
        <v>1.129</v>
      </c>
      <c r="V121" s="1" t="str">
        <f t="shared" si="69"/>
        <v>STXUSDT</v>
      </c>
      <c r="W121" s="1">
        <f t="shared" ca="1" si="70"/>
        <v>0</v>
      </c>
      <c r="X121" s="1">
        <f t="shared" ca="1" si="71"/>
        <v>0</v>
      </c>
      <c r="Y121" s="1">
        <f t="shared" ca="1" si="72"/>
        <v>0</v>
      </c>
      <c r="Z121" s="1">
        <f t="shared" ca="1" si="58"/>
        <v>1</v>
      </c>
      <c r="AA121" s="1">
        <f t="shared" ca="1" si="75"/>
        <v>0</v>
      </c>
      <c r="AB121" s="1">
        <f t="shared" ca="1" si="73"/>
        <v>0</v>
      </c>
      <c r="AC121" s="1">
        <f t="shared" ca="1" si="57"/>
        <v>791.55090696501736</v>
      </c>
    </row>
    <row r="122" spans="1:29" x14ac:dyDescent="0.25">
      <c r="A122">
        <v>140</v>
      </c>
      <c r="B122">
        <v>1.4416</v>
      </c>
      <c r="C122">
        <v>1.1220000000000001</v>
      </c>
      <c r="D122">
        <v>-5.7800000000001097E-3</v>
      </c>
      <c r="E122">
        <v>-0.22299295625124599</v>
      </c>
      <c r="G122" s="1">
        <f t="shared" ca="1" si="59"/>
        <v>1.4668000000000001</v>
      </c>
      <c r="H122" s="1">
        <f t="shared" ca="1" si="60"/>
        <v>1.131</v>
      </c>
      <c r="J122" s="1" t="str">
        <f t="shared" si="61"/>
        <v>MATICUSDT</v>
      </c>
      <c r="K122" s="1">
        <f t="shared" ca="1" si="62"/>
        <v>0</v>
      </c>
      <c r="L122" s="1">
        <f t="shared" ca="1" si="63"/>
        <v>0</v>
      </c>
      <c r="M122" s="1">
        <f t="shared" ca="1" si="64"/>
        <v>0</v>
      </c>
      <c r="N122" s="1">
        <f t="shared" ca="1" si="54"/>
        <v>1</v>
      </c>
      <c r="O122" s="1">
        <f t="shared" ca="1" si="65"/>
        <v>0</v>
      </c>
      <c r="P122" s="1">
        <f t="shared" ca="1" si="66"/>
        <v>0</v>
      </c>
      <c r="Q122" s="1">
        <f t="shared" ca="1" si="74"/>
        <v>1491.5514648078884</v>
      </c>
      <c r="S122" s="1">
        <f t="shared" ca="1" si="67"/>
        <v>1.4668000000000001</v>
      </c>
      <c r="T122" s="1">
        <f t="shared" ca="1" si="68"/>
        <v>1.131</v>
      </c>
      <c r="V122" s="1" t="str">
        <f t="shared" si="69"/>
        <v>STXUSDT</v>
      </c>
      <c r="W122" s="1">
        <f t="shared" ca="1" si="70"/>
        <v>0</v>
      </c>
      <c r="X122" s="1">
        <f t="shared" ca="1" si="71"/>
        <v>0</v>
      </c>
      <c r="Y122" s="1">
        <f t="shared" ca="1" si="72"/>
        <v>0</v>
      </c>
      <c r="Z122" s="1">
        <f t="shared" ca="1" si="58"/>
        <v>1</v>
      </c>
      <c r="AA122" s="1">
        <f t="shared" ca="1" si="75"/>
        <v>0</v>
      </c>
      <c r="AB122" s="1">
        <f t="shared" ca="1" si="73"/>
        <v>0</v>
      </c>
      <c r="AC122" s="1">
        <f t="shared" ca="1" si="57"/>
        <v>791.55090696501736</v>
      </c>
    </row>
    <row r="123" spans="1:29" x14ac:dyDescent="0.25">
      <c r="A123">
        <v>141</v>
      </c>
      <c r="B123">
        <v>1.4430000000000001</v>
      </c>
      <c r="C123">
        <v>1.117</v>
      </c>
      <c r="D123">
        <v>2.0700000000000102E-3</v>
      </c>
      <c r="E123">
        <v>0.51605594334388305</v>
      </c>
      <c r="G123" s="1">
        <f t="shared" ca="1" si="59"/>
        <v>1.4541999999999999</v>
      </c>
      <c r="H123" s="1">
        <f t="shared" ca="1" si="60"/>
        <v>1.1299999999999999</v>
      </c>
      <c r="J123" s="1" t="str">
        <f t="shared" si="61"/>
        <v>STXUSDT</v>
      </c>
      <c r="K123" s="1">
        <f t="shared" ca="1" si="62"/>
        <v>0</v>
      </c>
      <c r="L123" s="1">
        <f t="shared" ca="1" si="63"/>
        <v>0</v>
      </c>
      <c r="M123" s="1">
        <f t="shared" ca="1" si="64"/>
        <v>0</v>
      </c>
      <c r="N123" s="1">
        <f t="shared" ca="1" si="54"/>
        <v>1</v>
      </c>
      <c r="O123" s="1">
        <f t="shared" ca="1" si="65"/>
        <v>0</v>
      </c>
      <c r="P123" s="1">
        <f t="shared" ca="1" si="66"/>
        <v>0</v>
      </c>
      <c r="Q123" s="1">
        <f t="shared" ca="1" si="74"/>
        <v>1491.5514648078884</v>
      </c>
      <c r="S123" s="1">
        <f t="shared" ca="1" si="67"/>
        <v>1.4541999999999999</v>
      </c>
      <c r="T123" s="1">
        <f t="shared" ca="1" si="68"/>
        <v>1.1299999999999999</v>
      </c>
      <c r="V123" s="1" t="str">
        <f t="shared" si="69"/>
        <v>MATICUSDT</v>
      </c>
      <c r="W123" s="1">
        <f t="shared" ca="1" si="70"/>
        <v>0</v>
      </c>
      <c r="X123" s="1">
        <f t="shared" ca="1" si="71"/>
        <v>0</v>
      </c>
      <c r="Y123" s="1">
        <f t="shared" ca="1" si="72"/>
        <v>0</v>
      </c>
      <c r="Z123" s="1">
        <f t="shared" ca="1" si="58"/>
        <v>1</v>
      </c>
      <c r="AA123" s="1">
        <f t="shared" ca="1" si="75"/>
        <v>0</v>
      </c>
      <c r="AB123" s="1">
        <f t="shared" ca="1" si="73"/>
        <v>0</v>
      </c>
      <c r="AC123" s="1">
        <f t="shared" ca="1" si="57"/>
        <v>791.55090696501736</v>
      </c>
    </row>
    <row r="124" spans="1:29" x14ac:dyDescent="0.25">
      <c r="A124">
        <v>142</v>
      </c>
      <c r="B124">
        <v>1.4450000000000001</v>
      </c>
      <c r="C124">
        <v>1.1160000000000001</v>
      </c>
      <c r="D124">
        <v>5.3599999999997998E-3</v>
      </c>
      <c r="E124">
        <v>0.79217702655005595</v>
      </c>
      <c r="G124" s="1">
        <f t="shared" ca="1" si="59"/>
        <v>1.4691000000000001</v>
      </c>
      <c r="H124" s="1">
        <f t="shared" ca="1" si="60"/>
        <v>1.1399999999999999</v>
      </c>
      <c r="J124" s="1" t="str">
        <f t="shared" si="61"/>
        <v>STXUSDT</v>
      </c>
      <c r="K124" s="1">
        <f t="shared" ca="1" si="62"/>
        <v>0</v>
      </c>
      <c r="L124" s="1">
        <f t="shared" ca="1" si="63"/>
        <v>0</v>
      </c>
      <c r="M124" s="1">
        <f t="shared" ca="1" si="64"/>
        <v>0</v>
      </c>
      <c r="N124" s="1">
        <f t="shared" ca="1" si="54"/>
        <v>1</v>
      </c>
      <c r="O124" s="1">
        <f t="shared" ca="1" si="65"/>
        <v>0</v>
      </c>
      <c r="P124" s="1">
        <f t="shared" ca="1" si="66"/>
        <v>0</v>
      </c>
      <c r="Q124" s="1">
        <f t="shared" ca="1" si="74"/>
        <v>1491.5514648078884</v>
      </c>
      <c r="S124" s="1">
        <f t="shared" ca="1" si="67"/>
        <v>1.4691000000000001</v>
      </c>
      <c r="T124" s="1">
        <f t="shared" ca="1" si="68"/>
        <v>1.1399999999999999</v>
      </c>
      <c r="V124" s="1" t="str">
        <f t="shared" si="69"/>
        <v>MATICUSDT</v>
      </c>
      <c r="W124" s="1">
        <f t="shared" ca="1" si="70"/>
        <v>0</v>
      </c>
      <c r="X124" s="1">
        <f t="shared" ca="1" si="71"/>
        <v>0</v>
      </c>
      <c r="Y124" s="1">
        <f t="shared" ca="1" si="72"/>
        <v>0</v>
      </c>
      <c r="Z124" s="1">
        <f t="shared" ca="1" si="58"/>
        <v>1</v>
      </c>
      <c r="AA124" s="1">
        <f t="shared" ca="1" si="75"/>
        <v>0</v>
      </c>
      <c r="AB124" s="1">
        <f t="shared" ca="1" si="73"/>
        <v>0</v>
      </c>
      <c r="AC124" s="1">
        <f t="shared" ca="1" si="57"/>
        <v>791.55090696501736</v>
      </c>
    </row>
    <row r="125" spans="1:29" x14ac:dyDescent="0.25">
      <c r="A125">
        <v>143</v>
      </c>
      <c r="B125">
        <v>1.4497</v>
      </c>
      <c r="C125">
        <v>1.1160000000000001</v>
      </c>
      <c r="D125">
        <v>1.0059999999999699E-2</v>
      </c>
      <c r="E125">
        <v>1.1597489926218301</v>
      </c>
      <c r="G125" s="1">
        <f t="shared" ca="1" si="59"/>
        <v>1.4719</v>
      </c>
      <c r="H125" s="1">
        <f t="shared" ca="1" si="60"/>
        <v>1.139</v>
      </c>
      <c r="J125" s="1" t="str">
        <f t="shared" si="61"/>
        <v>STXUSDT</v>
      </c>
      <c r="K125" s="1">
        <f t="shared" ca="1" si="62"/>
        <v>1</v>
      </c>
      <c r="L125" s="1">
        <f t="shared" ca="1" si="63"/>
        <v>1.1160000000000001</v>
      </c>
      <c r="M125" s="1">
        <f t="shared" ca="1" si="64"/>
        <v>1.139</v>
      </c>
      <c r="N125" s="1">
        <f t="shared" ca="1" si="54"/>
        <v>1.0206093189964156</v>
      </c>
      <c r="O125" s="1">
        <f t="shared" ca="1" si="65"/>
        <v>0.5</v>
      </c>
      <c r="P125" s="1">
        <f t="shared" ca="1" si="66"/>
        <v>-2</v>
      </c>
      <c r="Q125" s="1">
        <f t="shared" ca="1" si="74"/>
        <v>1520.7913247456852</v>
      </c>
      <c r="S125" s="1">
        <f t="shared" ca="1" si="67"/>
        <v>1.4719</v>
      </c>
      <c r="T125" s="1">
        <f t="shared" ca="1" si="68"/>
        <v>1.139</v>
      </c>
      <c r="V125" s="1" t="str">
        <f t="shared" si="69"/>
        <v>MATICUSDT</v>
      </c>
      <c r="W125" s="1">
        <f t="shared" ca="1" si="70"/>
        <v>1</v>
      </c>
      <c r="X125" s="1">
        <f t="shared" ca="1" si="71"/>
        <v>1.4497</v>
      </c>
      <c r="Y125" s="1">
        <f t="shared" ca="1" si="72"/>
        <v>1.4719</v>
      </c>
      <c r="Z125" s="1">
        <f t="shared" ca="1" si="58"/>
        <v>0.98491745363136085</v>
      </c>
      <c r="AA125" s="1">
        <f t="shared" ca="1" si="75"/>
        <v>0.3957754534825087</v>
      </c>
      <c r="AB125" s="1">
        <f t="shared" ca="1" si="73"/>
        <v>-2</v>
      </c>
      <c r="AC125" s="1">
        <f t="shared" ca="1" si="57"/>
        <v>778.00807916106169</v>
      </c>
    </row>
    <row r="126" spans="1:29" x14ac:dyDescent="0.25">
      <c r="A126">
        <v>144</v>
      </c>
      <c r="B126">
        <v>1.4697</v>
      </c>
      <c r="C126">
        <v>1.129</v>
      </c>
      <c r="D126">
        <v>1.329E-2</v>
      </c>
      <c r="E126">
        <v>1.4372003842168</v>
      </c>
      <c r="G126" s="1">
        <f t="shared" ca="1" si="59"/>
        <v>1.4677</v>
      </c>
      <c r="H126" s="1">
        <f t="shared" ca="1" si="60"/>
        <v>1.131</v>
      </c>
      <c r="J126" s="1" t="str">
        <f t="shared" si="61"/>
        <v>STXUSDT</v>
      </c>
      <c r="K126" s="1">
        <f t="shared" ca="1" si="62"/>
        <v>1</v>
      </c>
      <c r="L126" s="1">
        <f t="shared" ca="1" si="63"/>
        <v>1.129</v>
      </c>
      <c r="M126" s="1">
        <f t="shared" ca="1" si="64"/>
        <v>1.131</v>
      </c>
      <c r="N126" s="1">
        <f t="shared" ca="1" si="54"/>
        <v>1.0017714791851196</v>
      </c>
      <c r="O126" s="1">
        <f t="shared" ca="1" si="65"/>
        <v>0.5</v>
      </c>
      <c r="P126" s="1">
        <f t="shared" ca="1" si="66"/>
        <v>-2</v>
      </c>
      <c r="Q126" s="1">
        <f t="shared" ca="1" si="74"/>
        <v>1521.9853749223826</v>
      </c>
      <c r="S126" s="1">
        <f t="shared" ca="1" si="67"/>
        <v>1.4677</v>
      </c>
      <c r="T126" s="1">
        <f t="shared" ca="1" si="68"/>
        <v>1.131</v>
      </c>
      <c r="V126" s="1" t="str">
        <f t="shared" si="69"/>
        <v>MATICUSDT</v>
      </c>
      <c r="W126" s="1">
        <f t="shared" ca="1" si="70"/>
        <v>1</v>
      </c>
      <c r="X126" s="1">
        <f t="shared" ca="1" si="71"/>
        <v>1.4697</v>
      </c>
      <c r="Y126" s="1">
        <f t="shared" ca="1" si="72"/>
        <v>1.4677</v>
      </c>
      <c r="Z126" s="1">
        <f t="shared" ca="1" si="58"/>
        <v>1.0013626762962458</v>
      </c>
      <c r="AA126" s="1">
        <f t="shared" ca="1" si="75"/>
        <v>0.38900403958053087</v>
      </c>
      <c r="AB126" s="1">
        <f t="shared" ca="1" si="73"/>
        <v>-2</v>
      </c>
      <c r="AC126" s="1">
        <f t="shared" ca="1" si="57"/>
        <v>777.45725636840268</v>
      </c>
    </row>
    <row r="127" spans="1:29" x14ac:dyDescent="0.25">
      <c r="A127">
        <v>145</v>
      </c>
      <c r="B127">
        <v>1.4668000000000001</v>
      </c>
      <c r="C127">
        <v>1.131</v>
      </c>
      <c r="D127">
        <v>7.8100000000000903E-3</v>
      </c>
      <c r="E127">
        <v>0.88587592750149502</v>
      </c>
      <c r="G127" s="1">
        <f t="shared" ca="1" si="59"/>
        <v>1.4531000000000001</v>
      </c>
      <c r="H127" s="1">
        <f t="shared" ca="1" si="60"/>
        <v>1.1220000000000001</v>
      </c>
      <c r="J127" s="1" t="str">
        <f t="shared" si="61"/>
        <v>STXUSDT</v>
      </c>
      <c r="K127" s="1">
        <f t="shared" ca="1" si="62"/>
        <v>0</v>
      </c>
      <c r="L127" s="1">
        <f t="shared" ca="1" si="63"/>
        <v>0</v>
      </c>
      <c r="M127" s="1">
        <f t="shared" ca="1" si="64"/>
        <v>0</v>
      </c>
      <c r="N127" s="1">
        <f t="shared" ca="1" si="54"/>
        <v>1</v>
      </c>
      <c r="O127" s="1">
        <f t="shared" ca="1" si="65"/>
        <v>0</v>
      </c>
      <c r="P127" s="1">
        <f t="shared" ca="1" si="66"/>
        <v>0</v>
      </c>
      <c r="Q127" s="1">
        <f t="shared" ca="1" si="74"/>
        <v>1521.9853749223826</v>
      </c>
      <c r="S127" s="1">
        <f t="shared" ca="1" si="67"/>
        <v>1.4531000000000001</v>
      </c>
      <c r="T127" s="1">
        <f t="shared" ca="1" si="68"/>
        <v>1.1220000000000001</v>
      </c>
      <c r="V127" s="1" t="str">
        <f t="shared" si="69"/>
        <v>MATICUSDT</v>
      </c>
      <c r="W127" s="1">
        <f t="shared" ca="1" si="70"/>
        <v>0</v>
      </c>
      <c r="X127" s="1">
        <f t="shared" ca="1" si="71"/>
        <v>0</v>
      </c>
      <c r="Y127" s="1">
        <f t="shared" ca="1" si="72"/>
        <v>0</v>
      </c>
      <c r="Z127" s="1">
        <f t="shared" ca="1" si="58"/>
        <v>1</v>
      </c>
      <c r="AA127" s="1">
        <f t="shared" ca="1" si="75"/>
        <v>0</v>
      </c>
      <c r="AB127" s="1">
        <f t="shared" ca="1" si="73"/>
        <v>0</v>
      </c>
      <c r="AC127" s="1">
        <f t="shared" ca="1" si="57"/>
        <v>777.45725636840268</v>
      </c>
    </row>
    <row r="128" spans="1:29" x14ac:dyDescent="0.25">
      <c r="A128">
        <v>146</v>
      </c>
      <c r="B128">
        <v>1.4541999999999999</v>
      </c>
      <c r="C128">
        <v>1.1299999999999999</v>
      </c>
      <c r="D128">
        <v>-3.5000000000000499E-3</v>
      </c>
      <c r="E128">
        <v>-0.127440762471525</v>
      </c>
      <c r="G128" s="1">
        <f t="shared" ca="1" si="59"/>
        <v>1.526</v>
      </c>
      <c r="H128" s="1">
        <f t="shared" ca="1" si="60"/>
        <v>1.169</v>
      </c>
      <c r="J128" s="1" t="str">
        <f t="shared" si="61"/>
        <v>MATICUSDT</v>
      </c>
      <c r="K128" s="1">
        <f t="shared" ca="1" si="62"/>
        <v>0</v>
      </c>
      <c r="L128" s="1">
        <f t="shared" ca="1" si="63"/>
        <v>0</v>
      </c>
      <c r="M128" s="1">
        <f t="shared" ca="1" si="64"/>
        <v>0</v>
      </c>
      <c r="N128" s="1">
        <f t="shared" ca="1" si="54"/>
        <v>1</v>
      </c>
      <c r="O128" s="1">
        <f t="shared" ca="1" si="65"/>
        <v>0</v>
      </c>
      <c r="P128" s="1">
        <f t="shared" ca="1" si="66"/>
        <v>0</v>
      </c>
      <c r="Q128" s="1">
        <f t="shared" ca="1" si="74"/>
        <v>1521.9853749223826</v>
      </c>
      <c r="S128" s="1">
        <f t="shared" ca="1" si="67"/>
        <v>1.526</v>
      </c>
      <c r="T128" s="1">
        <f t="shared" ca="1" si="68"/>
        <v>1.169</v>
      </c>
      <c r="V128" s="1" t="str">
        <f t="shared" si="69"/>
        <v>STXUSDT</v>
      </c>
      <c r="W128" s="1">
        <f t="shared" ca="1" si="70"/>
        <v>0</v>
      </c>
      <c r="X128" s="1">
        <f t="shared" ca="1" si="71"/>
        <v>0</v>
      </c>
      <c r="Y128" s="1">
        <f t="shared" ca="1" si="72"/>
        <v>0</v>
      </c>
      <c r="Z128" s="1">
        <f t="shared" ca="1" si="58"/>
        <v>1</v>
      </c>
      <c r="AA128" s="1">
        <f t="shared" ca="1" si="75"/>
        <v>0</v>
      </c>
      <c r="AB128" s="1">
        <f t="shared" ca="1" si="73"/>
        <v>0</v>
      </c>
      <c r="AC128" s="1">
        <f t="shared" ca="1" si="57"/>
        <v>777.45725636840268</v>
      </c>
    </row>
    <row r="129" spans="1:29" x14ac:dyDescent="0.25">
      <c r="A129">
        <v>147</v>
      </c>
      <c r="B129">
        <v>1.4691000000000001</v>
      </c>
      <c r="C129">
        <v>1.1399999999999999</v>
      </c>
      <c r="D129">
        <v>-1.49999999999983E-3</v>
      </c>
      <c r="E129">
        <v>6.4238042482142002E-2</v>
      </c>
      <c r="G129" s="1">
        <f t="shared" ca="1" si="59"/>
        <v>1.5630999999999999</v>
      </c>
      <c r="H129" s="1">
        <f t="shared" ca="1" si="60"/>
        <v>1.1830000000000001</v>
      </c>
      <c r="J129" s="1" t="str">
        <f t="shared" si="61"/>
        <v>STXUSDT</v>
      </c>
      <c r="K129" s="1">
        <f t="shared" ca="1" si="62"/>
        <v>0</v>
      </c>
      <c r="L129" s="1">
        <f t="shared" ca="1" si="63"/>
        <v>0</v>
      </c>
      <c r="M129" s="1">
        <f t="shared" ca="1" si="64"/>
        <v>0</v>
      </c>
      <c r="N129" s="1">
        <f t="shared" ca="1" si="54"/>
        <v>1</v>
      </c>
      <c r="O129" s="1">
        <f t="shared" ca="1" si="65"/>
        <v>0</v>
      </c>
      <c r="P129" s="1">
        <f t="shared" ca="1" si="66"/>
        <v>0</v>
      </c>
      <c r="Q129" s="1">
        <f t="shared" ca="1" si="74"/>
        <v>1521.9853749223826</v>
      </c>
      <c r="S129" s="1">
        <f t="shared" ca="1" si="67"/>
        <v>1.5630999999999999</v>
      </c>
      <c r="T129" s="1">
        <f t="shared" ca="1" si="68"/>
        <v>1.1830000000000001</v>
      </c>
      <c r="V129" s="1" t="str">
        <f t="shared" si="69"/>
        <v>MATICUSDT</v>
      </c>
      <c r="W129" s="1">
        <f t="shared" ca="1" si="70"/>
        <v>0</v>
      </c>
      <c r="X129" s="1">
        <f t="shared" ca="1" si="71"/>
        <v>0</v>
      </c>
      <c r="Y129" s="1">
        <f t="shared" ca="1" si="72"/>
        <v>0</v>
      </c>
      <c r="Z129" s="1">
        <f t="shared" ca="1" si="58"/>
        <v>1</v>
      </c>
      <c r="AA129" s="1">
        <f t="shared" ca="1" si="75"/>
        <v>0</v>
      </c>
      <c r="AB129" s="1">
        <f t="shared" ca="1" si="73"/>
        <v>0</v>
      </c>
      <c r="AC129" s="1">
        <f t="shared" ca="1" si="57"/>
        <v>777.45725636840268</v>
      </c>
    </row>
    <row r="130" spans="1:29" x14ac:dyDescent="0.25">
      <c r="A130">
        <v>148</v>
      </c>
      <c r="B130">
        <v>1.4719</v>
      </c>
      <c r="C130">
        <v>1.139</v>
      </c>
      <c r="D130">
        <v>2.5899999999998702E-3</v>
      </c>
      <c r="E130">
        <v>0.38196195131127197</v>
      </c>
      <c r="G130" s="1">
        <f t="shared" ref="G130:G161" ca="1" si="76">OFFSET($B130,$AE$5,0)</f>
        <v>1.5464</v>
      </c>
      <c r="H130" s="1">
        <f t="shared" ref="H130:H161" ca="1" si="77">OFFSET($C130,$AE$5,0)</f>
        <v>1.2090000000000001</v>
      </c>
      <c r="J130" s="1" t="str">
        <f t="shared" ref="J130:J161" si="78">IF(AND($AE$7="Sym_1",$E130&lt;0),$B$1,IF(AND($AE$7="Sym_2",$E130&gt;0),$B$1,$C$1))</f>
        <v>STXUSDT</v>
      </c>
      <c r="K130" s="1">
        <f t="shared" ref="K130:K161" ca="1" si="79">IF(AND(ABS($E130)&gt;$AE$1,$G130&gt;0),1,0)</f>
        <v>0</v>
      </c>
      <c r="L130" s="1">
        <f t="shared" ref="L130:L161" ca="1" si="80">IF($K130=1,IF($J130=$B$1,$B130,$C130),0)</f>
        <v>0</v>
      </c>
      <c r="M130" s="1">
        <f t="shared" ref="M130:M161" ca="1" si="81">IF($K130=1,IF($J130=$B$1,$G130,$H130),0)</f>
        <v>0</v>
      </c>
      <c r="N130" s="1">
        <f t="shared" ca="1" si="54"/>
        <v>1</v>
      </c>
      <c r="O130" s="1">
        <f t="shared" ref="O130:O161" ca="1" si="82">IF($K130=1,$AE$3*$AE$2*2,0)</f>
        <v>0</v>
      </c>
      <c r="P130" s="1">
        <f t="shared" ref="P130:P161" ca="1" si="83">-IF($K130=1,$AE$4*$AE$2*2,0)</f>
        <v>0</v>
      </c>
      <c r="Q130" s="1">
        <f t="shared" ca="1" si="74"/>
        <v>1521.9853749223826</v>
      </c>
      <c r="S130" s="1">
        <f t="shared" ref="S130:S161" ca="1" si="84">OFFSET($B130,$AE$6,0)</f>
        <v>1.5464</v>
      </c>
      <c r="T130" s="1">
        <f t="shared" ref="T130:T161" ca="1" si="85">OFFSET($C130,$AE$6,0)</f>
        <v>1.2090000000000001</v>
      </c>
      <c r="V130" s="1" t="str">
        <f t="shared" ref="V130:V161" si="86">IF(AND($AE$7="Sym_1",$E130&gt;0),$B$1,IF(AND($AE$7="Sym_2",$E130&lt;0),$B$1,$C$1))</f>
        <v>MATICUSDT</v>
      </c>
      <c r="W130" s="1">
        <f t="shared" ref="W130:W161" ca="1" si="87">IF(AND(ABS($E130)&gt;$AE$1,$G130&gt;0),1,0)</f>
        <v>0</v>
      </c>
      <c r="X130" s="1">
        <f t="shared" ref="X130:X161" ca="1" si="88">IF($W130=1,IF($V130=$B$1,$B130,$C130),0)</f>
        <v>0</v>
      </c>
      <c r="Y130" s="1">
        <f t="shared" ref="Y130:Y161" ca="1" si="89">IF($W130=1,IF($V130=$B$1,$S130,$T130),0)</f>
        <v>0</v>
      </c>
      <c r="Z130" s="1">
        <f t="shared" ca="1" si="58"/>
        <v>1</v>
      </c>
      <c r="AA130" s="1">
        <f t="shared" ca="1" si="75"/>
        <v>0</v>
      </c>
      <c r="AB130" s="1">
        <f t="shared" ref="AB130:AB161" ca="1" si="90">-IF($K130=1,$AE$4*$AE$2*2,0)</f>
        <v>0</v>
      </c>
      <c r="AC130" s="1">
        <f t="shared" ca="1" si="57"/>
        <v>777.45725636840268</v>
      </c>
    </row>
    <row r="131" spans="1:29" x14ac:dyDescent="0.25">
      <c r="A131">
        <v>149</v>
      </c>
      <c r="B131">
        <v>1.4677</v>
      </c>
      <c r="C131">
        <v>1.131</v>
      </c>
      <c r="D131">
        <v>8.7099999999999903E-3</v>
      </c>
      <c r="E131">
        <v>0.870417693219253</v>
      </c>
      <c r="G131" s="1">
        <f t="shared" ca="1" si="76"/>
        <v>1.5561</v>
      </c>
      <c r="H131" s="1">
        <f t="shared" ca="1" si="77"/>
        <v>1.236</v>
      </c>
      <c r="J131" s="1" t="str">
        <f t="shared" si="78"/>
        <v>STXUSDT</v>
      </c>
      <c r="K131" s="1">
        <f t="shared" ca="1" si="79"/>
        <v>0</v>
      </c>
      <c r="L131" s="1">
        <f t="shared" ca="1" si="80"/>
        <v>0</v>
      </c>
      <c r="M131" s="1">
        <f t="shared" ca="1" si="81"/>
        <v>0</v>
      </c>
      <c r="N131" s="1">
        <f t="shared" ref="N131:N181" ca="1" si="91">IFERROR(M131/L131,1)</f>
        <v>1</v>
      </c>
      <c r="O131" s="1">
        <f t="shared" ca="1" si="82"/>
        <v>0</v>
      </c>
      <c r="P131" s="1">
        <f t="shared" ca="1" si="83"/>
        <v>0</v>
      </c>
      <c r="Q131" s="1">
        <f t="shared" ref="Q131:Q162" ca="1" si="92">$Q130*$N131+$O131+$P131</f>
        <v>1521.9853749223826</v>
      </c>
      <c r="S131" s="1">
        <f t="shared" ca="1" si="84"/>
        <v>1.5561</v>
      </c>
      <c r="T131" s="1">
        <f t="shared" ca="1" si="85"/>
        <v>1.236</v>
      </c>
      <c r="V131" s="1" t="str">
        <f t="shared" si="86"/>
        <v>MATICUSDT</v>
      </c>
      <c r="W131" s="1">
        <f t="shared" ca="1" si="87"/>
        <v>0</v>
      </c>
      <c r="X131" s="1">
        <f t="shared" ca="1" si="88"/>
        <v>0</v>
      </c>
      <c r="Y131" s="1">
        <f t="shared" ca="1" si="89"/>
        <v>0</v>
      </c>
      <c r="Z131" s="1">
        <f t="shared" ca="1" si="58"/>
        <v>1</v>
      </c>
      <c r="AA131" s="1">
        <f t="shared" ref="AA131:AA162" ca="1" si="93">IF($K131=1,$AE$3*$AC130*2,0)</f>
        <v>0</v>
      </c>
      <c r="AB131" s="1">
        <f t="shared" ca="1" si="90"/>
        <v>0</v>
      </c>
      <c r="AC131" s="1">
        <f t="shared" ca="1" si="57"/>
        <v>777.45725636840268</v>
      </c>
    </row>
    <row r="132" spans="1:29" x14ac:dyDescent="0.25">
      <c r="A132">
        <v>150</v>
      </c>
      <c r="B132">
        <v>1.4531000000000001</v>
      </c>
      <c r="C132">
        <v>1.1220000000000001</v>
      </c>
      <c r="D132">
        <v>5.7199999999999404E-3</v>
      </c>
      <c r="E132">
        <v>0.54727310152379804</v>
      </c>
      <c r="G132" s="1">
        <f t="shared" ca="1" si="76"/>
        <v>1.5506</v>
      </c>
      <c r="H132" s="1">
        <f t="shared" ca="1" si="77"/>
        <v>1.2390000000000001</v>
      </c>
      <c r="J132" s="1" t="str">
        <f t="shared" si="78"/>
        <v>STXUSDT</v>
      </c>
      <c r="K132" s="1">
        <f t="shared" ca="1" si="79"/>
        <v>0</v>
      </c>
      <c r="L132" s="1">
        <f t="shared" ca="1" si="80"/>
        <v>0</v>
      </c>
      <c r="M132" s="1">
        <f t="shared" ca="1" si="81"/>
        <v>0</v>
      </c>
      <c r="N132" s="1">
        <f t="shared" ca="1" si="91"/>
        <v>1</v>
      </c>
      <c r="O132" s="1">
        <f t="shared" ca="1" si="82"/>
        <v>0</v>
      </c>
      <c r="P132" s="1">
        <f t="shared" ca="1" si="83"/>
        <v>0</v>
      </c>
      <c r="Q132" s="1">
        <f t="shared" ca="1" si="92"/>
        <v>1521.9853749223826</v>
      </c>
      <c r="S132" s="1">
        <f t="shared" ca="1" si="84"/>
        <v>1.5506</v>
      </c>
      <c r="T132" s="1">
        <f t="shared" ca="1" si="85"/>
        <v>1.2390000000000001</v>
      </c>
      <c r="V132" s="1" t="str">
        <f t="shared" si="86"/>
        <v>MATICUSDT</v>
      </c>
      <c r="W132" s="1">
        <f t="shared" ca="1" si="87"/>
        <v>0</v>
      </c>
      <c r="X132" s="1">
        <f t="shared" ca="1" si="88"/>
        <v>0</v>
      </c>
      <c r="Y132" s="1">
        <f t="shared" ca="1" si="89"/>
        <v>0</v>
      </c>
      <c r="Z132" s="1">
        <f t="shared" ca="1" si="58"/>
        <v>1</v>
      </c>
      <c r="AA132" s="1">
        <f t="shared" ca="1" si="93"/>
        <v>0</v>
      </c>
      <c r="AB132" s="1">
        <f t="shared" ca="1" si="90"/>
        <v>0</v>
      </c>
      <c r="AC132" s="1">
        <f t="shared" ref="AC132:AC181" ca="1" si="94">$AC131*$Z132+$AA132+$AB132</f>
        <v>777.45725636840268</v>
      </c>
    </row>
    <row r="133" spans="1:29" x14ac:dyDescent="0.25">
      <c r="A133">
        <v>151</v>
      </c>
      <c r="B133">
        <v>1.526</v>
      </c>
      <c r="C133">
        <v>1.169</v>
      </c>
      <c r="D133">
        <v>1.7989999999999898E-2</v>
      </c>
      <c r="E133">
        <v>1.46999827765033</v>
      </c>
      <c r="G133" s="1">
        <f t="shared" ca="1" si="76"/>
        <v>1.5461</v>
      </c>
      <c r="H133" s="1">
        <f t="shared" ca="1" si="77"/>
        <v>1.2190000000000001</v>
      </c>
      <c r="J133" s="1" t="str">
        <f t="shared" si="78"/>
        <v>STXUSDT</v>
      </c>
      <c r="K133" s="1">
        <f t="shared" ca="1" si="79"/>
        <v>1</v>
      </c>
      <c r="L133" s="1">
        <f t="shared" ca="1" si="80"/>
        <v>1.169</v>
      </c>
      <c r="M133" s="1">
        <f t="shared" ca="1" si="81"/>
        <v>1.2190000000000001</v>
      </c>
      <c r="N133" s="1">
        <f t="shared" ca="1" si="91"/>
        <v>1.0427715996578273</v>
      </c>
      <c r="O133" s="1">
        <f t="shared" ca="1" si="82"/>
        <v>0.5</v>
      </c>
      <c r="P133" s="1">
        <f t="shared" ca="1" si="83"/>
        <v>-2</v>
      </c>
      <c r="Q133" s="1">
        <f t="shared" ca="1" si="92"/>
        <v>1585.583124063631</v>
      </c>
      <c r="S133" s="1">
        <f t="shared" ca="1" si="84"/>
        <v>1.5461</v>
      </c>
      <c r="T133" s="1">
        <f t="shared" ca="1" si="85"/>
        <v>1.2190000000000001</v>
      </c>
      <c r="V133" s="1" t="str">
        <f t="shared" si="86"/>
        <v>MATICUSDT</v>
      </c>
      <c r="W133" s="1">
        <f t="shared" ca="1" si="87"/>
        <v>1</v>
      </c>
      <c r="X133" s="1">
        <f t="shared" ca="1" si="88"/>
        <v>1.526</v>
      </c>
      <c r="Y133" s="1">
        <f t="shared" ca="1" si="89"/>
        <v>1.5461</v>
      </c>
      <c r="Z133" s="1">
        <f t="shared" ca="1" si="58"/>
        <v>0.98699954724791406</v>
      </c>
      <c r="AA133" s="1">
        <f t="shared" ca="1" si="93"/>
        <v>0.38872862818420134</v>
      </c>
      <c r="AB133" s="1">
        <f t="shared" ca="1" si="90"/>
        <v>-2</v>
      </c>
      <c r="AC133" s="1">
        <f t="shared" ca="1" si="94"/>
        <v>765.73868866840314</v>
      </c>
    </row>
    <row r="134" spans="1:29" x14ac:dyDescent="0.25">
      <c r="A134">
        <v>152</v>
      </c>
      <c r="B134">
        <v>1.5630999999999999</v>
      </c>
      <c r="C134">
        <v>1.1830000000000001</v>
      </c>
      <c r="D134">
        <v>3.7029999999999799E-2</v>
      </c>
      <c r="E134">
        <v>2.4761885867984201</v>
      </c>
      <c r="G134" s="1">
        <f t="shared" ca="1" si="76"/>
        <v>1.5701000000000001</v>
      </c>
      <c r="H134" s="1">
        <f t="shared" ca="1" si="77"/>
        <v>1.2230000000000001</v>
      </c>
      <c r="J134" s="1" t="str">
        <f t="shared" si="78"/>
        <v>STXUSDT</v>
      </c>
      <c r="K134" s="1">
        <f t="shared" ca="1" si="79"/>
        <v>1</v>
      </c>
      <c r="L134" s="1">
        <f t="shared" ca="1" si="80"/>
        <v>1.1830000000000001</v>
      </c>
      <c r="M134" s="1">
        <f t="shared" ca="1" si="81"/>
        <v>1.2230000000000001</v>
      </c>
      <c r="N134" s="1">
        <f t="shared" ca="1" si="91"/>
        <v>1.0338123415046492</v>
      </c>
      <c r="O134" s="1">
        <f t="shared" ca="1" si="82"/>
        <v>0.5</v>
      </c>
      <c r="P134" s="1">
        <f t="shared" ca="1" si="83"/>
        <v>-2</v>
      </c>
      <c r="Q134" s="1">
        <f t="shared" ca="1" si="92"/>
        <v>1637.695402138479</v>
      </c>
      <c r="S134" s="1">
        <f t="shared" ca="1" si="84"/>
        <v>1.5701000000000001</v>
      </c>
      <c r="T134" s="1">
        <f t="shared" ca="1" si="85"/>
        <v>1.2230000000000001</v>
      </c>
      <c r="V134" s="1" t="str">
        <f t="shared" si="86"/>
        <v>MATICUSDT</v>
      </c>
      <c r="W134" s="1">
        <f t="shared" ca="1" si="87"/>
        <v>1</v>
      </c>
      <c r="X134" s="1">
        <f t="shared" ca="1" si="88"/>
        <v>1.5630999999999999</v>
      </c>
      <c r="Y134" s="1">
        <f t="shared" ca="1" si="89"/>
        <v>1.5701000000000001</v>
      </c>
      <c r="Z134" s="1">
        <f t="shared" ca="1" si="58"/>
        <v>0.99554168524297804</v>
      </c>
      <c r="AA134" s="1">
        <f t="shared" ca="1" si="93"/>
        <v>0.38286934433420156</v>
      </c>
      <c r="AB134" s="1">
        <f t="shared" ca="1" si="90"/>
        <v>-2</v>
      </c>
      <c r="AC134" s="1">
        <f t="shared" ca="1" si="94"/>
        <v>760.70765391702434</v>
      </c>
    </row>
    <row r="135" spans="1:29" x14ac:dyDescent="0.25">
      <c r="A135">
        <v>153</v>
      </c>
      <c r="B135">
        <v>1.5464</v>
      </c>
      <c r="C135">
        <v>1.2090000000000001</v>
      </c>
      <c r="D135">
        <v>-1.32100000000001E-2</v>
      </c>
      <c r="E135">
        <v>-1.6562009056029801</v>
      </c>
      <c r="G135" s="1">
        <f t="shared" ca="1" si="76"/>
        <v>1.5532999999999999</v>
      </c>
      <c r="H135" s="1">
        <f t="shared" ca="1" si="77"/>
        <v>1.2150000000000001</v>
      </c>
      <c r="J135" s="1" t="str">
        <f t="shared" si="78"/>
        <v>MATICUSDT</v>
      </c>
      <c r="K135" s="1">
        <f t="shared" ca="1" si="79"/>
        <v>1</v>
      </c>
      <c r="L135" s="1">
        <f t="shared" ca="1" si="80"/>
        <v>1.5464</v>
      </c>
      <c r="M135" s="1">
        <f t="shared" ca="1" si="81"/>
        <v>1.5532999999999999</v>
      </c>
      <c r="N135" s="1">
        <f t="shared" ca="1" si="91"/>
        <v>1.0044619762027935</v>
      </c>
      <c r="O135" s="1">
        <f t="shared" ca="1" si="82"/>
        <v>0.5</v>
      </c>
      <c r="P135" s="1">
        <f t="shared" ca="1" si="83"/>
        <v>-2</v>
      </c>
      <c r="Q135" s="1">
        <f t="shared" ca="1" si="92"/>
        <v>1643.5027600502453</v>
      </c>
      <c r="S135" s="1">
        <f t="shared" ca="1" si="84"/>
        <v>1.5532999999999999</v>
      </c>
      <c r="T135" s="1">
        <f t="shared" ca="1" si="85"/>
        <v>1.2150000000000001</v>
      </c>
      <c r="V135" s="1" t="str">
        <f t="shared" si="86"/>
        <v>STXUSDT</v>
      </c>
      <c r="W135" s="1">
        <f t="shared" ca="1" si="87"/>
        <v>1</v>
      </c>
      <c r="X135" s="1">
        <f t="shared" ca="1" si="88"/>
        <v>1.2090000000000001</v>
      </c>
      <c r="Y135" s="1">
        <f t="shared" ca="1" si="89"/>
        <v>1.2150000000000001</v>
      </c>
      <c r="Z135" s="1">
        <f t="shared" ca="1" si="58"/>
        <v>0.99506172839506168</v>
      </c>
      <c r="AA135" s="1">
        <f t="shared" ca="1" si="93"/>
        <v>0.38035382695851216</v>
      </c>
      <c r="AB135" s="1">
        <f t="shared" ca="1" si="90"/>
        <v>-2</v>
      </c>
      <c r="AC135" s="1">
        <f t="shared" ca="1" si="94"/>
        <v>755.33142673698524</v>
      </c>
    </row>
    <row r="136" spans="1:29" x14ac:dyDescent="0.25">
      <c r="A136">
        <v>154</v>
      </c>
      <c r="B136">
        <v>1.5561</v>
      </c>
      <c r="C136">
        <v>1.236</v>
      </c>
      <c r="D136">
        <v>-3.8339999999999999E-2</v>
      </c>
      <c r="E136">
        <v>-2.9100053447828902</v>
      </c>
      <c r="G136" s="1">
        <f t="shared" ca="1" si="76"/>
        <v>1.5833999999999999</v>
      </c>
      <c r="H136" s="1">
        <f t="shared" ca="1" si="77"/>
        <v>1.232</v>
      </c>
      <c r="J136" s="1" t="str">
        <f t="shared" si="78"/>
        <v>MATICUSDT</v>
      </c>
      <c r="K136" s="1">
        <f t="shared" ca="1" si="79"/>
        <v>1</v>
      </c>
      <c r="L136" s="1">
        <f t="shared" ca="1" si="80"/>
        <v>1.5561</v>
      </c>
      <c r="M136" s="1">
        <f t="shared" ca="1" si="81"/>
        <v>1.5833999999999999</v>
      </c>
      <c r="N136" s="1">
        <f t="shared" ca="1" si="91"/>
        <v>1.0175438596491226</v>
      </c>
      <c r="O136" s="1">
        <f t="shared" ca="1" si="82"/>
        <v>0.5</v>
      </c>
      <c r="P136" s="1">
        <f t="shared" ca="1" si="83"/>
        <v>-2</v>
      </c>
      <c r="Q136" s="1">
        <f t="shared" ca="1" si="92"/>
        <v>1670.8361418055126</v>
      </c>
      <c r="S136" s="1">
        <f t="shared" ca="1" si="84"/>
        <v>1.5833999999999999</v>
      </c>
      <c r="T136" s="1">
        <f t="shared" ca="1" si="85"/>
        <v>1.232</v>
      </c>
      <c r="V136" s="1" t="str">
        <f t="shared" si="86"/>
        <v>STXUSDT</v>
      </c>
      <c r="W136" s="1">
        <f t="shared" ca="1" si="87"/>
        <v>1</v>
      </c>
      <c r="X136" s="1">
        <f t="shared" ca="1" si="88"/>
        <v>1.236</v>
      </c>
      <c r="Y136" s="1">
        <f t="shared" ca="1" si="89"/>
        <v>1.232</v>
      </c>
      <c r="Z136" s="1">
        <f t="shared" ca="1" si="58"/>
        <v>1.0032467532467533</v>
      </c>
      <c r="AA136" s="1">
        <f t="shared" ca="1" si="93"/>
        <v>0.37766571336849264</v>
      </c>
      <c r="AB136" s="1">
        <f t="shared" ca="1" si="90"/>
        <v>-2</v>
      </c>
      <c r="AC136" s="1">
        <f t="shared" ca="1" si="94"/>
        <v>756.16146721248685</v>
      </c>
    </row>
    <row r="137" spans="1:29" x14ac:dyDescent="0.25">
      <c r="A137">
        <v>155</v>
      </c>
      <c r="B137">
        <v>1.5506</v>
      </c>
      <c r="C137">
        <v>1.2390000000000001</v>
      </c>
      <c r="D137">
        <v>-4.77100000000001E-2</v>
      </c>
      <c r="E137">
        <v>-2.6810112831278201</v>
      </c>
      <c r="G137" s="1">
        <f t="shared" ca="1" si="76"/>
        <v>1.6140000000000001</v>
      </c>
      <c r="H137" s="1">
        <f t="shared" ca="1" si="77"/>
        <v>1.246</v>
      </c>
      <c r="J137" s="1" t="str">
        <f t="shared" si="78"/>
        <v>MATICUSDT</v>
      </c>
      <c r="K137" s="1">
        <f t="shared" ca="1" si="79"/>
        <v>1</v>
      </c>
      <c r="L137" s="1">
        <f t="shared" ca="1" si="80"/>
        <v>1.5506</v>
      </c>
      <c r="M137" s="1">
        <f t="shared" ca="1" si="81"/>
        <v>1.6140000000000001</v>
      </c>
      <c r="N137" s="1">
        <f t="shared" ca="1" si="91"/>
        <v>1.0408873984264158</v>
      </c>
      <c r="O137" s="1">
        <f t="shared" ca="1" si="82"/>
        <v>0.5</v>
      </c>
      <c r="P137" s="1">
        <f t="shared" ca="1" si="83"/>
        <v>-2</v>
      </c>
      <c r="Q137" s="1">
        <f t="shared" ca="1" si="92"/>
        <v>1737.6522848407699</v>
      </c>
      <c r="S137" s="1">
        <f t="shared" ca="1" si="84"/>
        <v>1.6140000000000001</v>
      </c>
      <c r="T137" s="1">
        <f t="shared" ca="1" si="85"/>
        <v>1.246</v>
      </c>
      <c r="V137" s="1" t="str">
        <f t="shared" si="86"/>
        <v>STXUSDT</v>
      </c>
      <c r="W137" s="1">
        <f t="shared" ca="1" si="87"/>
        <v>1</v>
      </c>
      <c r="X137" s="1">
        <f t="shared" ca="1" si="88"/>
        <v>1.2390000000000001</v>
      </c>
      <c r="Y137" s="1">
        <f t="shared" ca="1" si="89"/>
        <v>1.246</v>
      </c>
      <c r="Z137" s="1">
        <f t="shared" ca="1" si="58"/>
        <v>0.99438202247191021</v>
      </c>
      <c r="AA137" s="1">
        <f t="shared" ca="1" si="93"/>
        <v>0.37808073360624345</v>
      </c>
      <c r="AB137" s="1">
        <f t="shared" ca="1" si="90"/>
        <v>-2</v>
      </c>
      <c r="AC137" s="1">
        <f t="shared" ca="1" si="94"/>
        <v>750.29144981568595</v>
      </c>
    </row>
    <row r="138" spans="1:29" x14ac:dyDescent="0.25">
      <c r="A138">
        <v>156</v>
      </c>
      <c r="B138">
        <v>1.5461</v>
      </c>
      <c r="C138">
        <v>1.2190000000000001</v>
      </c>
      <c r="D138">
        <v>-2.6409999999999999E-2</v>
      </c>
      <c r="E138">
        <v>-1.34253716883789</v>
      </c>
      <c r="G138" s="1">
        <f t="shared" ca="1" si="76"/>
        <v>1.6371</v>
      </c>
      <c r="H138" s="1">
        <f t="shared" ca="1" si="77"/>
        <v>1.2529999999999999</v>
      </c>
      <c r="J138" s="1" t="str">
        <f t="shared" si="78"/>
        <v>MATICUSDT</v>
      </c>
      <c r="K138" s="1">
        <f t="shared" ca="1" si="79"/>
        <v>1</v>
      </c>
      <c r="L138" s="1">
        <f t="shared" ca="1" si="80"/>
        <v>1.5461</v>
      </c>
      <c r="M138" s="1">
        <f t="shared" ca="1" si="81"/>
        <v>1.6371</v>
      </c>
      <c r="N138" s="1">
        <f t="shared" ca="1" si="91"/>
        <v>1.05885777116616</v>
      </c>
      <c r="O138" s="1">
        <f t="shared" ca="1" si="82"/>
        <v>0.5</v>
      </c>
      <c r="P138" s="1">
        <f t="shared" ca="1" si="83"/>
        <v>-2</v>
      </c>
      <c r="Q138" s="1">
        <f t="shared" ca="1" si="92"/>
        <v>1838.4266253882829</v>
      </c>
      <c r="S138" s="1">
        <f t="shared" ca="1" si="84"/>
        <v>1.6371</v>
      </c>
      <c r="T138" s="1">
        <f t="shared" ca="1" si="85"/>
        <v>1.2529999999999999</v>
      </c>
      <c r="V138" s="1" t="str">
        <f t="shared" si="86"/>
        <v>STXUSDT</v>
      </c>
      <c r="W138" s="1">
        <f t="shared" ca="1" si="87"/>
        <v>1</v>
      </c>
      <c r="X138" s="1">
        <f t="shared" ca="1" si="88"/>
        <v>1.2190000000000001</v>
      </c>
      <c r="Y138" s="1">
        <f t="shared" ca="1" si="89"/>
        <v>1.2529999999999999</v>
      </c>
      <c r="Z138" s="1">
        <f t="shared" ca="1" si="58"/>
        <v>0.97286512370311273</v>
      </c>
      <c r="AA138" s="1">
        <f t="shared" ca="1" si="93"/>
        <v>0.37514572490784298</v>
      </c>
      <c r="AB138" s="1">
        <f t="shared" ca="1" si="90"/>
        <v>-2</v>
      </c>
      <c r="AC138" s="1">
        <f t="shared" ca="1" si="94"/>
        <v>728.30752986323296</v>
      </c>
    </row>
    <row r="139" spans="1:29" x14ac:dyDescent="0.25">
      <c r="A139">
        <v>157</v>
      </c>
      <c r="B139">
        <v>1.5701000000000001</v>
      </c>
      <c r="C139">
        <v>1.2230000000000001</v>
      </c>
      <c r="D139">
        <v>-7.5700000000000697E-3</v>
      </c>
      <c r="E139">
        <v>-0.29382514644421698</v>
      </c>
      <c r="G139" s="1">
        <f t="shared" ca="1" si="76"/>
        <v>1.6111</v>
      </c>
      <c r="H139" s="1">
        <f t="shared" ca="1" si="77"/>
        <v>1.2350000000000001</v>
      </c>
      <c r="J139" s="1" t="str">
        <f t="shared" si="78"/>
        <v>MATICUSDT</v>
      </c>
      <c r="K139" s="1">
        <f t="shared" ca="1" si="79"/>
        <v>0</v>
      </c>
      <c r="L139" s="1">
        <f t="shared" ca="1" si="80"/>
        <v>0</v>
      </c>
      <c r="M139" s="1">
        <f t="shared" ca="1" si="81"/>
        <v>0</v>
      </c>
      <c r="N139" s="1">
        <f t="shared" ca="1" si="91"/>
        <v>1</v>
      </c>
      <c r="O139" s="1">
        <f t="shared" ca="1" si="82"/>
        <v>0</v>
      </c>
      <c r="P139" s="1">
        <f t="shared" ca="1" si="83"/>
        <v>0</v>
      </c>
      <c r="Q139" s="1">
        <f t="shared" ca="1" si="92"/>
        <v>1838.4266253882829</v>
      </c>
      <c r="S139" s="1">
        <f t="shared" ca="1" si="84"/>
        <v>1.6111</v>
      </c>
      <c r="T139" s="1">
        <f t="shared" ca="1" si="85"/>
        <v>1.2350000000000001</v>
      </c>
      <c r="V139" s="1" t="str">
        <f t="shared" si="86"/>
        <v>STXUSDT</v>
      </c>
      <c r="W139" s="1">
        <f t="shared" ca="1" si="87"/>
        <v>0</v>
      </c>
      <c r="X139" s="1">
        <f t="shared" ca="1" si="88"/>
        <v>0</v>
      </c>
      <c r="Y139" s="1">
        <f t="shared" ca="1" si="89"/>
        <v>0</v>
      </c>
      <c r="Z139" s="1">
        <f t="shared" ca="1" si="58"/>
        <v>1</v>
      </c>
      <c r="AA139" s="1">
        <f t="shared" ca="1" si="93"/>
        <v>0</v>
      </c>
      <c r="AB139" s="1">
        <f t="shared" ca="1" si="90"/>
        <v>0</v>
      </c>
      <c r="AC139" s="1">
        <f t="shared" ca="1" si="94"/>
        <v>728.30752986323296</v>
      </c>
    </row>
    <row r="140" spans="1:29" x14ac:dyDescent="0.25">
      <c r="A140">
        <v>158</v>
      </c>
      <c r="B140">
        <v>1.5532999999999999</v>
      </c>
      <c r="C140">
        <v>1.2150000000000001</v>
      </c>
      <c r="D140">
        <v>-1.40500000000003E-2</v>
      </c>
      <c r="E140">
        <v>-0.62415978864687505</v>
      </c>
      <c r="G140" s="1">
        <f t="shared" ca="1" si="76"/>
        <v>1.6042000000000001</v>
      </c>
      <c r="H140" s="1">
        <f t="shared" ca="1" si="77"/>
        <v>1.2270000000000001</v>
      </c>
      <c r="J140" s="1" t="str">
        <f t="shared" si="78"/>
        <v>MATICUSDT</v>
      </c>
      <c r="K140" s="1">
        <f t="shared" ca="1" si="79"/>
        <v>0</v>
      </c>
      <c r="L140" s="1">
        <f t="shared" ca="1" si="80"/>
        <v>0</v>
      </c>
      <c r="M140" s="1">
        <f t="shared" ca="1" si="81"/>
        <v>0</v>
      </c>
      <c r="N140" s="1">
        <f t="shared" ca="1" si="91"/>
        <v>1</v>
      </c>
      <c r="O140" s="1">
        <f t="shared" ca="1" si="82"/>
        <v>0</v>
      </c>
      <c r="P140" s="1">
        <f t="shared" ca="1" si="83"/>
        <v>0</v>
      </c>
      <c r="Q140" s="1">
        <f t="shared" ca="1" si="92"/>
        <v>1838.4266253882829</v>
      </c>
      <c r="S140" s="1">
        <f t="shared" ca="1" si="84"/>
        <v>1.6042000000000001</v>
      </c>
      <c r="T140" s="1">
        <f t="shared" ca="1" si="85"/>
        <v>1.2270000000000001</v>
      </c>
      <c r="V140" s="1" t="str">
        <f t="shared" si="86"/>
        <v>STXUSDT</v>
      </c>
      <c r="W140" s="1">
        <f t="shared" ca="1" si="87"/>
        <v>0</v>
      </c>
      <c r="X140" s="1">
        <f t="shared" ca="1" si="88"/>
        <v>0</v>
      </c>
      <c r="Y140" s="1">
        <f t="shared" ca="1" si="89"/>
        <v>0</v>
      </c>
      <c r="Z140" s="1">
        <f t="shared" ca="1" si="58"/>
        <v>1</v>
      </c>
      <c r="AA140" s="1">
        <f t="shared" ca="1" si="93"/>
        <v>0</v>
      </c>
      <c r="AB140" s="1">
        <f t="shared" ca="1" si="90"/>
        <v>0</v>
      </c>
      <c r="AC140" s="1">
        <f t="shared" ca="1" si="94"/>
        <v>728.30752986323296</v>
      </c>
    </row>
    <row r="141" spans="1:29" x14ac:dyDescent="0.25">
      <c r="A141">
        <v>159</v>
      </c>
      <c r="B141">
        <v>1.5833999999999999</v>
      </c>
      <c r="C141">
        <v>1.232</v>
      </c>
      <c r="D141">
        <v>-5.8800000000001004E-3</v>
      </c>
      <c r="E141">
        <v>-0.16722378782120501</v>
      </c>
      <c r="G141" s="1">
        <f t="shared" ca="1" si="76"/>
        <v>1.5853999999999999</v>
      </c>
      <c r="H141" s="1">
        <f t="shared" ca="1" si="77"/>
        <v>1.23</v>
      </c>
      <c r="J141" s="1" t="str">
        <f t="shared" si="78"/>
        <v>MATICUSDT</v>
      </c>
      <c r="K141" s="1">
        <f t="shared" ca="1" si="79"/>
        <v>0</v>
      </c>
      <c r="L141" s="1">
        <f t="shared" ca="1" si="80"/>
        <v>0</v>
      </c>
      <c r="M141" s="1">
        <f t="shared" ca="1" si="81"/>
        <v>0</v>
      </c>
      <c r="N141" s="1">
        <f t="shared" ca="1" si="91"/>
        <v>1</v>
      </c>
      <c r="O141" s="1">
        <f t="shared" ca="1" si="82"/>
        <v>0</v>
      </c>
      <c r="P141" s="1">
        <f t="shared" ca="1" si="83"/>
        <v>0</v>
      </c>
      <c r="Q141" s="1">
        <f t="shared" ca="1" si="92"/>
        <v>1838.4266253882829</v>
      </c>
      <c r="S141" s="1">
        <f t="shared" ca="1" si="84"/>
        <v>1.5853999999999999</v>
      </c>
      <c r="T141" s="1">
        <f t="shared" ca="1" si="85"/>
        <v>1.23</v>
      </c>
      <c r="V141" s="1" t="str">
        <f t="shared" si="86"/>
        <v>STXUSDT</v>
      </c>
      <c r="W141" s="1">
        <f t="shared" ca="1" si="87"/>
        <v>0</v>
      </c>
      <c r="X141" s="1">
        <f t="shared" ca="1" si="88"/>
        <v>0</v>
      </c>
      <c r="Y141" s="1">
        <f t="shared" ca="1" si="89"/>
        <v>0</v>
      </c>
      <c r="Z141" s="1">
        <f t="shared" ca="1" si="58"/>
        <v>1</v>
      </c>
      <c r="AA141" s="1">
        <f t="shared" ca="1" si="93"/>
        <v>0</v>
      </c>
      <c r="AB141" s="1">
        <f t="shared" ca="1" si="90"/>
        <v>0</v>
      </c>
      <c r="AC141" s="1">
        <f t="shared" ca="1" si="94"/>
        <v>728.30752986323296</v>
      </c>
    </row>
    <row r="142" spans="1:29" x14ac:dyDescent="0.25">
      <c r="A142">
        <v>160</v>
      </c>
      <c r="B142">
        <v>1.6140000000000001</v>
      </c>
      <c r="C142">
        <v>1.246</v>
      </c>
      <c r="D142">
        <v>6.6600000000001103E-3</v>
      </c>
      <c r="E142">
        <v>0.47213281727756301</v>
      </c>
      <c r="G142" s="1">
        <f t="shared" ca="1" si="76"/>
        <v>1.595</v>
      </c>
      <c r="H142" s="1">
        <f t="shared" ca="1" si="77"/>
        <v>1.2430000000000001</v>
      </c>
      <c r="J142" s="1" t="str">
        <f t="shared" si="78"/>
        <v>STXUSDT</v>
      </c>
      <c r="K142" s="1">
        <f t="shared" ca="1" si="79"/>
        <v>0</v>
      </c>
      <c r="L142" s="1">
        <f t="shared" ca="1" si="80"/>
        <v>0</v>
      </c>
      <c r="M142" s="1">
        <f t="shared" ca="1" si="81"/>
        <v>0</v>
      </c>
      <c r="N142" s="1">
        <f t="shared" ca="1" si="91"/>
        <v>1</v>
      </c>
      <c r="O142" s="1">
        <f t="shared" ca="1" si="82"/>
        <v>0</v>
      </c>
      <c r="P142" s="1">
        <f t="shared" ca="1" si="83"/>
        <v>0</v>
      </c>
      <c r="Q142" s="1">
        <f t="shared" ca="1" si="92"/>
        <v>1838.4266253882829</v>
      </c>
      <c r="S142" s="1">
        <f t="shared" ca="1" si="84"/>
        <v>1.595</v>
      </c>
      <c r="T142" s="1">
        <f t="shared" ca="1" si="85"/>
        <v>1.2430000000000001</v>
      </c>
      <c r="V142" s="1" t="str">
        <f t="shared" si="86"/>
        <v>MATICUSDT</v>
      </c>
      <c r="W142" s="1">
        <f t="shared" ca="1" si="87"/>
        <v>0</v>
      </c>
      <c r="X142" s="1">
        <f t="shared" ca="1" si="88"/>
        <v>0</v>
      </c>
      <c r="Y142" s="1">
        <f t="shared" ca="1" si="89"/>
        <v>0</v>
      </c>
      <c r="Z142" s="1">
        <f t="shared" ca="1" si="58"/>
        <v>1</v>
      </c>
      <c r="AA142" s="1">
        <f t="shared" ca="1" si="93"/>
        <v>0</v>
      </c>
      <c r="AB142" s="1">
        <f t="shared" ca="1" si="90"/>
        <v>0</v>
      </c>
      <c r="AC142" s="1">
        <f t="shared" ca="1" si="94"/>
        <v>728.30752986323296</v>
      </c>
    </row>
    <row r="143" spans="1:29" x14ac:dyDescent="0.25">
      <c r="A143">
        <v>161</v>
      </c>
      <c r="B143">
        <v>1.6371</v>
      </c>
      <c r="C143">
        <v>1.2529999999999999</v>
      </c>
      <c r="D143">
        <v>2.0730000000000099E-2</v>
      </c>
      <c r="E143">
        <v>1.1156833510926401</v>
      </c>
      <c r="G143" s="1">
        <f t="shared" ca="1" si="76"/>
        <v>1.5892999999999999</v>
      </c>
      <c r="H143" s="1">
        <f t="shared" ca="1" si="77"/>
        <v>1.234</v>
      </c>
      <c r="J143" s="1" t="str">
        <f t="shared" si="78"/>
        <v>STXUSDT</v>
      </c>
      <c r="K143" s="1">
        <f t="shared" ca="1" si="79"/>
        <v>1</v>
      </c>
      <c r="L143" s="1">
        <f t="shared" ca="1" si="80"/>
        <v>1.2529999999999999</v>
      </c>
      <c r="M143" s="1">
        <f t="shared" ca="1" si="81"/>
        <v>1.234</v>
      </c>
      <c r="N143" s="1">
        <f t="shared" ca="1" si="91"/>
        <v>0.9848363926576218</v>
      </c>
      <c r="O143" s="1">
        <f t="shared" ca="1" si="82"/>
        <v>0.5</v>
      </c>
      <c r="P143" s="1">
        <f t="shared" ca="1" si="83"/>
        <v>-2</v>
      </c>
      <c r="Q143" s="1">
        <f t="shared" ca="1" si="92"/>
        <v>1809.0494459131216</v>
      </c>
      <c r="S143" s="1">
        <f t="shared" ca="1" si="84"/>
        <v>1.5892999999999999</v>
      </c>
      <c r="T143" s="1">
        <f t="shared" ca="1" si="85"/>
        <v>1.234</v>
      </c>
      <c r="V143" s="1" t="str">
        <f t="shared" si="86"/>
        <v>MATICUSDT</v>
      </c>
      <c r="W143" s="1">
        <f t="shared" ca="1" si="87"/>
        <v>1</v>
      </c>
      <c r="X143" s="1">
        <f t="shared" ca="1" si="88"/>
        <v>1.6371</v>
      </c>
      <c r="Y143" s="1">
        <f t="shared" ca="1" si="89"/>
        <v>1.5892999999999999</v>
      </c>
      <c r="Z143" s="1">
        <f t="shared" ca="1" si="58"/>
        <v>1.0300761341471087</v>
      </c>
      <c r="AA143" s="1">
        <f t="shared" ca="1" si="93"/>
        <v>0.3641537649316165</v>
      </c>
      <c r="AB143" s="1">
        <f t="shared" ca="1" si="90"/>
        <v>-2</v>
      </c>
      <c r="AC143" s="1">
        <f t="shared" ca="1" si="94"/>
        <v>748.57635859668062</v>
      </c>
    </row>
    <row r="144" spans="1:29" x14ac:dyDescent="0.25">
      <c r="A144">
        <v>162</v>
      </c>
      <c r="B144">
        <v>1.6111</v>
      </c>
      <c r="C144">
        <v>1.2350000000000001</v>
      </c>
      <c r="D144">
        <v>1.79499999999999E-2</v>
      </c>
      <c r="E144">
        <v>0.91367664157677297</v>
      </c>
      <c r="G144" s="1">
        <f t="shared" ca="1" si="76"/>
        <v>1.5914999999999999</v>
      </c>
      <c r="H144" s="1">
        <f t="shared" ca="1" si="77"/>
        <v>1.244</v>
      </c>
      <c r="J144" s="1" t="str">
        <f t="shared" si="78"/>
        <v>STXUSDT</v>
      </c>
      <c r="K144" s="1">
        <f t="shared" ca="1" si="79"/>
        <v>0</v>
      </c>
      <c r="L144" s="1">
        <f t="shared" ca="1" si="80"/>
        <v>0</v>
      </c>
      <c r="M144" s="1">
        <f t="shared" ca="1" si="81"/>
        <v>0</v>
      </c>
      <c r="N144" s="1">
        <f t="shared" ca="1" si="91"/>
        <v>1</v>
      </c>
      <c r="O144" s="1">
        <f t="shared" ca="1" si="82"/>
        <v>0</v>
      </c>
      <c r="P144" s="1">
        <f t="shared" ca="1" si="83"/>
        <v>0</v>
      </c>
      <c r="Q144" s="1">
        <f t="shared" ca="1" si="92"/>
        <v>1809.0494459131216</v>
      </c>
      <c r="S144" s="1">
        <f t="shared" ca="1" si="84"/>
        <v>1.5914999999999999</v>
      </c>
      <c r="T144" s="1">
        <f t="shared" ca="1" si="85"/>
        <v>1.244</v>
      </c>
      <c r="V144" s="1" t="str">
        <f t="shared" si="86"/>
        <v>MATICUSDT</v>
      </c>
      <c r="W144" s="1">
        <f t="shared" ca="1" si="87"/>
        <v>0</v>
      </c>
      <c r="X144" s="1">
        <f t="shared" ca="1" si="88"/>
        <v>0</v>
      </c>
      <c r="Y144" s="1">
        <f t="shared" ca="1" si="89"/>
        <v>0</v>
      </c>
      <c r="Z144" s="1">
        <f t="shared" ca="1" si="58"/>
        <v>1</v>
      </c>
      <c r="AA144" s="1">
        <f t="shared" ca="1" si="93"/>
        <v>0</v>
      </c>
      <c r="AB144" s="1">
        <f t="shared" ca="1" si="90"/>
        <v>0</v>
      </c>
      <c r="AC144" s="1">
        <f t="shared" ca="1" si="94"/>
        <v>748.57635859668062</v>
      </c>
    </row>
    <row r="145" spans="1:29" x14ac:dyDescent="0.25">
      <c r="A145">
        <v>163</v>
      </c>
      <c r="B145">
        <v>1.6042000000000001</v>
      </c>
      <c r="C145">
        <v>1.2270000000000001</v>
      </c>
      <c r="D145">
        <v>2.1369999999999799E-2</v>
      </c>
      <c r="E145">
        <v>1.0205031884400599</v>
      </c>
      <c r="G145" s="1">
        <f t="shared" ca="1" si="76"/>
        <v>1.5968</v>
      </c>
      <c r="H145" s="1">
        <f t="shared" ca="1" si="77"/>
        <v>1.246</v>
      </c>
      <c r="J145" s="1" t="str">
        <f t="shared" si="78"/>
        <v>STXUSDT</v>
      </c>
      <c r="K145" s="1">
        <f t="shared" ca="1" si="79"/>
        <v>1</v>
      </c>
      <c r="L145" s="1">
        <f t="shared" ca="1" si="80"/>
        <v>1.2270000000000001</v>
      </c>
      <c r="M145" s="1">
        <f t="shared" ca="1" si="81"/>
        <v>1.246</v>
      </c>
      <c r="N145" s="1">
        <f t="shared" ca="1" si="91"/>
        <v>1.015484922575387</v>
      </c>
      <c r="O145" s="1">
        <f t="shared" ca="1" si="82"/>
        <v>0.5</v>
      </c>
      <c r="P145" s="1">
        <f t="shared" ca="1" si="83"/>
        <v>-2</v>
      </c>
      <c r="Q145" s="1">
        <f t="shared" ca="1" si="92"/>
        <v>1835.5624365181332</v>
      </c>
      <c r="S145" s="1">
        <f t="shared" ca="1" si="84"/>
        <v>1.5968</v>
      </c>
      <c r="T145" s="1">
        <f t="shared" ca="1" si="85"/>
        <v>1.246</v>
      </c>
      <c r="V145" s="1" t="str">
        <f t="shared" si="86"/>
        <v>MATICUSDT</v>
      </c>
      <c r="W145" s="1">
        <f t="shared" ca="1" si="87"/>
        <v>1</v>
      </c>
      <c r="X145" s="1">
        <f t="shared" ca="1" si="88"/>
        <v>1.6042000000000001</v>
      </c>
      <c r="Y145" s="1">
        <f t="shared" ca="1" si="89"/>
        <v>1.5968</v>
      </c>
      <c r="Z145" s="1">
        <f t="shared" ca="1" si="58"/>
        <v>1.0046342685370742</v>
      </c>
      <c r="AA145" s="1">
        <f t="shared" ca="1" si="93"/>
        <v>0.3742881792983403</v>
      </c>
      <c r="AB145" s="1">
        <f t="shared" ca="1" si="90"/>
        <v>-2</v>
      </c>
      <c r="AC145" s="1">
        <f t="shared" ca="1" si="94"/>
        <v>750.41975064222106</v>
      </c>
    </row>
    <row r="146" spans="1:29" x14ac:dyDescent="0.25">
      <c r="A146">
        <v>164</v>
      </c>
      <c r="B146">
        <v>1.5853999999999999</v>
      </c>
      <c r="C146">
        <v>1.23</v>
      </c>
      <c r="D146">
        <v>-1.30000000000007E-3</v>
      </c>
      <c r="E146">
        <v>-6.4999462965807497E-2</v>
      </c>
      <c r="G146" s="1">
        <f t="shared" ca="1" si="76"/>
        <v>1.599</v>
      </c>
      <c r="H146" s="1">
        <f t="shared" ca="1" si="77"/>
        <v>1.248</v>
      </c>
      <c r="J146" s="1" t="str">
        <f t="shared" si="78"/>
        <v>MATICUSDT</v>
      </c>
      <c r="K146" s="1">
        <f t="shared" ca="1" si="79"/>
        <v>0</v>
      </c>
      <c r="L146" s="1">
        <f t="shared" ca="1" si="80"/>
        <v>0</v>
      </c>
      <c r="M146" s="1">
        <f t="shared" ca="1" si="81"/>
        <v>0</v>
      </c>
      <c r="N146" s="1">
        <f t="shared" ca="1" si="91"/>
        <v>1</v>
      </c>
      <c r="O146" s="1">
        <f t="shared" ca="1" si="82"/>
        <v>0</v>
      </c>
      <c r="P146" s="1">
        <f t="shared" ca="1" si="83"/>
        <v>0</v>
      </c>
      <c r="Q146" s="1">
        <f t="shared" ca="1" si="92"/>
        <v>1835.5624365181332</v>
      </c>
      <c r="S146" s="1">
        <f t="shared" ca="1" si="84"/>
        <v>1.599</v>
      </c>
      <c r="T146" s="1">
        <f t="shared" ca="1" si="85"/>
        <v>1.248</v>
      </c>
      <c r="V146" s="1" t="str">
        <f t="shared" si="86"/>
        <v>STXUSDT</v>
      </c>
      <c r="W146" s="1">
        <f t="shared" ca="1" si="87"/>
        <v>0</v>
      </c>
      <c r="X146" s="1">
        <f t="shared" ca="1" si="88"/>
        <v>0</v>
      </c>
      <c r="Y146" s="1">
        <f t="shared" ca="1" si="89"/>
        <v>0</v>
      </c>
      <c r="Z146" s="1">
        <f t="shared" ca="1" si="58"/>
        <v>1</v>
      </c>
      <c r="AA146" s="1">
        <f t="shared" ca="1" si="93"/>
        <v>0</v>
      </c>
      <c r="AB146" s="1">
        <f t="shared" ca="1" si="90"/>
        <v>0</v>
      </c>
      <c r="AC146" s="1">
        <f t="shared" ca="1" si="94"/>
        <v>750.41975064222106</v>
      </c>
    </row>
    <row r="147" spans="1:29" x14ac:dyDescent="0.25">
      <c r="A147">
        <v>165</v>
      </c>
      <c r="B147">
        <v>1.595</v>
      </c>
      <c r="C147">
        <v>1.2430000000000001</v>
      </c>
      <c r="D147">
        <v>-8.4700000000001996E-3</v>
      </c>
      <c r="E147">
        <v>-0.370339488273083</v>
      </c>
      <c r="G147" s="1">
        <f t="shared" ca="1" si="76"/>
        <v>1.5858000000000001</v>
      </c>
      <c r="H147" s="1">
        <f t="shared" ca="1" si="77"/>
        <v>1.234</v>
      </c>
      <c r="J147" s="1" t="str">
        <f t="shared" si="78"/>
        <v>MATICUSDT</v>
      </c>
      <c r="K147" s="1">
        <f t="shared" ca="1" si="79"/>
        <v>0</v>
      </c>
      <c r="L147" s="1">
        <f t="shared" ca="1" si="80"/>
        <v>0</v>
      </c>
      <c r="M147" s="1">
        <f t="shared" ca="1" si="81"/>
        <v>0</v>
      </c>
      <c r="N147" s="1">
        <f t="shared" ca="1" si="91"/>
        <v>1</v>
      </c>
      <c r="O147" s="1">
        <f t="shared" ca="1" si="82"/>
        <v>0</v>
      </c>
      <c r="P147" s="1">
        <f t="shared" ca="1" si="83"/>
        <v>0</v>
      </c>
      <c r="Q147" s="1">
        <f t="shared" ca="1" si="92"/>
        <v>1835.5624365181332</v>
      </c>
      <c r="S147" s="1">
        <f t="shared" ca="1" si="84"/>
        <v>1.5858000000000001</v>
      </c>
      <c r="T147" s="1">
        <f t="shared" ca="1" si="85"/>
        <v>1.234</v>
      </c>
      <c r="V147" s="1" t="str">
        <f t="shared" si="86"/>
        <v>STXUSDT</v>
      </c>
      <c r="W147" s="1">
        <f t="shared" ca="1" si="87"/>
        <v>0</v>
      </c>
      <c r="X147" s="1">
        <f t="shared" ca="1" si="88"/>
        <v>0</v>
      </c>
      <c r="Y147" s="1">
        <f t="shared" ca="1" si="89"/>
        <v>0</v>
      </c>
      <c r="Z147" s="1">
        <f t="shared" ref="Z147:Z181" ca="1" si="95">IFERROR(X147/Y147,1)</f>
        <v>1</v>
      </c>
      <c r="AA147" s="1">
        <f t="shared" ca="1" si="93"/>
        <v>0</v>
      </c>
      <c r="AB147" s="1">
        <f t="shared" ca="1" si="90"/>
        <v>0</v>
      </c>
      <c r="AC147" s="1">
        <f t="shared" ca="1" si="94"/>
        <v>750.41975064222106</v>
      </c>
    </row>
    <row r="148" spans="1:29" x14ac:dyDescent="0.25">
      <c r="A148">
        <v>166</v>
      </c>
      <c r="B148">
        <v>1.5892999999999999</v>
      </c>
      <c r="C148">
        <v>1.234</v>
      </c>
      <c r="D148">
        <v>-2.5600000000001099E-3</v>
      </c>
      <c r="E148">
        <v>-5.23489264655232E-2</v>
      </c>
      <c r="G148" s="1">
        <f t="shared" ca="1" si="76"/>
        <v>1.5956999999999999</v>
      </c>
      <c r="H148" s="1">
        <f t="shared" ca="1" si="77"/>
        <v>1.24</v>
      </c>
      <c r="J148" s="1" t="str">
        <f t="shared" si="78"/>
        <v>MATICUSDT</v>
      </c>
      <c r="K148" s="1">
        <f t="shared" ca="1" si="79"/>
        <v>0</v>
      </c>
      <c r="L148" s="1">
        <f t="shared" ca="1" si="80"/>
        <v>0</v>
      </c>
      <c r="M148" s="1">
        <f t="shared" ca="1" si="81"/>
        <v>0</v>
      </c>
      <c r="N148" s="1">
        <f t="shared" ca="1" si="91"/>
        <v>1</v>
      </c>
      <c r="O148" s="1">
        <f t="shared" ca="1" si="82"/>
        <v>0</v>
      </c>
      <c r="P148" s="1">
        <f t="shared" ca="1" si="83"/>
        <v>0</v>
      </c>
      <c r="Q148" s="1">
        <f t="shared" ca="1" si="92"/>
        <v>1835.5624365181332</v>
      </c>
      <c r="S148" s="1">
        <f t="shared" ca="1" si="84"/>
        <v>1.5956999999999999</v>
      </c>
      <c r="T148" s="1">
        <f t="shared" ca="1" si="85"/>
        <v>1.24</v>
      </c>
      <c r="V148" s="1" t="str">
        <f t="shared" si="86"/>
        <v>STXUSDT</v>
      </c>
      <c r="W148" s="1">
        <f t="shared" ca="1" si="87"/>
        <v>0</v>
      </c>
      <c r="X148" s="1">
        <f t="shared" ca="1" si="88"/>
        <v>0</v>
      </c>
      <c r="Y148" s="1">
        <f t="shared" ca="1" si="89"/>
        <v>0</v>
      </c>
      <c r="Z148" s="1">
        <f t="shared" ca="1" si="95"/>
        <v>1</v>
      </c>
      <c r="AA148" s="1">
        <f t="shared" ca="1" si="93"/>
        <v>0</v>
      </c>
      <c r="AB148" s="1">
        <f t="shared" ca="1" si="90"/>
        <v>0</v>
      </c>
      <c r="AC148" s="1">
        <f t="shared" ca="1" si="94"/>
        <v>750.41975064222106</v>
      </c>
    </row>
    <row r="149" spans="1:29" x14ac:dyDescent="0.25">
      <c r="A149">
        <v>167</v>
      </c>
      <c r="B149">
        <v>1.5914999999999999</v>
      </c>
      <c r="C149">
        <v>1.244</v>
      </c>
      <c r="D149">
        <v>-1.3259999999999999E-2</v>
      </c>
      <c r="E149">
        <v>-0.55906733299855504</v>
      </c>
      <c r="G149" s="1">
        <f t="shared" ca="1" si="76"/>
        <v>1.5905</v>
      </c>
      <c r="H149" s="1">
        <f t="shared" ca="1" si="77"/>
        <v>1.236</v>
      </c>
      <c r="J149" s="1" t="str">
        <f t="shared" si="78"/>
        <v>MATICUSDT</v>
      </c>
      <c r="K149" s="1">
        <f t="shared" ca="1" si="79"/>
        <v>0</v>
      </c>
      <c r="L149" s="1">
        <f t="shared" ca="1" si="80"/>
        <v>0</v>
      </c>
      <c r="M149" s="1">
        <f t="shared" ca="1" si="81"/>
        <v>0</v>
      </c>
      <c r="N149" s="1">
        <f t="shared" ca="1" si="91"/>
        <v>1</v>
      </c>
      <c r="O149" s="1">
        <f t="shared" ca="1" si="82"/>
        <v>0</v>
      </c>
      <c r="P149" s="1">
        <f t="shared" ca="1" si="83"/>
        <v>0</v>
      </c>
      <c r="Q149" s="1">
        <f t="shared" ca="1" si="92"/>
        <v>1835.5624365181332</v>
      </c>
      <c r="S149" s="1">
        <f t="shared" ca="1" si="84"/>
        <v>1.5905</v>
      </c>
      <c r="T149" s="1">
        <f t="shared" ca="1" si="85"/>
        <v>1.236</v>
      </c>
      <c r="V149" s="1" t="str">
        <f t="shared" si="86"/>
        <v>STXUSDT</v>
      </c>
      <c r="W149" s="1">
        <f t="shared" ca="1" si="87"/>
        <v>0</v>
      </c>
      <c r="X149" s="1">
        <f t="shared" ca="1" si="88"/>
        <v>0</v>
      </c>
      <c r="Y149" s="1">
        <f t="shared" ca="1" si="89"/>
        <v>0</v>
      </c>
      <c r="Z149" s="1">
        <f t="shared" ca="1" si="95"/>
        <v>1</v>
      </c>
      <c r="AA149" s="1">
        <f t="shared" ca="1" si="93"/>
        <v>0</v>
      </c>
      <c r="AB149" s="1">
        <f t="shared" ca="1" si="90"/>
        <v>0</v>
      </c>
      <c r="AC149" s="1">
        <f t="shared" ca="1" si="94"/>
        <v>750.41975064222106</v>
      </c>
    </row>
    <row r="150" spans="1:29" x14ac:dyDescent="0.25">
      <c r="A150">
        <v>168</v>
      </c>
      <c r="B150">
        <v>1.5968</v>
      </c>
      <c r="C150">
        <v>1.246</v>
      </c>
      <c r="D150">
        <v>-1.05399999999999E-2</v>
      </c>
      <c r="E150">
        <v>-0.40126639847551099</v>
      </c>
      <c r="G150" s="1">
        <f t="shared" ca="1" si="76"/>
        <v>1.6251</v>
      </c>
      <c r="H150" s="1">
        <f t="shared" ca="1" si="77"/>
        <v>1.256</v>
      </c>
      <c r="J150" s="1" t="str">
        <f t="shared" si="78"/>
        <v>MATICUSDT</v>
      </c>
      <c r="K150" s="1">
        <f t="shared" ca="1" si="79"/>
        <v>0</v>
      </c>
      <c r="L150" s="1">
        <f t="shared" ca="1" si="80"/>
        <v>0</v>
      </c>
      <c r="M150" s="1">
        <f t="shared" ca="1" si="81"/>
        <v>0</v>
      </c>
      <c r="N150" s="1">
        <f t="shared" ca="1" si="91"/>
        <v>1</v>
      </c>
      <c r="O150" s="1">
        <f t="shared" ca="1" si="82"/>
        <v>0</v>
      </c>
      <c r="P150" s="1">
        <f t="shared" ca="1" si="83"/>
        <v>0</v>
      </c>
      <c r="Q150" s="1">
        <f t="shared" ca="1" si="92"/>
        <v>1835.5624365181332</v>
      </c>
      <c r="S150" s="1">
        <f t="shared" ca="1" si="84"/>
        <v>1.6251</v>
      </c>
      <c r="T150" s="1">
        <f t="shared" ca="1" si="85"/>
        <v>1.256</v>
      </c>
      <c r="V150" s="1" t="str">
        <f t="shared" si="86"/>
        <v>STXUSDT</v>
      </c>
      <c r="W150" s="1">
        <f t="shared" ca="1" si="87"/>
        <v>0</v>
      </c>
      <c r="X150" s="1">
        <f t="shared" ca="1" si="88"/>
        <v>0</v>
      </c>
      <c r="Y150" s="1">
        <f t="shared" ca="1" si="89"/>
        <v>0</v>
      </c>
      <c r="Z150" s="1">
        <f t="shared" ca="1" si="95"/>
        <v>1</v>
      </c>
      <c r="AA150" s="1">
        <f t="shared" ca="1" si="93"/>
        <v>0</v>
      </c>
      <c r="AB150" s="1">
        <f t="shared" ca="1" si="90"/>
        <v>0</v>
      </c>
      <c r="AC150" s="1">
        <f t="shared" ca="1" si="94"/>
        <v>750.41975064222106</v>
      </c>
    </row>
    <row r="151" spans="1:29" x14ac:dyDescent="0.25">
      <c r="A151">
        <v>169</v>
      </c>
      <c r="B151">
        <v>1.599</v>
      </c>
      <c r="C151">
        <v>1.248</v>
      </c>
      <c r="D151">
        <v>-1.0919999999999999E-2</v>
      </c>
      <c r="E151">
        <v>-0.38736008217501799</v>
      </c>
      <c r="G151" s="1">
        <f t="shared" ca="1" si="76"/>
        <v>1.6547000000000001</v>
      </c>
      <c r="H151" s="1">
        <f t="shared" ca="1" si="77"/>
        <v>1.28</v>
      </c>
      <c r="J151" s="1" t="str">
        <f t="shared" si="78"/>
        <v>MATICUSDT</v>
      </c>
      <c r="K151" s="1">
        <f t="shared" ca="1" si="79"/>
        <v>0</v>
      </c>
      <c r="L151" s="1">
        <f t="shared" ca="1" si="80"/>
        <v>0</v>
      </c>
      <c r="M151" s="1">
        <f t="shared" ca="1" si="81"/>
        <v>0</v>
      </c>
      <c r="N151" s="1">
        <f t="shared" ca="1" si="91"/>
        <v>1</v>
      </c>
      <c r="O151" s="1">
        <f t="shared" ca="1" si="82"/>
        <v>0</v>
      </c>
      <c r="P151" s="1">
        <f t="shared" ca="1" si="83"/>
        <v>0</v>
      </c>
      <c r="Q151" s="1">
        <f t="shared" ca="1" si="92"/>
        <v>1835.5624365181332</v>
      </c>
      <c r="S151" s="1">
        <f t="shared" ca="1" si="84"/>
        <v>1.6547000000000001</v>
      </c>
      <c r="T151" s="1">
        <f t="shared" ca="1" si="85"/>
        <v>1.28</v>
      </c>
      <c r="V151" s="1" t="str">
        <f t="shared" si="86"/>
        <v>STXUSDT</v>
      </c>
      <c r="W151" s="1">
        <f t="shared" ca="1" si="87"/>
        <v>0</v>
      </c>
      <c r="X151" s="1">
        <f t="shared" ca="1" si="88"/>
        <v>0</v>
      </c>
      <c r="Y151" s="1">
        <f t="shared" ca="1" si="89"/>
        <v>0</v>
      </c>
      <c r="Z151" s="1">
        <f t="shared" ca="1" si="95"/>
        <v>1</v>
      </c>
      <c r="AA151" s="1">
        <f t="shared" ca="1" si="93"/>
        <v>0</v>
      </c>
      <c r="AB151" s="1">
        <f t="shared" ca="1" si="90"/>
        <v>0</v>
      </c>
      <c r="AC151" s="1">
        <f t="shared" ca="1" si="94"/>
        <v>750.41975064222106</v>
      </c>
    </row>
    <row r="152" spans="1:29" x14ac:dyDescent="0.25">
      <c r="A152">
        <v>170</v>
      </c>
      <c r="B152">
        <v>1.5858000000000001</v>
      </c>
      <c r="C152">
        <v>1.234</v>
      </c>
      <c r="D152">
        <v>-6.05999999999995E-3</v>
      </c>
      <c r="E152">
        <v>-0.114489693974833</v>
      </c>
      <c r="G152" s="1">
        <f t="shared" ca="1" si="76"/>
        <v>1.6</v>
      </c>
      <c r="H152" s="1">
        <f t="shared" ca="1" si="77"/>
        <v>1.2529999999999999</v>
      </c>
      <c r="J152" s="1" t="str">
        <f t="shared" si="78"/>
        <v>MATICUSDT</v>
      </c>
      <c r="K152" s="1">
        <f t="shared" ca="1" si="79"/>
        <v>0</v>
      </c>
      <c r="L152" s="1">
        <f t="shared" ca="1" si="80"/>
        <v>0</v>
      </c>
      <c r="M152" s="1">
        <f t="shared" ca="1" si="81"/>
        <v>0</v>
      </c>
      <c r="N152" s="1">
        <f t="shared" ca="1" si="91"/>
        <v>1</v>
      </c>
      <c r="O152" s="1">
        <f t="shared" ca="1" si="82"/>
        <v>0</v>
      </c>
      <c r="P152" s="1">
        <f t="shared" ca="1" si="83"/>
        <v>0</v>
      </c>
      <c r="Q152" s="1">
        <f t="shared" ca="1" si="92"/>
        <v>1835.5624365181332</v>
      </c>
      <c r="S152" s="1">
        <f t="shared" ca="1" si="84"/>
        <v>1.6</v>
      </c>
      <c r="T152" s="1">
        <f t="shared" ca="1" si="85"/>
        <v>1.2529999999999999</v>
      </c>
      <c r="V152" s="1" t="str">
        <f t="shared" si="86"/>
        <v>STXUSDT</v>
      </c>
      <c r="W152" s="1">
        <f t="shared" ca="1" si="87"/>
        <v>0</v>
      </c>
      <c r="X152" s="1">
        <f t="shared" ca="1" si="88"/>
        <v>0</v>
      </c>
      <c r="Y152" s="1">
        <f t="shared" ca="1" si="89"/>
        <v>0</v>
      </c>
      <c r="Z152" s="1">
        <f t="shared" ca="1" si="95"/>
        <v>1</v>
      </c>
      <c r="AA152" s="1">
        <f t="shared" ca="1" si="93"/>
        <v>0</v>
      </c>
      <c r="AB152" s="1">
        <f t="shared" ca="1" si="90"/>
        <v>0</v>
      </c>
      <c r="AC152" s="1">
        <f t="shared" ca="1" si="94"/>
        <v>750.41975064222106</v>
      </c>
    </row>
    <row r="153" spans="1:29" x14ac:dyDescent="0.25">
      <c r="A153">
        <v>171</v>
      </c>
      <c r="B153">
        <v>1.5956999999999999</v>
      </c>
      <c r="C153">
        <v>1.24</v>
      </c>
      <c r="D153">
        <v>-3.9000000000002301E-3</v>
      </c>
      <c r="E153">
        <v>1.55749616706776E-2</v>
      </c>
      <c r="G153" s="1">
        <f t="shared" ca="1" si="76"/>
        <v>1.603</v>
      </c>
      <c r="H153" s="1">
        <f t="shared" ca="1" si="77"/>
        <v>1.2509999999999999</v>
      </c>
      <c r="J153" s="1" t="str">
        <f t="shared" si="78"/>
        <v>STXUSDT</v>
      </c>
      <c r="K153" s="1">
        <f t="shared" ca="1" si="79"/>
        <v>0</v>
      </c>
      <c r="L153" s="1">
        <f t="shared" ca="1" si="80"/>
        <v>0</v>
      </c>
      <c r="M153" s="1">
        <f t="shared" ca="1" si="81"/>
        <v>0</v>
      </c>
      <c r="N153" s="1">
        <f t="shared" ca="1" si="91"/>
        <v>1</v>
      </c>
      <c r="O153" s="1">
        <f t="shared" ca="1" si="82"/>
        <v>0</v>
      </c>
      <c r="P153" s="1">
        <f t="shared" ca="1" si="83"/>
        <v>0</v>
      </c>
      <c r="Q153" s="1">
        <f t="shared" ca="1" si="92"/>
        <v>1835.5624365181332</v>
      </c>
      <c r="S153" s="1">
        <f t="shared" ca="1" si="84"/>
        <v>1.603</v>
      </c>
      <c r="T153" s="1">
        <f t="shared" ca="1" si="85"/>
        <v>1.2509999999999999</v>
      </c>
      <c r="V153" s="1" t="str">
        <f t="shared" si="86"/>
        <v>MATICUSDT</v>
      </c>
      <c r="W153" s="1">
        <f t="shared" ca="1" si="87"/>
        <v>0</v>
      </c>
      <c r="X153" s="1">
        <f t="shared" ca="1" si="88"/>
        <v>0</v>
      </c>
      <c r="Y153" s="1">
        <f t="shared" ca="1" si="89"/>
        <v>0</v>
      </c>
      <c r="Z153" s="1">
        <f t="shared" ca="1" si="95"/>
        <v>1</v>
      </c>
      <c r="AA153" s="1">
        <f t="shared" ca="1" si="93"/>
        <v>0</v>
      </c>
      <c r="AB153" s="1">
        <f t="shared" ca="1" si="90"/>
        <v>0</v>
      </c>
      <c r="AC153" s="1">
        <f t="shared" ca="1" si="94"/>
        <v>750.41975064222106</v>
      </c>
    </row>
    <row r="154" spans="1:29" x14ac:dyDescent="0.25">
      <c r="A154">
        <v>172</v>
      </c>
      <c r="B154">
        <v>1.5905</v>
      </c>
      <c r="C154">
        <v>1.236</v>
      </c>
      <c r="D154">
        <v>-3.9400000000000502E-3</v>
      </c>
      <c r="E154">
        <v>6.7944725159451394E-2</v>
      </c>
      <c r="G154" s="1">
        <f t="shared" ca="1" si="76"/>
        <v>1.5893999999999999</v>
      </c>
      <c r="H154" s="1">
        <f t="shared" ca="1" si="77"/>
        <v>1.2330000000000001</v>
      </c>
      <c r="J154" s="1" t="str">
        <f t="shared" si="78"/>
        <v>STXUSDT</v>
      </c>
      <c r="K154" s="1">
        <f t="shared" ca="1" si="79"/>
        <v>0</v>
      </c>
      <c r="L154" s="1">
        <f t="shared" ca="1" si="80"/>
        <v>0</v>
      </c>
      <c r="M154" s="1">
        <f t="shared" ca="1" si="81"/>
        <v>0</v>
      </c>
      <c r="N154" s="1">
        <f t="shared" ca="1" si="91"/>
        <v>1</v>
      </c>
      <c r="O154" s="1">
        <f t="shared" ca="1" si="82"/>
        <v>0</v>
      </c>
      <c r="P154" s="1">
        <f t="shared" ca="1" si="83"/>
        <v>0</v>
      </c>
      <c r="Q154" s="1">
        <f t="shared" ca="1" si="92"/>
        <v>1835.5624365181332</v>
      </c>
      <c r="S154" s="1">
        <f t="shared" ca="1" si="84"/>
        <v>1.5893999999999999</v>
      </c>
      <c r="T154" s="1">
        <f t="shared" ca="1" si="85"/>
        <v>1.2330000000000001</v>
      </c>
      <c r="V154" s="1" t="str">
        <f t="shared" si="86"/>
        <v>MATICUSDT</v>
      </c>
      <c r="W154" s="1">
        <f t="shared" ca="1" si="87"/>
        <v>0</v>
      </c>
      <c r="X154" s="1">
        <f t="shared" ca="1" si="88"/>
        <v>0</v>
      </c>
      <c r="Y154" s="1">
        <f t="shared" ca="1" si="89"/>
        <v>0</v>
      </c>
      <c r="Z154" s="1">
        <f t="shared" ca="1" si="95"/>
        <v>1</v>
      </c>
      <c r="AA154" s="1">
        <f t="shared" ca="1" si="93"/>
        <v>0</v>
      </c>
      <c r="AB154" s="1">
        <f t="shared" ca="1" si="90"/>
        <v>0</v>
      </c>
      <c r="AC154" s="1">
        <f t="shared" ca="1" si="94"/>
        <v>750.41975064222106</v>
      </c>
    </row>
    <row r="155" spans="1:29" x14ac:dyDescent="0.25">
      <c r="A155">
        <v>173</v>
      </c>
      <c r="B155">
        <v>1.6251</v>
      </c>
      <c r="C155">
        <v>1.256</v>
      </c>
      <c r="D155">
        <v>4.8599999999998601E-3</v>
      </c>
      <c r="E155">
        <v>0.68577404432174904</v>
      </c>
      <c r="G155" s="1">
        <f t="shared" ca="1" si="76"/>
        <v>1.5981000000000001</v>
      </c>
      <c r="H155" s="1">
        <f t="shared" ca="1" si="77"/>
        <v>1.2470000000000001</v>
      </c>
      <c r="J155" s="1" t="str">
        <f t="shared" si="78"/>
        <v>STXUSDT</v>
      </c>
      <c r="K155" s="1">
        <f t="shared" ca="1" si="79"/>
        <v>0</v>
      </c>
      <c r="L155" s="1">
        <f t="shared" ca="1" si="80"/>
        <v>0</v>
      </c>
      <c r="M155" s="1">
        <f t="shared" ca="1" si="81"/>
        <v>0</v>
      </c>
      <c r="N155" s="1">
        <f t="shared" ca="1" si="91"/>
        <v>1</v>
      </c>
      <c r="O155" s="1">
        <f t="shared" ca="1" si="82"/>
        <v>0</v>
      </c>
      <c r="P155" s="1">
        <f t="shared" ca="1" si="83"/>
        <v>0</v>
      </c>
      <c r="Q155" s="1">
        <f t="shared" ca="1" si="92"/>
        <v>1835.5624365181332</v>
      </c>
      <c r="S155" s="1">
        <f t="shared" ca="1" si="84"/>
        <v>1.5981000000000001</v>
      </c>
      <c r="T155" s="1">
        <f t="shared" ca="1" si="85"/>
        <v>1.2470000000000001</v>
      </c>
      <c r="V155" s="1" t="str">
        <f t="shared" si="86"/>
        <v>MATICUSDT</v>
      </c>
      <c r="W155" s="1">
        <f t="shared" ca="1" si="87"/>
        <v>0</v>
      </c>
      <c r="X155" s="1">
        <f t="shared" ca="1" si="88"/>
        <v>0</v>
      </c>
      <c r="Y155" s="1">
        <f t="shared" ca="1" si="89"/>
        <v>0</v>
      </c>
      <c r="Z155" s="1">
        <f t="shared" ca="1" si="95"/>
        <v>1</v>
      </c>
      <c r="AA155" s="1">
        <f t="shared" ca="1" si="93"/>
        <v>0</v>
      </c>
      <c r="AB155" s="1">
        <f t="shared" ca="1" si="90"/>
        <v>0</v>
      </c>
      <c r="AC155" s="1">
        <f t="shared" ca="1" si="94"/>
        <v>750.41975064222106</v>
      </c>
    </row>
    <row r="156" spans="1:29" x14ac:dyDescent="0.25">
      <c r="A156">
        <v>174</v>
      </c>
      <c r="B156">
        <v>1.6547000000000001</v>
      </c>
      <c r="C156">
        <v>1.28</v>
      </c>
      <c r="D156">
        <v>3.5000000000000499E-3</v>
      </c>
      <c r="E156">
        <v>0.556389504076512</v>
      </c>
      <c r="G156" s="1">
        <f t="shared" ca="1" si="76"/>
        <v>1.6221000000000001</v>
      </c>
      <c r="H156" s="1">
        <f t="shared" ca="1" si="77"/>
        <v>1.2509999999999999</v>
      </c>
      <c r="J156" s="1" t="str">
        <f t="shared" si="78"/>
        <v>STXUSDT</v>
      </c>
      <c r="K156" s="1">
        <f t="shared" ca="1" si="79"/>
        <v>0</v>
      </c>
      <c r="L156" s="1">
        <f t="shared" ca="1" si="80"/>
        <v>0</v>
      </c>
      <c r="M156" s="1">
        <f t="shared" ca="1" si="81"/>
        <v>0</v>
      </c>
      <c r="N156" s="1">
        <f t="shared" ca="1" si="91"/>
        <v>1</v>
      </c>
      <c r="O156" s="1">
        <f t="shared" ca="1" si="82"/>
        <v>0</v>
      </c>
      <c r="P156" s="1">
        <f t="shared" ca="1" si="83"/>
        <v>0</v>
      </c>
      <c r="Q156" s="1">
        <f t="shared" ca="1" si="92"/>
        <v>1835.5624365181332</v>
      </c>
      <c r="S156" s="1">
        <f t="shared" ca="1" si="84"/>
        <v>1.6221000000000001</v>
      </c>
      <c r="T156" s="1">
        <f t="shared" ca="1" si="85"/>
        <v>1.2509999999999999</v>
      </c>
      <c r="V156" s="1" t="str">
        <f t="shared" si="86"/>
        <v>MATICUSDT</v>
      </c>
      <c r="W156" s="1">
        <f t="shared" ca="1" si="87"/>
        <v>0</v>
      </c>
      <c r="X156" s="1">
        <f t="shared" ca="1" si="88"/>
        <v>0</v>
      </c>
      <c r="Y156" s="1">
        <f t="shared" ca="1" si="89"/>
        <v>0</v>
      </c>
      <c r="Z156" s="1">
        <f t="shared" ca="1" si="95"/>
        <v>1</v>
      </c>
      <c r="AA156" s="1">
        <f t="shared" ca="1" si="93"/>
        <v>0</v>
      </c>
      <c r="AB156" s="1">
        <f t="shared" ca="1" si="90"/>
        <v>0</v>
      </c>
      <c r="AC156" s="1">
        <f t="shared" ca="1" si="94"/>
        <v>750.41975064222106</v>
      </c>
    </row>
    <row r="157" spans="1:29" x14ac:dyDescent="0.25">
      <c r="A157">
        <v>175</v>
      </c>
      <c r="B157">
        <v>1.6</v>
      </c>
      <c r="C157">
        <v>1.2529999999999999</v>
      </c>
      <c r="D157">
        <v>-1.6369999999999701E-2</v>
      </c>
      <c r="E157">
        <v>-0.73286223508525905</v>
      </c>
      <c r="G157" s="1">
        <f t="shared" ca="1" si="76"/>
        <v>1.6146</v>
      </c>
      <c r="H157" s="1">
        <f t="shared" ca="1" si="77"/>
        <v>1.25</v>
      </c>
      <c r="J157" s="1" t="str">
        <f t="shared" si="78"/>
        <v>MATICUSDT</v>
      </c>
      <c r="K157" s="1">
        <f t="shared" ca="1" si="79"/>
        <v>0</v>
      </c>
      <c r="L157" s="1">
        <f t="shared" ca="1" si="80"/>
        <v>0</v>
      </c>
      <c r="M157" s="1">
        <f t="shared" ca="1" si="81"/>
        <v>0</v>
      </c>
      <c r="N157" s="1">
        <f t="shared" ca="1" si="91"/>
        <v>1</v>
      </c>
      <c r="O157" s="1">
        <f t="shared" ca="1" si="82"/>
        <v>0</v>
      </c>
      <c r="P157" s="1">
        <f t="shared" ca="1" si="83"/>
        <v>0</v>
      </c>
      <c r="Q157" s="1">
        <f t="shared" ca="1" si="92"/>
        <v>1835.5624365181332</v>
      </c>
      <c r="S157" s="1">
        <f t="shared" ca="1" si="84"/>
        <v>1.6146</v>
      </c>
      <c r="T157" s="1">
        <f t="shared" ca="1" si="85"/>
        <v>1.25</v>
      </c>
      <c r="V157" s="1" t="str">
        <f t="shared" si="86"/>
        <v>STXUSDT</v>
      </c>
      <c r="W157" s="1">
        <f t="shared" ca="1" si="87"/>
        <v>0</v>
      </c>
      <c r="X157" s="1">
        <f t="shared" ca="1" si="88"/>
        <v>0</v>
      </c>
      <c r="Y157" s="1">
        <f t="shared" ca="1" si="89"/>
        <v>0</v>
      </c>
      <c r="Z157" s="1">
        <f t="shared" ca="1" si="95"/>
        <v>1</v>
      </c>
      <c r="AA157" s="1">
        <f t="shared" ca="1" si="93"/>
        <v>0</v>
      </c>
      <c r="AB157" s="1">
        <f t="shared" ca="1" si="90"/>
        <v>0</v>
      </c>
      <c r="AC157" s="1">
        <f t="shared" ca="1" si="94"/>
        <v>750.41975064222106</v>
      </c>
    </row>
    <row r="158" spans="1:29" x14ac:dyDescent="0.25">
      <c r="A158">
        <v>176</v>
      </c>
      <c r="B158">
        <v>1.603</v>
      </c>
      <c r="C158">
        <v>1.2509999999999999</v>
      </c>
      <c r="D158">
        <v>-1.07899999999998E-2</v>
      </c>
      <c r="E158">
        <v>-0.62067505736043604</v>
      </c>
      <c r="G158" s="1">
        <f t="shared" ca="1" si="76"/>
        <v>1.6261000000000001</v>
      </c>
      <c r="H158" s="1">
        <f t="shared" ca="1" si="77"/>
        <v>1.264</v>
      </c>
      <c r="J158" s="1" t="str">
        <f t="shared" si="78"/>
        <v>MATICUSDT</v>
      </c>
      <c r="K158" s="1">
        <f t="shared" ca="1" si="79"/>
        <v>0</v>
      </c>
      <c r="L158" s="1">
        <f t="shared" ca="1" si="80"/>
        <v>0</v>
      </c>
      <c r="M158" s="1">
        <f t="shared" ca="1" si="81"/>
        <v>0</v>
      </c>
      <c r="N158" s="1">
        <f t="shared" ca="1" si="91"/>
        <v>1</v>
      </c>
      <c r="O158" s="1">
        <f t="shared" ca="1" si="82"/>
        <v>0</v>
      </c>
      <c r="P158" s="1">
        <f t="shared" ca="1" si="83"/>
        <v>0</v>
      </c>
      <c r="Q158" s="1">
        <f t="shared" ca="1" si="92"/>
        <v>1835.5624365181332</v>
      </c>
      <c r="S158" s="1">
        <f t="shared" ca="1" si="84"/>
        <v>1.6261000000000001</v>
      </c>
      <c r="T158" s="1">
        <f t="shared" ca="1" si="85"/>
        <v>1.264</v>
      </c>
      <c r="V158" s="1" t="str">
        <f t="shared" si="86"/>
        <v>STXUSDT</v>
      </c>
      <c r="W158" s="1">
        <f t="shared" ca="1" si="87"/>
        <v>0</v>
      </c>
      <c r="X158" s="1">
        <f t="shared" ca="1" si="88"/>
        <v>0</v>
      </c>
      <c r="Y158" s="1">
        <f t="shared" ca="1" si="89"/>
        <v>0</v>
      </c>
      <c r="Z158" s="1">
        <f t="shared" ca="1" si="95"/>
        <v>1</v>
      </c>
      <c r="AA158" s="1">
        <f t="shared" ca="1" si="93"/>
        <v>0</v>
      </c>
      <c r="AB158" s="1">
        <f t="shared" ca="1" si="90"/>
        <v>0</v>
      </c>
      <c r="AC158" s="1">
        <f t="shared" ca="1" si="94"/>
        <v>750.41975064222106</v>
      </c>
    </row>
    <row r="159" spans="1:29" x14ac:dyDescent="0.25">
      <c r="A159">
        <v>177</v>
      </c>
      <c r="B159">
        <v>1.5893999999999999</v>
      </c>
      <c r="C159">
        <v>1.2330000000000001</v>
      </c>
      <c r="D159">
        <v>-1.1700000000003301E-3</v>
      </c>
      <c r="E159">
        <v>7.3975520524442298E-2</v>
      </c>
      <c r="G159" s="1">
        <f t="shared" ca="1" si="76"/>
        <v>1.5944</v>
      </c>
      <c r="H159" s="1">
        <f t="shared" ca="1" si="77"/>
        <v>1.2629999999999999</v>
      </c>
      <c r="J159" s="1" t="str">
        <f t="shared" si="78"/>
        <v>STXUSDT</v>
      </c>
      <c r="K159" s="1">
        <f t="shared" ca="1" si="79"/>
        <v>0</v>
      </c>
      <c r="L159" s="1">
        <f t="shared" ca="1" si="80"/>
        <v>0</v>
      </c>
      <c r="M159" s="1">
        <f t="shared" ca="1" si="81"/>
        <v>0</v>
      </c>
      <c r="N159" s="1">
        <f t="shared" ca="1" si="91"/>
        <v>1</v>
      </c>
      <c r="O159" s="1">
        <f t="shared" ca="1" si="82"/>
        <v>0</v>
      </c>
      <c r="P159" s="1">
        <f t="shared" ca="1" si="83"/>
        <v>0</v>
      </c>
      <c r="Q159" s="1">
        <f t="shared" ca="1" si="92"/>
        <v>1835.5624365181332</v>
      </c>
      <c r="S159" s="1">
        <f t="shared" ca="1" si="84"/>
        <v>1.5944</v>
      </c>
      <c r="T159" s="1">
        <f t="shared" ca="1" si="85"/>
        <v>1.2629999999999999</v>
      </c>
      <c r="V159" s="1" t="str">
        <f t="shared" si="86"/>
        <v>MATICUSDT</v>
      </c>
      <c r="W159" s="1">
        <f t="shared" ca="1" si="87"/>
        <v>0</v>
      </c>
      <c r="X159" s="1">
        <f t="shared" ca="1" si="88"/>
        <v>0</v>
      </c>
      <c r="Y159" s="1">
        <f t="shared" ca="1" si="89"/>
        <v>0</v>
      </c>
      <c r="Z159" s="1">
        <f t="shared" ca="1" si="95"/>
        <v>1</v>
      </c>
      <c r="AA159" s="1">
        <f t="shared" ca="1" si="93"/>
        <v>0</v>
      </c>
      <c r="AB159" s="1">
        <f t="shared" ca="1" si="90"/>
        <v>0</v>
      </c>
      <c r="AC159" s="1">
        <f t="shared" ca="1" si="94"/>
        <v>750.41975064222106</v>
      </c>
    </row>
    <row r="160" spans="1:29" x14ac:dyDescent="0.25">
      <c r="A160">
        <v>178</v>
      </c>
      <c r="B160">
        <v>1.5981000000000001</v>
      </c>
      <c r="C160">
        <v>1.2470000000000001</v>
      </c>
      <c r="D160">
        <v>-1.05300000000001E-2</v>
      </c>
      <c r="E160">
        <v>-0.75520004508149596</v>
      </c>
      <c r="G160" s="1">
        <f t="shared" ca="1" si="76"/>
        <v>1.6101000000000001</v>
      </c>
      <c r="H160" s="1">
        <f t="shared" ca="1" si="77"/>
        <v>1.262</v>
      </c>
      <c r="J160" s="1" t="str">
        <f t="shared" si="78"/>
        <v>MATICUSDT</v>
      </c>
      <c r="K160" s="1">
        <f t="shared" ca="1" si="79"/>
        <v>0</v>
      </c>
      <c r="L160" s="1">
        <f t="shared" ca="1" si="80"/>
        <v>0</v>
      </c>
      <c r="M160" s="1">
        <f t="shared" ca="1" si="81"/>
        <v>0</v>
      </c>
      <c r="N160" s="1">
        <f t="shared" ca="1" si="91"/>
        <v>1</v>
      </c>
      <c r="O160" s="1">
        <f t="shared" ca="1" si="82"/>
        <v>0</v>
      </c>
      <c r="P160" s="1">
        <f t="shared" ca="1" si="83"/>
        <v>0</v>
      </c>
      <c r="Q160" s="1">
        <f t="shared" ca="1" si="92"/>
        <v>1835.5624365181332</v>
      </c>
      <c r="S160" s="1">
        <f t="shared" ca="1" si="84"/>
        <v>1.6101000000000001</v>
      </c>
      <c r="T160" s="1">
        <f t="shared" ca="1" si="85"/>
        <v>1.262</v>
      </c>
      <c r="V160" s="1" t="str">
        <f t="shared" si="86"/>
        <v>STXUSDT</v>
      </c>
      <c r="W160" s="1">
        <f t="shared" ca="1" si="87"/>
        <v>0</v>
      </c>
      <c r="X160" s="1">
        <f t="shared" ca="1" si="88"/>
        <v>0</v>
      </c>
      <c r="Y160" s="1">
        <f t="shared" ca="1" si="89"/>
        <v>0</v>
      </c>
      <c r="Z160" s="1">
        <f t="shared" ca="1" si="95"/>
        <v>1</v>
      </c>
      <c r="AA160" s="1">
        <f t="shared" ca="1" si="93"/>
        <v>0</v>
      </c>
      <c r="AB160" s="1">
        <f t="shared" ca="1" si="90"/>
        <v>0</v>
      </c>
      <c r="AC160" s="1">
        <f t="shared" ca="1" si="94"/>
        <v>750.41975064222106</v>
      </c>
    </row>
    <row r="161" spans="1:29" x14ac:dyDescent="0.25">
      <c r="A161">
        <v>179</v>
      </c>
      <c r="B161">
        <v>1.6221000000000001</v>
      </c>
      <c r="C161">
        <v>1.2509999999999999</v>
      </c>
      <c r="D161">
        <v>8.3100000000002599E-3</v>
      </c>
      <c r="E161">
        <v>0.85220643216728598</v>
      </c>
      <c r="G161" s="1">
        <f t="shared" ca="1" si="76"/>
        <v>1.6215999999999999</v>
      </c>
      <c r="H161" s="1">
        <f t="shared" ca="1" si="77"/>
        <v>1.282</v>
      </c>
      <c r="J161" s="1" t="str">
        <f t="shared" si="78"/>
        <v>STXUSDT</v>
      </c>
      <c r="K161" s="1">
        <f t="shared" ca="1" si="79"/>
        <v>0</v>
      </c>
      <c r="L161" s="1">
        <f t="shared" ca="1" si="80"/>
        <v>0</v>
      </c>
      <c r="M161" s="1">
        <f t="shared" ca="1" si="81"/>
        <v>0</v>
      </c>
      <c r="N161" s="1">
        <f t="shared" ca="1" si="91"/>
        <v>1</v>
      </c>
      <c r="O161" s="1">
        <f t="shared" ca="1" si="82"/>
        <v>0</v>
      </c>
      <c r="P161" s="1">
        <f t="shared" ca="1" si="83"/>
        <v>0</v>
      </c>
      <c r="Q161" s="1">
        <f t="shared" ca="1" si="92"/>
        <v>1835.5624365181332</v>
      </c>
      <c r="S161" s="1">
        <f t="shared" ca="1" si="84"/>
        <v>1.6215999999999999</v>
      </c>
      <c r="T161" s="1">
        <f t="shared" ca="1" si="85"/>
        <v>1.282</v>
      </c>
      <c r="V161" s="1" t="str">
        <f t="shared" si="86"/>
        <v>MATICUSDT</v>
      </c>
      <c r="W161" s="1">
        <f t="shared" ca="1" si="87"/>
        <v>0</v>
      </c>
      <c r="X161" s="1">
        <f t="shared" ca="1" si="88"/>
        <v>0</v>
      </c>
      <c r="Y161" s="1">
        <f t="shared" ca="1" si="89"/>
        <v>0</v>
      </c>
      <c r="Z161" s="1">
        <f t="shared" ca="1" si="95"/>
        <v>1</v>
      </c>
      <c r="AA161" s="1">
        <f t="shared" ca="1" si="93"/>
        <v>0</v>
      </c>
      <c r="AB161" s="1">
        <f t="shared" ca="1" si="90"/>
        <v>0</v>
      </c>
      <c r="AC161" s="1">
        <f t="shared" ca="1" si="94"/>
        <v>750.41975064222106</v>
      </c>
    </row>
    <row r="162" spans="1:29" x14ac:dyDescent="0.25">
      <c r="A162">
        <v>180</v>
      </c>
      <c r="B162">
        <v>1.6146</v>
      </c>
      <c r="C162">
        <v>1.25</v>
      </c>
      <c r="D162">
        <v>2.0999999999999899E-3</v>
      </c>
      <c r="E162">
        <v>0.25384832246776201</v>
      </c>
      <c r="G162" s="1">
        <f t="shared" ref="G162:G181" ca="1" si="96">OFFSET($B162,$AE$5,0)</f>
        <v>1.6083000000000001</v>
      </c>
      <c r="H162" s="1">
        <f t="shared" ref="H162:H181" ca="1" si="97">OFFSET($C162,$AE$5,0)</f>
        <v>1.256</v>
      </c>
      <c r="J162" s="1" t="str">
        <f t="shared" ref="J162:J181" si="98">IF(AND($AE$7="Sym_1",$E162&lt;0),$B$1,IF(AND($AE$7="Sym_2",$E162&gt;0),$B$1,$C$1))</f>
        <v>STXUSDT</v>
      </c>
      <c r="K162" s="1">
        <f t="shared" ref="K162:K181" ca="1" si="99">IF(AND(ABS($E162)&gt;$AE$1,$G162&gt;0),1,0)</f>
        <v>0</v>
      </c>
      <c r="L162" s="1">
        <f t="shared" ref="L162:L181" ca="1" si="100">IF($K162=1,IF($J162=$B$1,$B162,$C162),0)</f>
        <v>0</v>
      </c>
      <c r="M162" s="1">
        <f t="shared" ref="M162:M181" ca="1" si="101">IF($K162=1,IF($J162=$B$1,$G162,$H162),0)</f>
        <v>0</v>
      </c>
      <c r="N162" s="1">
        <f t="shared" ca="1" si="91"/>
        <v>1</v>
      </c>
      <c r="O162" s="1">
        <f t="shared" ref="O162:O181" ca="1" si="102">IF($K162=1,$AE$3*$AE$2*2,0)</f>
        <v>0</v>
      </c>
      <c r="P162" s="1">
        <f t="shared" ref="P162:P181" ca="1" si="103">-IF($K162=1,$AE$4*$AE$2*2,0)</f>
        <v>0</v>
      </c>
      <c r="Q162" s="1">
        <f t="shared" ca="1" si="92"/>
        <v>1835.5624365181332</v>
      </c>
      <c r="S162" s="1">
        <f t="shared" ref="S162:S181" ca="1" si="104">OFFSET($B162,$AE$6,0)</f>
        <v>1.6083000000000001</v>
      </c>
      <c r="T162" s="1">
        <f t="shared" ref="T162:T181" ca="1" si="105">OFFSET($C162,$AE$6,0)</f>
        <v>1.256</v>
      </c>
      <c r="V162" s="1" t="str">
        <f t="shared" ref="V162:V181" si="106">IF(AND($AE$7="Sym_1",$E162&gt;0),$B$1,IF(AND($AE$7="Sym_2",$E162&lt;0),$B$1,$C$1))</f>
        <v>MATICUSDT</v>
      </c>
      <c r="W162" s="1">
        <f t="shared" ref="W162:W181" ca="1" si="107">IF(AND(ABS($E162)&gt;$AE$1,$G162&gt;0),1,0)</f>
        <v>0</v>
      </c>
      <c r="X162" s="1">
        <f t="shared" ref="X162:X181" ca="1" si="108">IF($W162=1,IF($V162=$B$1,$B162,$C162),0)</f>
        <v>0</v>
      </c>
      <c r="Y162" s="1">
        <f t="shared" ref="Y162:Y181" ca="1" si="109">IF($W162=1,IF($V162=$B$1,$S162,$T162),0)</f>
        <v>0</v>
      </c>
      <c r="Z162" s="1">
        <f t="shared" ca="1" si="95"/>
        <v>1</v>
      </c>
      <c r="AA162" s="1">
        <f t="shared" ca="1" si="93"/>
        <v>0</v>
      </c>
      <c r="AB162" s="1">
        <f t="shared" ref="AB162:AB181" ca="1" si="110">-IF($K162=1,$AE$4*$AE$2*2,0)</f>
        <v>0</v>
      </c>
      <c r="AC162" s="1">
        <f t="shared" ca="1" si="94"/>
        <v>750.41975064222106</v>
      </c>
    </row>
    <row r="163" spans="1:29" x14ac:dyDescent="0.25">
      <c r="A163">
        <v>181</v>
      </c>
      <c r="B163">
        <v>1.6261000000000001</v>
      </c>
      <c r="C163">
        <v>1.264</v>
      </c>
      <c r="D163">
        <v>-4.4599999999998998E-3</v>
      </c>
      <c r="E163">
        <v>-0.29918546804598001</v>
      </c>
      <c r="G163" s="1">
        <f t="shared" ca="1" si="96"/>
        <v>1.6059000000000001</v>
      </c>
      <c r="H163" s="1">
        <f t="shared" ca="1" si="97"/>
        <v>1.2529999999999999</v>
      </c>
      <c r="J163" s="1" t="str">
        <f t="shared" si="98"/>
        <v>MATICUSDT</v>
      </c>
      <c r="K163" s="1">
        <f t="shared" ca="1" si="99"/>
        <v>0</v>
      </c>
      <c r="L163" s="1">
        <f t="shared" ca="1" si="100"/>
        <v>0</v>
      </c>
      <c r="M163" s="1">
        <f t="shared" ca="1" si="101"/>
        <v>0</v>
      </c>
      <c r="N163" s="1">
        <f t="shared" ca="1" si="91"/>
        <v>1</v>
      </c>
      <c r="O163" s="1">
        <f t="shared" ca="1" si="102"/>
        <v>0</v>
      </c>
      <c r="P163" s="1">
        <f t="shared" ca="1" si="103"/>
        <v>0</v>
      </c>
      <c r="Q163" s="1">
        <f t="shared" ref="Q163:Q181" ca="1" si="111">$Q162*$N163+$O163+$P163</f>
        <v>1835.5624365181332</v>
      </c>
      <c r="S163" s="1">
        <f t="shared" ca="1" si="104"/>
        <v>1.6059000000000001</v>
      </c>
      <c r="T163" s="1">
        <f t="shared" ca="1" si="105"/>
        <v>1.2529999999999999</v>
      </c>
      <c r="V163" s="1" t="str">
        <f t="shared" si="106"/>
        <v>STXUSDT</v>
      </c>
      <c r="W163" s="1">
        <f t="shared" ca="1" si="107"/>
        <v>0</v>
      </c>
      <c r="X163" s="1">
        <f t="shared" ca="1" si="108"/>
        <v>0</v>
      </c>
      <c r="Y163" s="1">
        <f t="shared" ca="1" si="109"/>
        <v>0</v>
      </c>
      <c r="Z163" s="1">
        <f t="shared" ca="1" si="95"/>
        <v>1</v>
      </c>
      <c r="AA163" s="1">
        <f t="shared" ref="AA163:AA181" ca="1" si="112">IF($K163=1,$AE$3*$AC162*2,0)</f>
        <v>0</v>
      </c>
      <c r="AB163" s="1">
        <f t="shared" ca="1" si="110"/>
        <v>0</v>
      </c>
      <c r="AC163" s="1">
        <f t="shared" ca="1" si="94"/>
        <v>750.41975064222106</v>
      </c>
    </row>
    <row r="164" spans="1:29" x14ac:dyDescent="0.25">
      <c r="A164">
        <v>182</v>
      </c>
      <c r="B164">
        <v>1.5944</v>
      </c>
      <c r="C164">
        <v>1.2629999999999999</v>
      </c>
      <c r="D164">
        <v>-3.4869999999999901E-2</v>
      </c>
      <c r="E164">
        <v>-2.5925613351432699</v>
      </c>
      <c r="G164" s="1">
        <f t="shared" ca="1" si="96"/>
        <v>1.6141000000000001</v>
      </c>
      <c r="H164" s="1">
        <f t="shared" ca="1" si="97"/>
        <v>1.252</v>
      </c>
      <c r="J164" s="1" t="str">
        <f t="shared" si="98"/>
        <v>MATICUSDT</v>
      </c>
      <c r="K164" s="1">
        <f t="shared" ca="1" si="99"/>
        <v>1</v>
      </c>
      <c r="L164" s="1">
        <f t="shared" ca="1" si="100"/>
        <v>1.5944</v>
      </c>
      <c r="M164" s="1">
        <f t="shared" ca="1" si="101"/>
        <v>1.6141000000000001</v>
      </c>
      <c r="N164" s="1">
        <f t="shared" ca="1" si="91"/>
        <v>1.0123557451078775</v>
      </c>
      <c r="O164" s="1">
        <f t="shared" ca="1" si="102"/>
        <v>0.5</v>
      </c>
      <c r="P164" s="1">
        <f t="shared" ca="1" si="103"/>
        <v>-2</v>
      </c>
      <c r="Q164" s="1">
        <f t="shared" ca="1" si="111"/>
        <v>1856.7421781133457</v>
      </c>
      <c r="S164" s="1">
        <f t="shared" ca="1" si="104"/>
        <v>1.6141000000000001</v>
      </c>
      <c r="T164" s="1">
        <f t="shared" ca="1" si="105"/>
        <v>1.252</v>
      </c>
      <c r="V164" s="1" t="str">
        <f t="shared" si="106"/>
        <v>STXUSDT</v>
      </c>
      <c r="W164" s="1">
        <f t="shared" ca="1" si="107"/>
        <v>1</v>
      </c>
      <c r="X164" s="1">
        <f t="shared" ca="1" si="108"/>
        <v>1.2629999999999999</v>
      </c>
      <c r="Y164" s="1">
        <f t="shared" ca="1" si="109"/>
        <v>1.252</v>
      </c>
      <c r="Z164" s="1">
        <f t="shared" ca="1" si="95"/>
        <v>1.0087859424920127</v>
      </c>
      <c r="AA164" s="1">
        <f t="shared" ca="1" si="112"/>
        <v>0.37520987532111055</v>
      </c>
      <c r="AB164" s="1">
        <f t="shared" ca="1" si="110"/>
        <v>-2</v>
      </c>
      <c r="AC164" s="1">
        <f t="shared" ca="1" si="94"/>
        <v>755.38810529155523</v>
      </c>
    </row>
    <row r="165" spans="1:29" x14ac:dyDescent="0.25">
      <c r="A165">
        <v>183</v>
      </c>
      <c r="B165">
        <v>1.6101000000000001</v>
      </c>
      <c r="C165">
        <v>1.262</v>
      </c>
      <c r="D165">
        <v>-1.7879999999999799E-2</v>
      </c>
      <c r="E165">
        <v>-1.0967711474616999</v>
      </c>
      <c r="G165" s="1">
        <f t="shared" ca="1" si="96"/>
        <v>1.6400999999999999</v>
      </c>
      <c r="H165" s="1">
        <f t="shared" ca="1" si="97"/>
        <v>1.274</v>
      </c>
      <c r="J165" s="1" t="str">
        <f t="shared" si="98"/>
        <v>MATICUSDT</v>
      </c>
      <c r="K165" s="1">
        <f t="shared" ca="1" si="99"/>
        <v>1</v>
      </c>
      <c r="L165" s="1">
        <f t="shared" ca="1" si="100"/>
        <v>1.6101000000000001</v>
      </c>
      <c r="M165" s="1">
        <f t="shared" ca="1" si="101"/>
        <v>1.6400999999999999</v>
      </c>
      <c r="N165" s="1">
        <f t="shared" ca="1" si="91"/>
        <v>1.018632383081796</v>
      </c>
      <c r="O165" s="1">
        <f t="shared" ca="1" si="102"/>
        <v>0.5</v>
      </c>
      <c r="P165" s="1">
        <f t="shared" ca="1" si="103"/>
        <v>-2</v>
      </c>
      <c r="Q165" s="1">
        <f t="shared" ca="1" si="111"/>
        <v>1889.8377096600821</v>
      </c>
      <c r="S165" s="1">
        <f t="shared" ca="1" si="104"/>
        <v>1.6400999999999999</v>
      </c>
      <c r="T165" s="1">
        <f t="shared" ca="1" si="105"/>
        <v>1.274</v>
      </c>
      <c r="V165" s="1" t="str">
        <f t="shared" si="106"/>
        <v>STXUSDT</v>
      </c>
      <c r="W165" s="1">
        <f t="shared" ca="1" si="107"/>
        <v>1</v>
      </c>
      <c r="X165" s="1">
        <f t="shared" ca="1" si="108"/>
        <v>1.262</v>
      </c>
      <c r="Y165" s="1">
        <f t="shared" ca="1" si="109"/>
        <v>1.274</v>
      </c>
      <c r="Z165" s="1">
        <f t="shared" ca="1" si="95"/>
        <v>0.9905808477237048</v>
      </c>
      <c r="AA165" s="1">
        <f t="shared" ca="1" si="112"/>
        <v>0.3776940526457776</v>
      </c>
      <c r="AB165" s="1">
        <f t="shared" ca="1" si="110"/>
        <v>-2</v>
      </c>
      <c r="AC165" s="1">
        <f t="shared" ca="1" si="94"/>
        <v>746.6506837527578</v>
      </c>
    </row>
    <row r="166" spans="1:29" x14ac:dyDescent="0.25">
      <c r="A166">
        <v>184</v>
      </c>
      <c r="B166">
        <v>1.6215999999999999</v>
      </c>
      <c r="C166">
        <v>1.282</v>
      </c>
      <c r="D166">
        <v>-3.2180000000000097E-2</v>
      </c>
      <c r="E166">
        <v>-2.2117910064252202</v>
      </c>
      <c r="G166" s="1">
        <f t="shared" ca="1" si="96"/>
        <v>1.6460999999999999</v>
      </c>
      <c r="H166" s="1">
        <f t="shared" ca="1" si="97"/>
        <v>1.2609999999999999</v>
      </c>
      <c r="J166" s="1" t="str">
        <f t="shared" si="98"/>
        <v>MATICUSDT</v>
      </c>
      <c r="K166" s="1">
        <f t="shared" ca="1" si="99"/>
        <v>1</v>
      </c>
      <c r="L166" s="1">
        <f t="shared" ca="1" si="100"/>
        <v>1.6215999999999999</v>
      </c>
      <c r="M166" s="1">
        <f t="shared" ca="1" si="101"/>
        <v>1.6460999999999999</v>
      </c>
      <c r="N166" s="1">
        <f t="shared" ca="1" si="91"/>
        <v>1.0151085347804638</v>
      </c>
      <c r="O166" s="1">
        <f t="shared" ca="1" si="102"/>
        <v>0.5</v>
      </c>
      <c r="P166" s="1">
        <f t="shared" ca="1" si="103"/>
        <v>-2</v>
      </c>
      <c r="Q166" s="1">
        <f t="shared" ca="1" si="111"/>
        <v>1916.8903884259134</v>
      </c>
      <c r="S166" s="1">
        <f t="shared" ca="1" si="104"/>
        <v>1.6460999999999999</v>
      </c>
      <c r="T166" s="1">
        <f t="shared" ca="1" si="105"/>
        <v>1.2609999999999999</v>
      </c>
      <c r="V166" s="1" t="str">
        <f t="shared" si="106"/>
        <v>STXUSDT</v>
      </c>
      <c r="W166" s="1">
        <f t="shared" ca="1" si="107"/>
        <v>1</v>
      </c>
      <c r="X166" s="1">
        <f t="shared" ca="1" si="108"/>
        <v>1.282</v>
      </c>
      <c r="Y166" s="1">
        <f t="shared" ca="1" si="109"/>
        <v>1.2609999999999999</v>
      </c>
      <c r="Z166" s="1">
        <f t="shared" ca="1" si="95"/>
        <v>1.0166534496431405</v>
      </c>
      <c r="AA166" s="1">
        <f t="shared" ca="1" si="112"/>
        <v>0.37332534187637889</v>
      </c>
      <c r="AB166" s="1">
        <f t="shared" ca="1" si="110"/>
        <v>-2</v>
      </c>
      <c r="AC166" s="1">
        <f t="shared" ca="1" si="94"/>
        <v>757.45831865752712</v>
      </c>
    </row>
    <row r="167" spans="1:29" x14ac:dyDescent="0.25">
      <c r="A167">
        <v>185</v>
      </c>
      <c r="B167">
        <v>1.6083000000000001</v>
      </c>
      <c r="C167">
        <v>1.256</v>
      </c>
      <c r="D167">
        <v>-1.1939999999999999E-2</v>
      </c>
      <c r="E167">
        <v>-0.30735378171789302</v>
      </c>
      <c r="G167" s="1">
        <f t="shared" ca="1" si="96"/>
        <v>1.6574</v>
      </c>
      <c r="H167" s="1">
        <f t="shared" ca="1" si="97"/>
        <v>1.2609999999999999</v>
      </c>
      <c r="J167" s="1" t="str">
        <f t="shared" si="98"/>
        <v>MATICUSDT</v>
      </c>
      <c r="K167" s="1">
        <f t="shared" ca="1" si="99"/>
        <v>0</v>
      </c>
      <c r="L167" s="1">
        <f t="shared" ca="1" si="100"/>
        <v>0</v>
      </c>
      <c r="M167" s="1">
        <f t="shared" ca="1" si="101"/>
        <v>0</v>
      </c>
      <c r="N167" s="1">
        <f t="shared" ca="1" si="91"/>
        <v>1</v>
      </c>
      <c r="O167" s="1">
        <f t="shared" ca="1" si="102"/>
        <v>0</v>
      </c>
      <c r="P167" s="1">
        <f t="shared" ca="1" si="103"/>
        <v>0</v>
      </c>
      <c r="Q167" s="1">
        <f t="shared" ca="1" si="111"/>
        <v>1916.8903884259134</v>
      </c>
      <c r="S167" s="1">
        <f t="shared" ca="1" si="104"/>
        <v>1.6574</v>
      </c>
      <c r="T167" s="1">
        <f t="shared" ca="1" si="105"/>
        <v>1.2609999999999999</v>
      </c>
      <c r="V167" s="1" t="str">
        <f t="shared" si="106"/>
        <v>STXUSDT</v>
      </c>
      <c r="W167" s="1">
        <f t="shared" ca="1" si="107"/>
        <v>0</v>
      </c>
      <c r="X167" s="1">
        <f t="shared" ca="1" si="108"/>
        <v>0</v>
      </c>
      <c r="Y167" s="1">
        <f t="shared" ca="1" si="109"/>
        <v>0</v>
      </c>
      <c r="Z167" s="1">
        <f t="shared" ca="1" si="95"/>
        <v>1</v>
      </c>
      <c r="AA167" s="1">
        <f t="shared" ca="1" si="112"/>
        <v>0</v>
      </c>
      <c r="AB167" s="1">
        <f t="shared" ca="1" si="110"/>
        <v>0</v>
      </c>
      <c r="AC167" s="1">
        <f t="shared" ca="1" si="94"/>
        <v>757.45831865752712</v>
      </c>
    </row>
    <row r="168" spans="1:29" x14ac:dyDescent="0.25">
      <c r="A168">
        <v>186</v>
      </c>
      <c r="B168">
        <v>1.6059000000000001</v>
      </c>
      <c r="C168">
        <v>1.2529999999999999</v>
      </c>
      <c r="D168">
        <v>-1.04699999999997E-2</v>
      </c>
      <c r="E168">
        <v>-0.16223426297697199</v>
      </c>
      <c r="G168" s="1">
        <f t="shared" ca="1" si="96"/>
        <v>1.6166</v>
      </c>
      <c r="H168" s="1">
        <f t="shared" ca="1" si="97"/>
        <v>1.2410000000000001</v>
      </c>
      <c r="J168" s="1" t="str">
        <f t="shared" si="98"/>
        <v>MATICUSDT</v>
      </c>
      <c r="K168" s="1">
        <f t="shared" ca="1" si="99"/>
        <v>0</v>
      </c>
      <c r="L168" s="1">
        <f t="shared" ca="1" si="100"/>
        <v>0</v>
      </c>
      <c r="M168" s="1">
        <f t="shared" ca="1" si="101"/>
        <v>0</v>
      </c>
      <c r="N168" s="1">
        <f t="shared" ca="1" si="91"/>
        <v>1</v>
      </c>
      <c r="O168" s="1">
        <f t="shared" ca="1" si="102"/>
        <v>0</v>
      </c>
      <c r="P168" s="1">
        <f t="shared" ca="1" si="103"/>
        <v>0</v>
      </c>
      <c r="Q168" s="1">
        <f t="shared" ca="1" si="111"/>
        <v>1916.8903884259134</v>
      </c>
      <c r="S168" s="1">
        <f t="shared" ca="1" si="104"/>
        <v>1.6166</v>
      </c>
      <c r="T168" s="1">
        <f t="shared" ca="1" si="105"/>
        <v>1.2410000000000001</v>
      </c>
      <c r="V168" s="1" t="str">
        <f t="shared" si="106"/>
        <v>STXUSDT</v>
      </c>
      <c r="W168" s="1">
        <f t="shared" ca="1" si="107"/>
        <v>0</v>
      </c>
      <c r="X168" s="1">
        <f t="shared" ca="1" si="108"/>
        <v>0</v>
      </c>
      <c r="Y168" s="1">
        <f t="shared" ca="1" si="109"/>
        <v>0</v>
      </c>
      <c r="Z168" s="1">
        <f t="shared" ca="1" si="95"/>
        <v>1</v>
      </c>
      <c r="AA168" s="1">
        <f t="shared" ca="1" si="112"/>
        <v>0</v>
      </c>
      <c r="AB168" s="1">
        <f t="shared" ca="1" si="110"/>
        <v>0</v>
      </c>
      <c r="AC168" s="1">
        <f t="shared" ca="1" si="94"/>
        <v>757.45831865752712</v>
      </c>
    </row>
    <row r="169" spans="1:29" x14ac:dyDescent="0.25">
      <c r="A169">
        <v>187</v>
      </c>
      <c r="B169">
        <v>1.6141000000000001</v>
      </c>
      <c r="C169">
        <v>1.252</v>
      </c>
      <c r="D169">
        <v>-9.7999999999998002E-4</v>
      </c>
      <c r="E169">
        <v>0.70608221631960899</v>
      </c>
      <c r="G169" s="1">
        <f t="shared" ca="1" si="96"/>
        <v>1.6243000000000001</v>
      </c>
      <c r="H169" s="1">
        <f t="shared" ca="1" si="97"/>
        <v>1.236</v>
      </c>
      <c r="J169" s="1" t="str">
        <f t="shared" si="98"/>
        <v>STXUSDT</v>
      </c>
      <c r="K169" s="1">
        <f t="shared" ca="1" si="99"/>
        <v>0</v>
      </c>
      <c r="L169" s="1">
        <f t="shared" ca="1" si="100"/>
        <v>0</v>
      </c>
      <c r="M169" s="1">
        <f t="shared" ca="1" si="101"/>
        <v>0</v>
      </c>
      <c r="N169" s="1">
        <f t="shared" ca="1" si="91"/>
        <v>1</v>
      </c>
      <c r="O169" s="1">
        <f t="shared" ca="1" si="102"/>
        <v>0</v>
      </c>
      <c r="P169" s="1">
        <f t="shared" ca="1" si="103"/>
        <v>0</v>
      </c>
      <c r="Q169" s="1">
        <f t="shared" ca="1" si="111"/>
        <v>1916.8903884259134</v>
      </c>
      <c r="S169" s="1">
        <f t="shared" ca="1" si="104"/>
        <v>1.6243000000000001</v>
      </c>
      <c r="T169" s="1">
        <f t="shared" ca="1" si="105"/>
        <v>1.236</v>
      </c>
      <c r="V169" s="1" t="str">
        <f t="shared" si="106"/>
        <v>MATICUSDT</v>
      </c>
      <c r="W169" s="1">
        <f t="shared" ca="1" si="107"/>
        <v>0</v>
      </c>
      <c r="X169" s="1">
        <f t="shared" ca="1" si="108"/>
        <v>0</v>
      </c>
      <c r="Y169" s="1">
        <f t="shared" ca="1" si="109"/>
        <v>0</v>
      </c>
      <c r="Z169" s="1">
        <f t="shared" ca="1" si="95"/>
        <v>1</v>
      </c>
      <c r="AA169" s="1">
        <f t="shared" ca="1" si="112"/>
        <v>0</v>
      </c>
      <c r="AB169" s="1">
        <f t="shared" ca="1" si="110"/>
        <v>0</v>
      </c>
      <c r="AC169" s="1">
        <f t="shared" ca="1" si="94"/>
        <v>757.45831865752712</v>
      </c>
    </row>
    <row r="170" spans="1:29" x14ac:dyDescent="0.25">
      <c r="A170">
        <v>188</v>
      </c>
      <c r="B170">
        <v>1.6400999999999999</v>
      </c>
      <c r="C170">
        <v>1.274</v>
      </c>
      <c r="D170">
        <v>-3.3600000000002499E-3</v>
      </c>
      <c r="E170">
        <v>0.44314535545671202</v>
      </c>
      <c r="G170" s="1">
        <f t="shared" ca="1" si="96"/>
        <v>1.6257999999999999</v>
      </c>
      <c r="H170" s="1">
        <f t="shared" ca="1" si="97"/>
        <v>1.2410000000000001</v>
      </c>
      <c r="J170" s="1" t="str">
        <f t="shared" si="98"/>
        <v>STXUSDT</v>
      </c>
      <c r="K170" s="1">
        <f t="shared" ca="1" si="99"/>
        <v>0</v>
      </c>
      <c r="L170" s="1">
        <f t="shared" ca="1" si="100"/>
        <v>0</v>
      </c>
      <c r="M170" s="1">
        <f t="shared" ca="1" si="101"/>
        <v>0</v>
      </c>
      <c r="N170" s="1">
        <f t="shared" ca="1" si="91"/>
        <v>1</v>
      </c>
      <c r="O170" s="1">
        <f t="shared" ca="1" si="102"/>
        <v>0</v>
      </c>
      <c r="P170" s="1">
        <f t="shared" ca="1" si="103"/>
        <v>0</v>
      </c>
      <c r="Q170" s="1">
        <f t="shared" ca="1" si="111"/>
        <v>1916.8903884259134</v>
      </c>
      <c r="S170" s="1">
        <f t="shared" ca="1" si="104"/>
        <v>1.6257999999999999</v>
      </c>
      <c r="T170" s="1">
        <f t="shared" ca="1" si="105"/>
        <v>1.2410000000000001</v>
      </c>
      <c r="V170" s="1" t="str">
        <f t="shared" si="106"/>
        <v>MATICUSDT</v>
      </c>
      <c r="W170" s="1">
        <f t="shared" ca="1" si="107"/>
        <v>0</v>
      </c>
      <c r="X170" s="1">
        <f t="shared" ca="1" si="108"/>
        <v>0</v>
      </c>
      <c r="Y170" s="1">
        <f t="shared" ca="1" si="109"/>
        <v>0</v>
      </c>
      <c r="Z170" s="1">
        <f t="shared" ca="1" si="95"/>
        <v>1</v>
      </c>
      <c r="AA170" s="1">
        <f t="shared" ca="1" si="112"/>
        <v>0</v>
      </c>
      <c r="AB170" s="1">
        <f t="shared" ca="1" si="110"/>
        <v>0</v>
      </c>
      <c r="AC170" s="1">
        <f t="shared" ca="1" si="94"/>
        <v>757.45831865752712</v>
      </c>
    </row>
    <row r="171" spans="1:29" x14ac:dyDescent="0.25">
      <c r="A171">
        <v>189</v>
      </c>
      <c r="B171">
        <v>1.6460999999999999</v>
      </c>
      <c r="C171">
        <v>1.2609999999999999</v>
      </c>
      <c r="D171">
        <v>1.94099999999999E-2</v>
      </c>
      <c r="E171">
        <v>2.1111781429765699</v>
      </c>
      <c r="G171" s="1">
        <f t="shared" ca="1" si="96"/>
        <v>1.643</v>
      </c>
      <c r="H171" s="1">
        <f t="shared" ca="1" si="97"/>
        <v>1.2450000000000001</v>
      </c>
      <c r="J171" s="1" t="str">
        <f t="shared" si="98"/>
        <v>STXUSDT</v>
      </c>
      <c r="K171" s="1">
        <f t="shared" ca="1" si="99"/>
        <v>1</v>
      </c>
      <c r="L171" s="1">
        <f t="shared" ca="1" si="100"/>
        <v>1.2609999999999999</v>
      </c>
      <c r="M171" s="1">
        <f t="shared" ca="1" si="101"/>
        <v>1.2450000000000001</v>
      </c>
      <c r="N171" s="1">
        <f t="shared" ca="1" si="91"/>
        <v>0.98731165741475035</v>
      </c>
      <c r="O171" s="1">
        <f t="shared" ca="1" si="102"/>
        <v>0.5</v>
      </c>
      <c r="P171" s="1">
        <f t="shared" ca="1" si="103"/>
        <v>-2</v>
      </c>
      <c r="Q171" s="1">
        <f t="shared" ca="1" si="111"/>
        <v>1891.0682264791933</v>
      </c>
      <c r="S171" s="1">
        <f t="shared" ca="1" si="104"/>
        <v>1.643</v>
      </c>
      <c r="T171" s="1">
        <f t="shared" ca="1" si="105"/>
        <v>1.2450000000000001</v>
      </c>
      <c r="V171" s="1" t="str">
        <f t="shared" si="106"/>
        <v>MATICUSDT</v>
      </c>
      <c r="W171" s="1">
        <f t="shared" ca="1" si="107"/>
        <v>1</v>
      </c>
      <c r="X171" s="1">
        <f t="shared" ca="1" si="108"/>
        <v>1.6460999999999999</v>
      </c>
      <c r="Y171" s="1">
        <f t="shared" ca="1" si="109"/>
        <v>1.643</v>
      </c>
      <c r="Z171" s="1">
        <f t="shared" ca="1" si="95"/>
        <v>1.0018867924528301</v>
      </c>
      <c r="AA171" s="1">
        <f t="shared" ca="1" si="112"/>
        <v>0.37872915932876355</v>
      </c>
      <c r="AB171" s="1">
        <f t="shared" ca="1" si="110"/>
        <v>-2</v>
      </c>
      <c r="AC171" s="1">
        <f t="shared" ca="1" si="94"/>
        <v>757.26621445583226</v>
      </c>
    </row>
    <row r="172" spans="1:29" x14ac:dyDescent="0.25">
      <c r="A172">
        <v>190</v>
      </c>
      <c r="B172">
        <v>1.6574</v>
      </c>
      <c r="C172">
        <v>1.2609999999999999</v>
      </c>
      <c r="D172">
        <v>3.0710000000000001E-2</v>
      </c>
      <c r="E172">
        <v>2.39905624279382</v>
      </c>
      <c r="G172" s="1">
        <f t="shared" ca="1" si="96"/>
        <v>1.6778999999999999</v>
      </c>
      <c r="H172" s="1">
        <f t="shared" ca="1" si="97"/>
        <v>1.2509999999999999</v>
      </c>
      <c r="J172" s="1" t="str">
        <f t="shared" si="98"/>
        <v>STXUSDT</v>
      </c>
      <c r="K172" s="1">
        <f t="shared" ca="1" si="99"/>
        <v>1</v>
      </c>
      <c r="L172" s="1">
        <f t="shared" ca="1" si="100"/>
        <v>1.2609999999999999</v>
      </c>
      <c r="M172" s="1">
        <f t="shared" ca="1" si="101"/>
        <v>1.2509999999999999</v>
      </c>
      <c r="N172" s="1">
        <f t="shared" ca="1" si="91"/>
        <v>0.9920697858842189</v>
      </c>
      <c r="O172" s="1">
        <f t="shared" ca="1" si="102"/>
        <v>0.5</v>
      </c>
      <c r="P172" s="1">
        <f t="shared" ca="1" si="103"/>
        <v>-2</v>
      </c>
      <c r="Q172" s="1">
        <f t="shared" ca="1" si="111"/>
        <v>1874.5716505356629</v>
      </c>
      <c r="S172" s="1">
        <f t="shared" ca="1" si="104"/>
        <v>1.6778999999999999</v>
      </c>
      <c r="T172" s="1">
        <f t="shared" ca="1" si="105"/>
        <v>1.2509999999999999</v>
      </c>
      <c r="V172" s="1" t="str">
        <f t="shared" si="106"/>
        <v>MATICUSDT</v>
      </c>
      <c r="W172" s="1">
        <f t="shared" ca="1" si="107"/>
        <v>1</v>
      </c>
      <c r="X172" s="1">
        <f t="shared" ca="1" si="108"/>
        <v>1.6574</v>
      </c>
      <c r="Y172" s="1">
        <f t="shared" ca="1" si="109"/>
        <v>1.6778999999999999</v>
      </c>
      <c r="Z172" s="1">
        <f t="shared" ca="1" si="95"/>
        <v>0.9877823469813457</v>
      </c>
      <c r="AA172" s="1">
        <f t="shared" ca="1" si="112"/>
        <v>0.37863310722791615</v>
      </c>
      <c r="AB172" s="1">
        <f t="shared" ca="1" si="110"/>
        <v>-2</v>
      </c>
      <c r="AC172" s="1">
        <f t="shared" ca="1" si="94"/>
        <v>746.39283171208888</v>
      </c>
    </row>
    <row r="173" spans="1:29" x14ac:dyDescent="0.25">
      <c r="A173">
        <v>191</v>
      </c>
      <c r="B173">
        <v>1.6166</v>
      </c>
      <c r="C173">
        <v>1.2410000000000001</v>
      </c>
      <c r="D173">
        <v>1.5709999999999801E-2</v>
      </c>
      <c r="E173">
        <v>1.25885654496475</v>
      </c>
      <c r="G173" s="1">
        <f t="shared" ca="1" si="96"/>
        <v>1.6711</v>
      </c>
      <c r="H173" s="1">
        <f t="shared" ca="1" si="97"/>
        <v>1.2529999999999999</v>
      </c>
      <c r="J173" s="1" t="str">
        <f t="shared" si="98"/>
        <v>STXUSDT</v>
      </c>
      <c r="K173" s="1">
        <f t="shared" ca="1" si="99"/>
        <v>1</v>
      </c>
      <c r="L173" s="1">
        <f t="shared" ca="1" si="100"/>
        <v>1.2410000000000001</v>
      </c>
      <c r="M173" s="1">
        <f t="shared" ca="1" si="101"/>
        <v>1.2529999999999999</v>
      </c>
      <c r="N173" s="1">
        <f t="shared" ca="1" si="91"/>
        <v>1.0096696212731666</v>
      </c>
      <c r="O173" s="1">
        <f t="shared" ca="1" si="102"/>
        <v>0.5</v>
      </c>
      <c r="P173" s="1">
        <f t="shared" ca="1" si="103"/>
        <v>-2</v>
      </c>
      <c r="Q173" s="1">
        <f t="shared" ca="1" si="111"/>
        <v>1891.1980484457576</v>
      </c>
      <c r="S173" s="1">
        <f t="shared" ca="1" si="104"/>
        <v>1.6711</v>
      </c>
      <c r="T173" s="1">
        <f t="shared" ca="1" si="105"/>
        <v>1.2529999999999999</v>
      </c>
      <c r="V173" s="1" t="str">
        <f t="shared" si="106"/>
        <v>MATICUSDT</v>
      </c>
      <c r="W173" s="1">
        <f t="shared" ca="1" si="107"/>
        <v>1</v>
      </c>
      <c r="X173" s="1">
        <f t="shared" ca="1" si="108"/>
        <v>1.6166</v>
      </c>
      <c r="Y173" s="1">
        <f t="shared" ca="1" si="109"/>
        <v>1.6711</v>
      </c>
      <c r="Z173" s="1">
        <f t="shared" ca="1" si="95"/>
        <v>0.96738675124169704</v>
      </c>
      <c r="AA173" s="1">
        <f t="shared" ca="1" si="112"/>
        <v>0.37319641585604446</v>
      </c>
      <c r="AB173" s="1">
        <f t="shared" ca="1" si="110"/>
        <v>-2</v>
      </c>
      <c r="AC173" s="1">
        <f t="shared" ca="1" si="94"/>
        <v>720.42373303590432</v>
      </c>
    </row>
    <row r="174" spans="1:29" x14ac:dyDescent="0.25">
      <c r="A174">
        <v>192</v>
      </c>
      <c r="B174">
        <v>1.6243000000000001</v>
      </c>
      <c r="C174">
        <v>1.236</v>
      </c>
      <c r="D174">
        <v>2.9859999999999901E-2</v>
      </c>
      <c r="E174">
        <v>1.8712061968720901</v>
      </c>
      <c r="G174" s="1">
        <f t="shared" ca="1" si="96"/>
        <v>1.6731</v>
      </c>
      <c r="H174" s="1">
        <f t="shared" ca="1" si="97"/>
        <v>1.244</v>
      </c>
      <c r="J174" s="1" t="str">
        <f t="shared" si="98"/>
        <v>STXUSDT</v>
      </c>
      <c r="K174" s="1">
        <f t="shared" ca="1" si="99"/>
        <v>1</v>
      </c>
      <c r="L174" s="1">
        <f t="shared" ca="1" si="100"/>
        <v>1.236</v>
      </c>
      <c r="M174" s="1">
        <f t="shared" ca="1" si="101"/>
        <v>1.244</v>
      </c>
      <c r="N174" s="1">
        <f t="shared" ca="1" si="91"/>
        <v>1.006472491909385</v>
      </c>
      <c r="O174" s="1">
        <f t="shared" ca="1" si="102"/>
        <v>0.5</v>
      </c>
      <c r="P174" s="1">
        <f t="shared" ca="1" si="103"/>
        <v>-2</v>
      </c>
      <c r="Q174" s="1">
        <f t="shared" ca="1" si="111"/>
        <v>1901.9388125133676</v>
      </c>
      <c r="S174" s="1">
        <f t="shared" ca="1" si="104"/>
        <v>1.6731</v>
      </c>
      <c r="T174" s="1">
        <f t="shared" ca="1" si="105"/>
        <v>1.244</v>
      </c>
      <c r="V174" s="1" t="str">
        <f t="shared" si="106"/>
        <v>MATICUSDT</v>
      </c>
      <c r="W174" s="1">
        <f t="shared" ca="1" si="107"/>
        <v>1</v>
      </c>
      <c r="X174" s="1">
        <f t="shared" ca="1" si="108"/>
        <v>1.6243000000000001</v>
      </c>
      <c r="Y174" s="1">
        <f t="shared" ca="1" si="109"/>
        <v>1.6731</v>
      </c>
      <c r="Z174" s="1">
        <f t="shared" ca="1" si="95"/>
        <v>0.97083258621720159</v>
      </c>
      <c r="AA174" s="1">
        <f t="shared" ca="1" si="112"/>
        <v>0.36021186651795217</v>
      </c>
      <c r="AB174" s="1">
        <f t="shared" ca="1" si="110"/>
        <v>-2</v>
      </c>
      <c r="AC174" s="1">
        <f t="shared" ca="1" si="94"/>
        <v>697.77104778201578</v>
      </c>
    </row>
    <row r="175" spans="1:29" x14ac:dyDescent="0.25">
      <c r="A175">
        <v>193</v>
      </c>
      <c r="B175">
        <v>1.6257999999999999</v>
      </c>
      <c r="C175">
        <v>1.2410000000000001</v>
      </c>
      <c r="D175">
        <v>2.49099999999997E-2</v>
      </c>
      <c r="E175">
        <v>1.41992038075279</v>
      </c>
      <c r="G175" s="1">
        <f t="shared" ca="1" si="96"/>
        <v>1.6218999999999999</v>
      </c>
      <c r="H175" s="1">
        <f t="shared" ca="1" si="97"/>
        <v>1.2230000000000001</v>
      </c>
      <c r="J175" s="1" t="str">
        <f t="shared" si="98"/>
        <v>STXUSDT</v>
      </c>
      <c r="K175" s="1">
        <f t="shared" ca="1" si="99"/>
        <v>1</v>
      </c>
      <c r="L175" s="1">
        <f t="shared" ca="1" si="100"/>
        <v>1.2410000000000001</v>
      </c>
      <c r="M175" s="1">
        <f t="shared" ca="1" si="101"/>
        <v>1.2230000000000001</v>
      </c>
      <c r="N175" s="1">
        <f t="shared" ca="1" si="91"/>
        <v>0.98549556809024974</v>
      </c>
      <c r="O175" s="1">
        <f t="shared" ca="1" si="102"/>
        <v>0.5</v>
      </c>
      <c r="P175" s="1">
        <f t="shared" ca="1" si="103"/>
        <v>-2</v>
      </c>
      <c r="Q175" s="1">
        <f t="shared" ca="1" si="111"/>
        <v>1872.8522705107562</v>
      </c>
      <c r="S175" s="1">
        <f t="shared" ca="1" si="104"/>
        <v>1.6218999999999999</v>
      </c>
      <c r="T175" s="1">
        <f t="shared" ca="1" si="105"/>
        <v>1.2230000000000001</v>
      </c>
      <c r="V175" s="1" t="str">
        <f t="shared" si="106"/>
        <v>MATICUSDT</v>
      </c>
      <c r="W175" s="1">
        <f t="shared" ca="1" si="107"/>
        <v>1</v>
      </c>
      <c r="X175" s="1">
        <f t="shared" ca="1" si="108"/>
        <v>1.6257999999999999</v>
      </c>
      <c r="Y175" s="1">
        <f t="shared" ca="1" si="109"/>
        <v>1.6218999999999999</v>
      </c>
      <c r="Z175" s="1">
        <f t="shared" ca="1" si="95"/>
        <v>1.0024045872125285</v>
      </c>
      <c r="AA175" s="1">
        <f t="shared" ca="1" si="112"/>
        <v>0.34888552389100791</v>
      </c>
      <c r="AB175" s="1">
        <f t="shared" ca="1" si="110"/>
        <v>-2</v>
      </c>
      <c r="AC175" s="1">
        <f t="shared" ca="1" si="94"/>
        <v>697.79778464467597</v>
      </c>
    </row>
    <row r="176" spans="1:29" x14ac:dyDescent="0.25">
      <c r="A176">
        <v>194</v>
      </c>
      <c r="B176">
        <v>1.643</v>
      </c>
      <c r="C176">
        <v>1.2450000000000001</v>
      </c>
      <c r="D176">
        <v>3.6949999999999802E-2</v>
      </c>
      <c r="E176">
        <v>1.82329457530226</v>
      </c>
      <c r="G176" s="1">
        <f t="shared" ca="1" si="96"/>
        <v>1.635</v>
      </c>
      <c r="H176" s="1">
        <f t="shared" ca="1" si="97"/>
        <v>1.23</v>
      </c>
      <c r="J176" s="1" t="str">
        <f t="shared" si="98"/>
        <v>STXUSDT</v>
      </c>
      <c r="K176" s="1">
        <f t="shared" ca="1" si="99"/>
        <v>1</v>
      </c>
      <c r="L176" s="1">
        <f t="shared" ca="1" si="100"/>
        <v>1.2450000000000001</v>
      </c>
      <c r="M176" s="1">
        <f t="shared" ca="1" si="101"/>
        <v>1.23</v>
      </c>
      <c r="N176" s="1">
        <f t="shared" ca="1" si="91"/>
        <v>0.98795180722891551</v>
      </c>
      <c r="O176" s="1">
        <f t="shared" ca="1" si="102"/>
        <v>0.5</v>
      </c>
      <c r="P176" s="1">
        <f t="shared" ca="1" si="103"/>
        <v>-2</v>
      </c>
      <c r="Q176" s="1">
        <f t="shared" ca="1" si="111"/>
        <v>1848.7877853238792</v>
      </c>
      <c r="S176" s="1">
        <f t="shared" ca="1" si="104"/>
        <v>1.635</v>
      </c>
      <c r="T176" s="1">
        <f t="shared" ca="1" si="105"/>
        <v>1.23</v>
      </c>
      <c r="V176" s="1" t="str">
        <f t="shared" si="106"/>
        <v>MATICUSDT</v>
      </c>
      <c r="W176" s="1">
        <f t="shared" ca="1" si="107"/>
        <v>1</v>
      </c>
      <c r="X176" s="1">
        <f t="shared" ca="1" si="108"/>
        <v>1.643</v>
      </c>
      <c r="Y176" s="1">
        <f t="shared" ca="1" si="109"/>
        <v>1.635</v>
      </c>
      <c r="Z176" s="1">
        <f t="shared" ca="1" si="95"/>
        <v>1.0048929663608563</v>
      </c>
      <c r="AA176" s="1">
        <f t="shared" ca="1" si="112"/>
        <v>0.34889889232233801</v>
      </c>
      <c r="AB176" s="1">
        <f t="shared" ca="1" si="110"/>
        <v>-2</v>
      </c>
      <c r="AC176" s="1">
        <f t="shared" ca="1" si="94"/>
        <v>699.56098462394482</v>
      </c>
    </row>
    <row r="177" spans="1:29" x14ac:dyDescent="0.25">
      <c r="A177">
        <v>195</v>
      </c>
      <c r="B177">
        <v>1.6778999999999999</v>
      </c>
      <c r="C177">
        <v>1.2509999999999999</v>
      </c>
      <c r="D177">
        <v>6.4110000000000097E-2</v>
      </c>
      <c r="E177">
        <v>2.4992134653602101</v>
      </c>
      <c r="G177" s="1">
        <f t="shared" ca="1" si="96"/>
        <v>0</v>
      </c>
      <c r="H177" s="1">
        <f t="shared" ca="1" si="97"/>
        <v>0</v>
      </c>
      <c r="J177" s="1" t="str">
        <f t="shared" si="98"/>
        <v>STXUSDT</v>
      </c>
      <c r="K177" s="1">
        <f t="shared" ca="1" si="99"/>
        <v>0</v>
      </c>
      <c r="L177" s="1">
        <f t="shared" ca="1" si="100"/>
        <v>0</v>
      </c>
      <c r="M177" s="1">
        <f t="shared" ca="1" si="101"/>
        <v>0</v>
      </c>
      <c r="N177" s="1">
        <f t="shared" ca="1" si="91"/>
        <v>1</v>
      </c>
      <c r="O177" s="1">
        <f t="shared" ca="1" si="102"/>
        <v>0</v>
      </c>
      <c r="P177" s="1">
        <f t="shared" ca="1" si="103"/>
        <v>0</v>
      </c>
      <c r="Q177" s="1">
        <f t="shared" ca="1" si="111"/>
        <v>1848.7877853238792</v>
      </c>
      <c r="S177" s="1">
        <f t="shared" ca="1" si="104"/>
        <v>0</v>
      </c>
      <c r="T177" s="1">
        <f t="shared" ca="1" si="105"/>
        <v>0</v>
      </c>
      <c r="V177" s="1" t="str">
        <f t="shared" si="106"/>
        <v>MATICUSDT</v>
      </c>
      <c r="W177" s="1">
        <f t="shared" ca="1" si="107"/>
        <v>0</v>
      </c>
      <c r="X177" s="1">
        <f t="shared" ca="1" si="108"/>
        <v>0</v>
      </c>
      <c r="Y177" s="1">
        <f t="shared" ca="1" si="109"/>
        <v>0</v>
      </c>
      <c r="Z177" s="1">
        <f t="shared" ca="1" si="95"/>
        <v>1</v>
      </c>
      <c r="AA177" s="1">
        <f t="shared" ca="1" si="112"/>
        <v>0</v>
      </c>
      <c r="AB177" s="1">
        <f t="shared" ca="1" si="110"/>
        <v>0</v>
      </c>
      <c r="AC177" s="1">
        <f t="shared" ca="1" si="94"/>
        <v>699.56098462394482</v>
      </c>
    </row>
    <row r="178" spans="1:29" x14ac:dyDescent="0.25">
      <c r="A178">
        <v>196</v>
      </c>
      <c r="B178">
        <v>1.6711</v>
      </c>
      <c r="C178">
        <v>1.2529999999999999</v>
      </c>
      <c r="D178">
        <v>5.4730000000000098E-2</v>
      </c>
      <c r="E178">
        <v>1.82408993308499</v>
      </c>
      <c r="G178" s="1">
        <f t="shared" ca="1" si="96"/>
        <v>0</v>
      </c>
      <c r="H178" s="1">
        <f t="shared" ca="1" si="97"/>
        <v>0</v>
      </c>
      <c r="J178" s="1" t="str">
        <f t="shared" si="98"/>
        <v>STXUSDT</v>
      </c>
      <c r="K178" s="1">
        <f t="shared" ca="1" si="99"/>
        <v>0</v>
      </c>
      <c r="L178" s="1">
        <f t="shared" ca="1" si="100"/>
        <v>0</v>
      </c>
      <c r="M178" s="1">
        <f t="shared" ca="1" si="101"/>
        <v>0</v>
      </c>
      <c r="N178" s="1">
        <f t="shared" ca="1" si="91"/>
        <v>1</v>
      </c>
      <c r="O178" s="1">
        <f t="shared" ca="1" si="102"/>
        <v>0</v>
      </c>
      <c r="P178" s="1">
        <f t="shared" ca="1" si="103"/>
        <v>0</v>
      </c>
      <c r="Q178" s="1">
        <f t="shared" ca="1" si="111"/>
        <v>1848.7877853238792</v>
      </c>
      <c r="S178" s="1">
        <f t="shared" ca="1" si="104"/>
        <v>0</v>
      </c>
      <c r="T178" s="1">
        <f t="shared" ca="1" si="105"/>
        <v>0</v>
      </c>
      <c r="V178" s="1" t="str">
        <f t="shared" si="106"/>
        <v>MATICUSDT</v>
      </c>
      <c r="W178" s="1">
        <f t="shared" ca="1" si="107"/>
        <v>0</v>
      </c>
      <c r="X178" s="1">
        <f t="shared" ca="1" si="108"/>
        <v>0</v>
      </c>
      <c r="Y178" s="1">
        <f t="shared" ca="1" si="109"/>
        <v>0</v>
      </c>
      <c r="Z178" s="1">
        <f t="shared" ca="1" si="95"/>
        <v>1</v>
      </c>
      <c r="AA178" s="1">
        <f t="shared" ca="1" si="112"/>
        <v>0</v>
      </c>
      <c r="AB178" s="1">
        <f t="shared" ca="1" si="110"/>
        <v>0</v>
      </c>
      <c r="AC178" s="1">
        <f t="shared" ca="1" si="94"/>
        <v>699.56098462394482</v>
      </c>
    </row>
    <row r="179" spans="1:29" x14ac:dyDescent="0.25">
      <c r="A179">
        <v>197</v>
      </c>
      <c r="B179">
        <v>1.6731</v>
      </c>
      <c r="C179">
        <v>1.244</v>
      </c>
      <c r="D179">
        <v>6.8339999999999998E-2</v>
      </c>
      <c r="E179">
        <v>1.9844462630128901</v>
      </c>
      <c r="G179" s="1">
        <f t="shared" ca="1" si="96"/>
        <v>0</v>
      </c>
      <c r="H179" s="1">
        <f t="shared" ca="1" si="97"/>
        <v>0</v>
      </c>
      <c r="J179" s="1" t="str">
        <f t="shared" si="98"/>
        <v>STXUSDT</v>
      </c>
      <c r="K179" s="1">
        <f t="shared" ca="1" si="99"/>
        <v>0</v>
      </c>
      <c r="L179" s="1">
        <f t="shared" ca="1" si="100"/>
        <v>0</v>
      </c>
      <c r="M179" s="1">
        <f t="shared" ca="1" si="101"/>
        <v>0</v>
      </c>
      <c r="N179" s="1">
        <f t="shared" ca="1" si="91"/>
        <v>1</v>
      </c>
      <c r="O179" s="1">
        <f t="shared" ca="1" si="102"/>
        <v>0</v>
      </c>
      <c r="P179" s="1">
        <f t="shared" ca="1" si="103"/>
        <v>0</v>
      </c>
      <c r="Q179" s="1">
        <f t="shared" ca="1" si="111"/>
        <v>1848.7877853238792</v>
      </c>
      <c r="S179" s="1">
        <f t="shared" ca="1" si="104"/>
        <v>0</v>
      </c>
      <c r="T179" s="1">
        <f t="shared" ca="1" si="105"/>
        <v>0</v>
      </c>
      <c r="V179" s="1" t="str">
        <f t="shared" si="106"/>
        <v>MATICUSDT</v>
      </c>
      <c r="W179" s="1">
        <f t="shared" ca="1" si="107"/>
        <v>0</v>
      </c>
      <c r="X179" s="1">
        <f t="shared" ca="1" si="108"/>
        <v>0</v>
      </c>
      <c r="Y179" s="1">
        <f t="shared" ca="1" si="109"/>
        <v>0</v>
      </c>
      <c r="Z179" s="1">
        <f t="shared" ca="1" si="95"/>
        <v>1</v>
      </c>
      <c r="AA179" s="1">
        <f t="shared" ca="1" si="112"/>
        <v>0</v>
      </c>
      <c r="AB179" s="1">
        <f t="shared" ca="1" si="110"/>
        <v>0</v>
      </c>
      <c r="AC179" s="1">
        <f t="shared" ca="1" si="94"/>
        <v>699.56098462394482</v>
      </c>
    </row>
    <row r="180" spans="1:29" x14ac:dyDescent="0.25">
      <c r="A180">
        <v>198</v>
      </c>
      <c r="B180">
        <v>1.6218999999999999</v>
      </c>
      <c r="C180">
        <v>1.2230000000000001</v>
      </c>
      <c r="D180">
        <v>4.42299999999997E-2</v>
      </c>
      <c r="E180">
        <v>1.0510126538725899</v>
      </c>
      <c r="G180" s="1">
        <f t="shared" ca="1" si="96"/>
        <v>0</v>
      </c>
      <c r="H180" s="1">
        <f t="shared" ca="1" si="97"/>
        <v>0</v>
      </c>
      <c r="J180" s="1" t="str">
        <f t="shared" si="98"/>
        <v>STXUSDT</v>
      </c>
      <c r="K180" s="1">
        <f t="shared" ca="1" si="99"/>
        <v>0</v>
      </c>
      <c r="L180" s="1">
        <f t="shared" ca="1" si="100"/>
        <v>0</v>
      </c>
      <c r="M180" s="1">
        <f t="shared" ca="1" si="101"/>
        <v>0</v>
      </c>
      <c r="N180" s="1">
        <f t="shared" ca="1" si="91"/>
        <v>1</v>
      </c>
      <c r="O180" s="1">
        <f t="shared" ca="1" si="102"/>
        <v>0</v>
      </c>
      <c r="P180" s="1">
        <f t="shared" ca="1" si="103"/>
        <v>0</v>
      </c>
      <c r="Q180" s="1">
        <f t="shared" ca="1" si="111"/>
        <v>1848.7877853238792</v>
      </c>
      <c r="S180" s="1">
        <f t="shared" ca="1" si="104"/>
        <v>0</v>
      </c>
      <c r="T180" s="1">
        <f t="shared" ca="1" si="105"/>
        <v>0</v>
      </c>
      <c r="V180" s="1" t="str">
        <f t="shared" si="106"/>
        <v>MATICUSDT</v>
      </c>
      <c r="W180" s="1">
        <f t="shared" ca="1" si="107"/>
        <v>0</v>
      </c>
      <c r="X180" s="1">
        <f t="shared" ca="1" si="108"/>
        <v>0</v>
      </c>
      <c r="Y180" s="1">
        <f t="shared" ca="1" si="109"/>
        <v>0</v>
      </c>
      <c r="Z180" s="1">
        <f t="shared" ca="1" si="95"/>
        <v>1</v>
      </c>
      <c r="AA180" s="1">
        <f t="shared" ca="1" si="112"/>
        <v>0</v>
      </c>
      <c r="AB180" s="1">
        <f t="shared" ca="1" si="110"/>
        <v>0</v>
      </c>
      <c r="AC180" s="1">
        <f t="shared" ca="1" si="94"/>
        <v>699.56098462394482</v>
      </c>
    </row>
    <row r="181" spans="1:29" x14ac:dyDescent="0.25">
      <c r="A181">
        <v>199</v>
      </c>
      <c r="B181">
        <v>1.635</v>
      </c>
      <c r="C181">
        <v>1.23</v>
      </c>
      <c r="D181">
        <v>4.8300000000000003E-2</v>
      </c>
      <c r="E181">
        <v>1.0776683212812901</v>
      </c>
      <c r="G181" s="1">
        <f t="shared" ca="1" si="96"/>
        <v>0</v>
      </c>
      <c r="H181" s="1">
        <f t="shared" ca="1" si="97"/>
        <v>0</v>
      </c>
      <c r="J181" s="1" t="str">
        <f t="shared" si="98"/>
        <v>STXUSDT</v>
      </c>
      <c r="K181" s="1">
        <f t="shared" ca="1" si="99"/>
        <v>0</v>
      </c>
      <c r="L181" s="1">
        <f t="shared" ca="1" si="100"/>
        <v>0</v>
      </c>
      <c r="M181" s="1">
        <f t="shared" ca="1" si="101"/>
        <v>0</v>
      </c>
      <c r="N181" s="1">
        <f t="shared" ca="1" si="91"/>
        <v>1</v>
      </c>
      <c r="O181" s="1">
        <f t="shared" ca="1" si="102"/>
        <v>0</v>
      </c>
      <c r="P181" s="1">
        <f t="shared" ca="1" si="103"/>
        <v>0</v>
      </c>
      <c r="Q181" s="1">
        <f t="shared" ca="1" si="111"/>
        <v>1848.7877853238792</v>
      </c>
      <c r="S181" s="1">
        <f t="shared" ca="1" si="104"/>
        <v>0</v>
      </c>
      <c r="T181" s="1">
        <f t="shared" ca="1" si="105"/>
        <v>0</v>
      </c>
      <c r="V181" s="1" t="str">
        <f t="shared" si="106"/>
        <v>MATICUSDT</v>
      </c>
      <c r="W181" s="1">
        <f t="shared" ca="1" si="107"/>
        <v>0</v>
      </c>
      <c r="X181" s="1">
        <f t="shared" ca="1" si="108"/>
        <v>0</v>
      </c>
      <c r="Y181" s="1">
        <f t="shared" ca="1" si="109"/>
        <v>0</v>
      </c>
      <c r="Z181" s="1">
        <f t="shared" ca="1" si="95"/>
        <v>1</v>
      </c>
      <c r="AA181" s="1">
        <f t="shared" ca="1" si="112"/>
        <v>0</v>
      </c>
      <c r="AB181" s="1">
        <f t="shared" ca="1" si="110"/>
        <v>0</v>
      </c>
      <c r="AC181" s="1">
        <f t="shared" ca="1" si="94"/>
        <v>699.56098462394482</v>
      </c>
    </row>
  </sheetData>
  <dataValidations count="2">
    <dataValidation type="list" allowBlank="1" showInputMessage="1" showErrorMessage="1" sqref="AE7" xr:uid="{5E322D80-D3BF-3746-AA27-17D61F3A79BE}">
      <formula1>"Sym_1,Sym_2"</formula1>
    </dataValidation>
    <dataValidation type="list" allowBlank="1" showInputMessage="1" showErrorMessage="1" sqref="AE5:AE6" xr:uid="{086290C3-BB5C-4044-8C74-DB6FC21A33C9}">
      <formula1>"0,1,2,3,4,5,6,7,8,9,10,11,12,13,14,15,20,24,25,30,35,40"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6405-A073-A644-AB22-D0BD0C71B088}">
  <dimension ref="A1:AI181"/>
  <sheetViews>
    <sheetView tabSelected="1" view="pageBreakPreview" topLeftCell="AA1" zoomScale="238" zoomScaleNormal="310" zoomScaleSheetLayoutView="238" workbookViewId="0">
      <selection activeCell="AI3" sqref="AI3"/>
    </sheetView>
  </sheetViews>
  <sheetFormatPr defaultColWidth="10.875" defaultRowHeight="15.75" x14ac:dyDescent="0.25"/>
  <cols>
    <col min="1" max="5" width="11" customWidth="1"/>
    <col min="6" max="6" width="2.875" style="1" customWidth="1"/>
    <col min="7" max="7" width="17" style="1" customWidth="1"/>
    <col min="8" max="9" width="21.5" style="1" customWidth="1"/>
    <col min="10" max="11" width="17.125" style="1" customWidth="1"/>
    <col min="12" max="12" width="2.875" style="1" customWidth="1"/>
    <col min="13" max="20" width="14.375" style="1" customWidth="1"/>
    <col min="21" max="21" width="2.625" style="1" customWidth="1"/>
    <col min="22" max="23" width="17.125" style="1" customWidth="1"/>
    <col min="24" max="24" width="2.875" style="1" customWidth="1"/>
    <col min="25" max="32" width="14.375" style="1" customWidth="1"/>
    <col min="33" max="33" width="2.625" style="1" customWidth="1"/>
    <col min="34" max="34" width="17" style="1" customWidth="1"/>
    <col min="35" max="35" width="11.125" style="1" customWidth="1"/>
    <col min="36" max="16384" width="10.875" style="1"/>
  </cols>
  <sheetData>
    <row r="1" spans="1:35" x14ac:dyDescent="0.25">
      <c r="B1" t="s">
        <v>42</v>
      </c>
      <c r="C1" t="s">
        <v>43</v>
      </c>
      <c r="D1" t="s">
        <v>0</v>
      </c>
      <c r="E1" t="s">
        <v>44</v>
      </c>
      <c r="G1" s="10" t="s">
        <v>34</v>
      </c>
      <c r="H1" s="10" t="s">
        <v>35</v>
      </c>
      <c r="I1" s="10" t="s">
        <v>36</v>
      </c>
      <c r="J1" s="10" t="s">
        <v>22</v>
      </c>
      <c r="K1" s="10" t="s">
        <v>23</v>
      </c>
      <c r="M1" s="3" t="s">
        <v>14</v>
      </c>
      <c r="N1" s="3" t="s">
        <v>2</v>
      </c>
      <c r="O1" s="3" t="s">
        <v>3</v>
      </c>
      <c r="P1" s="3" t="s">
        <v>5</v>
      </c>
      <c r="Q1" s="3" t="s">
        <v>6</v>
      </c>
      <c r="R1" s="3" t="s">
        <v>9</v>
      </c>
      <c r="S1" s="3" t="s">
        <v>12</v>
      </c>
      <c r="T1" s="3" t="s">
        <v>7</v>
      </c>
      <c r="V1" s="10" t="s">
        <v>22</v>
      </c>
      <c r="W1" s="10" t="s">
        <v>23</v>
      </c>
      <c r="Y1" s="2" t="s">
        <v>15</v>
      </c>
      <c r="Z1" s="2" t="s">
        <v>2</v>
      </c>
      <c r="AA1" s="2" t="s">
        <v>4</v>
      </c>
      <c r="AB1" s="2" t="s">
        <v>16</v>
      </c>
      <c r="AC1" s="2" t="s">
        <v>6</v>
      </c>
      <c r="AD1" s="2" t="s">
        <v>9</v>
      </c>
      <c r="AE1" s="2" t="s">
        <v>12</v>
      </c>
      <c r="AF1" s="2" t="s">
        <v>7</v>
      </c>
      <c r="AH1" s="13">
        <v>1.1000000000000001</v>
      </c>
      <c r="AI1" s="1" t="s">
        <v>8</v>
      </c>
    </row>
    <row r="2" spans="1:35" x14ac:dyDescent="0.25">
      <c r="A2">
        <v>39</v>
      </c>
      <c r="B2">
        <v>8.74</v>
      </c>
      <c r="C2">
        <v>3.6410000000000001E-3</v>
      </c>
      <c r="D2">
        <v>7.7988180000000101E-2</v>
      </c>
      <c r="E2">
        <v>1.6799948891108401</v>
      </c>
      <c r="G2" s="1">
        <f>IF($E2&lt;0,-1,1)</f>
        <v>1</v>
      </c>
      <c r="H2" s="1">
        <f>B2</f>
        <v>8.74</v>
      </c>
      <c r="I2" s="1">
        <f>C2</f>
        <v>3.6410000000000001E-3</v>
      </c>
      <c r="J2" s="1">
        <f>IFERROR(VLOOKUP(-$G2,$G3:$H$182,2,0),H2)</f>
        <v>8.3800000000000008</v>
      </c>
      <c r="K2" s="1">
        <f>IFERROR(VLOOKUP(-$G2,$G3:$I$182,3,0),I2)</f>
        <v>3.5500000000000002E-3</v>
      </c>
      <c r="M2" s="1" t="str">
        <f t="shared" ref="M2:M33" si="0">IF(AND($AH$5="Sym_1",$E2&lt;0),$B$1,IF(AND($AH$5="Sym_2",$E2&gt;0),$B$1,$C$1))</f>
        <v>AKROUSDT</v>
      </c>
      <c r="N2" s="1">
        <f ca="1">IF($AH$6="No",IF(AND(ABS($E2)&gt;$AH$1,$G2&lt;&gt;$G1),1,0),n_steps!K2)</f>
        <v>1</v>
      </c>
      <c r="O2" s="1">
        <f t="shared" ref="O2:O33" ca="1" si="1">IF($N2=1,IF($M2=$B$1,$B2,$C2),0)</f>
        <v>3.6410000000000001E-3</v>
      </c>
      <c r="P2" s="1">
        <f t="shared" ref="P2:P33" ca="1" si="2">IF($N2=1,IF($M2=$B$1,$J2,$K2),0)</f>
        <v>3.5500000000000002E-3</v>
      </c>
      <c r="Q2" s="1">
        <f ca="1">IFERROR(P2/O2,1)</f>
        <v>0.97500686624553701</v>
      </c>
      <c r="R2" s="1">
        <f t="shared" ref="R2:R33" ca="1" si="3">IF($N2=1,$AH$3*$AH$2*2,0)</f>
        <v>-0.8</v>
      </c>
      <c r="S2" s="1">
        <f t="shared" ref="S2:S33" ca="1" si="4">-IF($N2=1,$AH$4*$AH$2*2,0)</f>
        <v>-2</v>
      </c>
      <c r="T2" s="1">
        <f ca="1">$AH$2+R2+S2</f>
        <v>997.2</v>
      </c>
      <c r="V2" s="1">
        <f>J2</f>
        <v>8.3800000000000008</v>
      </c>
      <c r="W2" s="1">
        <f>K2</f>
        <v>3.5500000000000002E-3</v>
      </c>
      <c r="Y2" s="1" t="str">
        <f t="shared" ref="Y2:Y33" si="5">IF(AND($AH$5="Sym_1",$E2&gt;0),$B$1,IF(AND($AH$5="Sym_2",$E2&lt;0),$B$1,$C$1))</f>
        <v>NEOUSDT</v>
      </c>
      <c r="Z2" s="1">
        <f ca="1">N2</f>
        <v>1</v>
      </c>
      <c r="AA2" s="1">
        <f t="shared" ref="AA2:AA33" ca="1" si="6">IF($Z2=1,IF($Y2=$B$1,$B2,$C2),0)</f>
        <v>8.74</v>
      </c>
      <c r="AB2" s="1">
        <f t="shared" ref="AB2:AB33" ca="1" si="7">IF($Z2=1,IF($Y2=$B$1,$V2,$W2),0)</f>
        <v>8.3800000000000008</v>
      </c>
      <c r="AC2" s="1">
        <f t="shared" ref="AC2:AC17" ca="1" si="8">IFERROR(AA2/AB2,1)</f>
        <v>1.0429594272076372</v>
      </c>
      <c r="AD2" s="1">
        <f ca="1">IF($N2=1,$AH$3*$AH2*2,0)</f>
        <v>-0.8</v>
      </c>
      <c r="AE2" s="1">
        <f t="shared" ref="AE2:AE33" ca="1" si="9">-IF($N2=1,$AH$4*$AH$2*2,0)</f>
        <v>-2</v>
      </c>
      <c r="AF2" s="1">
        <f ca="1">$AH$2+AD2+AE2</f>
        <v>997.2</v>
      </c>
      <c r="AH2" s="14">
        <v>1000</v>
      </c>
      <c r="AI2" s="1" t="s">
        <v>11</v>
      </c>
    </row>
    <row r="3" spans="1:35" x14ac:dyDescent="0.25">
      <c r="A3">
        <v>40</v>
      </c>
      <c r="B3">
        <v>8.74</v>
      </c>
      <c r="C3">
        <v>3.63E-3</v>
      </c>
      <c r="D3">
        <v>0.1041574</v>
      </c>
      <c r="E3">
        <v>1.8055726049220699</v>
      </c>
      <c r="G3" s="1">
        <f t="shared" ref="G3:G66" si="10">IF($E3&lt;0,-1,1)</f>
        <v>1</v>
      </c>
      <c r="H3" s="1">
        <f t="shared" ref="H3:H66" si="11">B3</f>
        <v>8.74</v>
      </c>
      <c r="I3" s="1">
        <f t="shared" ref="I3:I66" si="12">C3</f>
        <v>3.63E-3</v>
      </c>
      <c r="J3" s="1">
        <f>IFERROR(VLOOKUP(-$G3,$G4:$H$182,2,0),H3)</f>
        <v>8.3800000000000008</v>
      </c>
      <c r="K3" s="1">
        <f>IFERROR(VLOOKUP(-$G3,$G4:$I$182,3,0),I3)</f>
        <v>3.5500000000000002E-3</v>
      </c>
      <c r="M3" s="1" t="str">
        <f t="shared" si="0"/>
        <v>AKROUSDT</v>
      </c>
      <c r="N3" s="1">
        <f ca="1">IF($AH$6="No",IF(AND(ABS($E3)&gt;$AH$1,$G3&lt;&gt;$G2),1,0),n_steps!K3)</f>
        <v>1</v>
      </c>
      <c r="O3" s="1">
        <f t="shared" ca="1" si="1"/>
        <v>3.63E-3</v>
      </c>
      <c r="P3" s="1">
        <f t="shared" ca="1" si="2"/>
        <v>3.5500000000000002E-3</v>
      </c>
      <c r="Q3" s="1">
        <f t="shared" ref="Q3:Q66" ca="1" si="13">IFERROR(P3/O3,1)</f>
        <v>0.97796143250688716</v>
      </c>
      <c r="R3" s="1">
        <f t="shared" ca="1" si="3"/>
        <v>-0.8</v>
      </c>
      <c r="S3" s="1">
        <f t="shared" ca="1" si="4"/>
        <v>-2</v>
      </c>
      <c r="T3" s="1">
        <f t="shared" ref="T3:T66" ca="1" si="14">$T2*$Q3+$R3+$S3</f>
        <v>972.42314049586798</v>
      </c>
      <c r="V3" s="1">
        <f t="shared" ref="V3:V66" si="15">J3</f>
        <v>8.3800000000000008</v>
      </c>
      <c r="W3" s="1">
        <f t="shared" ref="W3:W66" si="16">K3</f>
        <v>3.5500000000000002E-3</v>
      </c>
      <c r="Y3" s="1" t="str">
        <f t="shared" si="5"/>
        <v>NEOUSDT</v>
      </c>
      <c r="Z3" s="1">
        <f t="shared" ref="Z3:Z66" ca="1" si="17">N3</f>
        <v>1</v>
      </c>
      <c r="AA3" s="1">
        <f t="shared" ca="1" si="6"/>
        <v>8.74</v>
      </c>
      <c r="AB3" s="1">
        <f t="shared" ca="1" si="7"/>
        <v>8.3800000000000008</v>
      </c>
      <c r="AC3" s="1">
        <f t="shared" ca="1" si="8"/>
        <v>1.0429594272076372</v>
      </c>
      <c r="AD3" s="1">
        <f t="shared" ref="AD3:AD34" ca="1" si="18">IF($N3=1,$AH$3*$AF2*2,0)</f>
        <v>-0.79776000000000002</v>
      </c>
      <c r="AE3" s="1">
        <f t="shared" ca="1" si="9"/>
        <v>-2</v>
      </c>
      <c r="AF3" s="1">
        <f t="shared" ref="AF3:AF66" ca="1" si="19">$AF2*$AC3+$AD3+$AE3</f>
        <v>1037.2413808114559</v>
      </c>
      <c r="AH3" s="14">
        <v>-4.0000000000000002E-4</v>
      </c>
      <c r="AI3" s="1" t="s">
        <v>10</v>
      </c>
    </row>
    <row r="4" spans="1:35" x14ac:dyDescent="0.25">
      <c r="A4">
        <v>41</v>
      </c>
      <c r="B4">
        <v>8.6999999999999993</v>
      </c>
      <c r="C4">
        <v>3.6250000000000002E-3</v>
      </c>
      <c r="D4">
        <v>7.6052499999999398E-2</v>
      </c>
      <c r="E4">
        <v>1.4959431525529201</v>
      </c>
      <c r="G4" s="1">
        <f t="shared" si="10"/>
        <v>1</v>
      </c>
      <c r="H4" s="1">
        <f t="shared" si="11"/>
        <v>8.6999999999999993</v>
      </c>
      <c r="I4" s="1">
        <f t="shared" si="12"/>
        <v>3.6250000000000002E-3</v>
      </c>
      <c r="J4" s="1">
        <f>IFERROR(VLOOKUP(-$G4,$G5:$H$182,2,0),H4)</f>
        <v>8.3800000000000008</v>
      </c>
      <c r="K4" s="1">
        <f>IFERROR(VLOOKUP(-$G4,$G5:$I$182,3,0),I4)</f>
        <v>3.5500000000000002E-3</v>
      </c>
      <c r="M4" s="1" t="str">
        <f t="shared" si="0"/>
        <v>AKROUSDT</v>
      </c>
      <c r="N4" s="1">
        <f ca="1">IF($AH$6="No",IF(AND(ABS($E4)&gt;$AH$1,$G4&lt;&gt;$G3),1,0),n_steps!K4)</f>
        <v>0</v>
      </c>
      <c r="O4" s="1">
        <f t="shared" ca="1" si="1"/>
        <v>0</v>
      </c>
      <c r="P4" s="1">
        <f t="shared" ca="1" si="2"/>
        <v>0</v>
      </c>
      <c r="Q4" s="1">
        <f t="shared" ca="1" si="13"/>
        <v>1</v>
      </c>
      <c r="R4" s="1">
        <f t="shared" ca="1" si="3"/>
        <v>0</v>
      </c>
      <c r="S4" s="1">
        <f t="shared" ca="1" si="4"/>
        <v>0</v>
      </c>
      <c r="T4" s="1">
        <f t="shared" ca="1" si="14"/>
        <v>972.42314049586798</v>
      </c>
      <c r="V4" s="1">
        <f t="shared" si="15"/>
        <v>8.3800000000000008</v>
      </c>
      <c r="W4" s="1">
        <f t="shared" si="16"/>
        <v>3.5500000000000002E-3</v>
      </c>
      <c r="Y4" s="1" t="str">
        <f t="shared" si="5"/>
        <v>NEOUSDT</v>
      </c>
      <c r="Z4" s="1">
        <f t="shared" ca="1" si="17"/>
        <v>0</v>
      </c>
      <c r="AA4" s="1">
        <f t="shared" ca="1" si="6"/>
        <v>0</v>
      </c>
      <c r="AB4" s="1">
        <f t="shared" ca="1" si="7"/>
        <v>0</v>
      </c>
      <c r="AC4" s="1">
        <f t="shared" ca="1" si="8"/>
        <v>1</v>
      </c>
      <c r="AD4" s="1">
        <f t="shared" ca="1" si="18"/>
        <v>0</v>
      </c>
      <c r="AE4" s="1">
        <f t="shared" ca="1" si="9"/>
        <v>0</v>
      </c>
      <c r="AF4" s="1">
        <f t="shared" ca="1" si="19"/>
        <v>1037.2413808114559</v>
      </c>
      <c r="AH4" s="14">
        <v>1E-3</v>
      </c>
      <c r="AI4" s="1" t="s">
        <v>13</v>
      </c>
    </row>
    <row r="5" spans="1:35" x14ac:dyDescent="0.25">
      <c r="A5">
        <v>42</v>
      </c>
      <c r="B5">
        <v>8.65</v>
      </c>
      <c r="C5">
        <v>3.5790000000000001E-3</v>
      </c>
      <c r="D5">
        <v>0.13548742</v>
      </c>
      <c r="E5">
        <v>1.95688189001729</v>
      </c>
      <c r="G5" s="1">
        <f t="shared" si="10"/>
        <v>1</v>
      </c>
      <c r="H5" s="1">
        <f t="shared" si="11"/>
        <v>8.65</v>
      </c>
      <c r="I5" s="1">
        <f t="shared" si="12"/>
        <v>3.5790000000000001E-3</v>
      </c>
      <c r="J5" s="1">
        <f>IFERROR(VLOOKUP(-$G5,$G6:$H$182,2,0),H5)</f>
        <v>8.3800000000000008</v>
      </c>
      <c r="K5" s="1">
        <f>IFERROR(VLOOKUP(-$G5,$G6:$I$182,3,0),I5)</f>
        <v>3.5500000000000002E-3</v>
      </c>
      <c r="M5" s="1" t="str">
        <f t="shared" si="0"/>
        <v>AKROUSDT</v>
      </c>
      <c r="N5" s="1">
        <f ca="1">IF($AH$6="No",IF(AND(ABS($E5)&gt;$AH$1,$G5&lt;&gt;$G4),1,0),n_steps!K5)</f>
        <v>1</v>
      </c>
      <c r="O5" s="1">
        <f t="shared" ca="1" si="1"/>
        <v>3.5790000000000001E-3</v>
      </c>
      <c r="P5" s="1">
        <f t="shared" ca="1" si="2"/>
        <v>3.5500000000000002E-3</v>
      </c>
      <c r="Q5" s="1">
        <f t="shared" ca="1" si="13"/>
        <v>0.99189717798267674</v>
      </c>
      <c r="R5" s="1">
        <f t="shared" ca="1" si="3"/>
        <v>-0.8</v>
      </c>
      <c r="S5" s="1">
        <f t="shared" ca="1" si="4"/>
        <v>-2</v>
      </c>
      <c r="T5" s="1">
        <f t="shared" ca="1" si="14"/>
        <v>961.74376886290349</v>
      </c>
      <c r="V5" s="1">
        <f t="shared" si="15"/>
        <v>8.3800000000000008</v>
      </c>
      <c r="W5" s="1">
        <f t="shared" si="16"/>
        <v>3.5500000000000002E-3</v>
      </c>
      <c r="Y5" s="1" t="str">
        <f t="shared" si="5"/>
        <v>NEOUSDT</v>
      </c>
      <c r="Z5" s="1">
        <f t="shared" ca="1" si="17"/>
        <v>1</v>
      </c>
      <c r="AA5" s="1">
        <f t="shared" ca="1" si="6"/>
        <v>8.65</v>
      </c>
      <c r="AB5" s="1">
        <f t="shared" ca="1" si="7"/>
        <v>8.3800000000000008</v>
      </c>
      <c r="AC5" s="1">
        <f t="shared" ca="1" si="8"/>
        <v>1.0322195704057278</v>
      </c>
      <c r="AD5" s="1">
        <f t="shared" ca="1" si="18"/>
        <v>-0.82979310464916478</v>
      </c>
      <c r="AE5" s="1">
        <f t="shared" ca="1" si="9"/>
        <v>-2</v>
      </c>
      <c r="AF5" s="1">
        <f t="shared" ca="1" si="19"/>
        <v>1067.8310594035959</v>
      </c>
      <c r="AH5" s="15" t="s">
        <v>24</v>
      </c>
      <c r="AI5" s="1" t="s">
        <v>33</v>
      </c>
    </row>
    <row r="6" spans="1:35" x14ac:dyDescent="0.25">
      <c r="A6">
        <v>43</v>
      </c>
      <c r="B6">
        <v>8.69</v>
      </c>
      <c r="C6">
        <v>3.5790000000000001E-3</v>
      </c>
      <c r="D6">
        <v>0.17548741999999901</v>
      </c>
      <c r="E6">
        <v>2.16119220539712</v>
      </c>
      <c r="G6" s="1">
        <f t="shared" si="10"/>
        <v>1</v>
      </c>
      <c r="H6" s="1">
        <f t="shared" si="11"/>
        <v>8.69</v>
      </c>
      <c r="I6" s="1">
        <f t="shared" si="12"/>
        <v>3.5790000000000001E-3</v>
      </c>
      <c r="J6" s="1">
        <f>IFERROR(VLOOKUP(-$G6,$G7:$H$182,2,0),H6)</f>
        <v>8.3800000000000008</v>
      </c>
      <c r="K6" s="1">
        <f>IFERROR(VLOOKUP(-$G6,$G7:$I$182,3,0),I6)</f>
        <v>3.5500000000000002E-3</v>
      </c>
      <c r="M6" s="1" t="str">
        <f t="shared" si="0"/>
        <v>AKROUSDT</v>
      </c>
      <c r="N6" s="1">
        <f ca="1">IF($AH$6="No",IF(AND(ABS($E6)&gt;$AH$1,$G6&lt;&gt;$G5),1,0),n_steps!K6)</f>
        <v>1</v>
      </c>
      <c r="O6" s="1">
        <f t="shared" ca="1" si="1"/>
        <v>3.5790000000000001E-3</v>
      </c>
      <c r="P6" s="1">
        <f t="shared" ca="1" si="2"/>
        <v>3.5500000000000002E-3</v>
      </c>
      <c r="Q6" s="1">
        <f t="shared" ca="1" si="13"/>
        <v>0.99189717798267674</v>
      </c>
      <c r="R6" s="1">
        <f t="shared" ca="1" si="3"/>
        <v>-0.8</v>
      </c>
      <c r="S6" s="1">
        <f t="shared" ca="1" si="4"/>
        <v>-2</v>
      </c>
      <c r="T6" s="1">
        <f t="shared" ca="1" si="14"/>
        <v>951.15093027753778</v>
      </c>
      <c r="V6" s="1">
        <f t="shared" si="15"/>
        <v>8.3800000000000008</v>
      </c>
      <c r="W6" s="1">
        <f t="shared" si="16"/>
        <v>3.5500000000000002E-3</v>
      </c>
      <c r="Y6" s="1" t="str">
        <f t="shared" si="5"/>
        <v>NEOUSDT</v>
      </c>
      <c r="Z6" s="1">
        <f t="shared" ca="1" si="17"/>
        <v>1</v>
      </c>
      <c r="AA6" s="1">
        <f t="shared" ca="1" si="6"/>
        <v>8.69</v>
      </c>
      <c r="AB6" s="1">
        <f t="shared" ca="1" si="7"/>
        <v>8.3800000000000008</v>
      </c>
      <c r="AC6" s="1">
        <f t="shared" ca="1" si="8"/>
        <v>1.0369928400954653</v>
      </c>
      <c r="AD6" s="1">
        <f t="shared" ca="1" si="18"/>
        <v>-0.85426484752287679</v>
      </c>
      <c r="AE6" s="1">
        <f t="shared" ca="1" si="9"/>
        <v>-2</v>
      </c>
      <c r="AF6" s="1">
        <f t="shared" ca="1" si="19"/>
        <v>1104.4788981855615</v>
      </c>
      <c r="AH6" s="14" t="s">
        <v>45</v>
      </c>
      <c r="AI6" s="1" t="s">
        <v>39</v>
      </c>
    </row>
    <row r="7" spans="1:35" x14ac:dyDescent="0.25">
      <c r="A7">
        <v>44</v>
      </c>
      <c r="B7">
        <v>8.7899999999999991</v>
      </c>
      <c r="C7">
        <v>3.6410000000000001E-3</v>
      </c>
      <c r="D7">
        <v>0.12798817999999901</v>
      </c>
      <c r="E7">
        <v>1.64527909640104</v>
      </c>
      <c r="G7" s="1">
        <f t="shared" si="10"/>
        <v>1</v>
      </c>
      <c r="H7" s="1">
        <f t="shared" si="11"/>
        <v>8.7899999999999991</v>
      </c>
      <c r="I7" s="1">
        <f t="shared" si="12"/>
        <v>3.6410000000000001E-3</v>
      </c>
      <c r="J7" s="1">
        <f>IFERROR(VLOOKUP(-$G7,$G8:$H$182,2,0),H7)</f>
        <v>8.3800000000000008</v>
      </c>
      <c r="K7" s="1">
        <f>IFERROR(VLOOKUP(-$G7,$G8:$I$182,3,0),I7)</f>
        <v>3.5500000000000002E-3</v>
      </c>
      <c r="M7" s="1" t="str">
        <f t="shared" si="0"/>
        <v>AKROUSDT</v>
      </c>
      <c r="N7" s="1">
        <f ca="1">IF($AH$6="No",IF(AND(ABS($E7)&gt;$AH$1,$G7&lt;&gt;$G6),1,0),n_steps!K7)</f>
        <v>0</v>
      </c>
      <c r="O7" s="1">
        <f t="shared" ca="1" si="1"/>
        <v>0</v>
      </c>
      <c r="P7" s="1">
        <f t="shared" ca="1" si="2"/>
        <v>0</v>
      </c>
      <c r="Q7" s="1">
        <f t="shared" ca="1" si="13"/>
        <v>1</v>
      </c>
      <c r="R7" s="1">
        <f t="shared" ca="1" si="3"/>
        <v>0</v>
      </c>
      <c r="S7" s="1">
        <f t="shared" ca="1" si="4"/>
        <v>0</v>
      </c>
      <c r="T7" s="1">
        <f t="shared" ca="1" si="14"/>
        <v>951.15093027753778</v>
      </c>
      <c r="V7" s="1">
        <f t="shared" si="15"/>
        <v>8.3800000000000008</v>
      </c>
      <c r="W7" s="1">
        <f t="shared" si="16"/>
        <v>3.5500000000000002E-3</v>
      </c>
      <c r="Y7" s="1" t="str">
        <f t="shared" si="5"/>
        <v>NEOUSDT</v>
      </c>
      <c r="Z7" s="1">
        <f t="shared" ca="1" si="17"/>
        <v>0</v>
      </c>
      <c r="AA7" s="1">
        <f t="shared" ca="1" si="6"/>
        <v>0</v>
      </c>
      <c r="AB7" s="1">
        <f t="shared" ca="1" si="7"/>
        <v>0</v>
      </c>
      <c r="AC7" s="1">
        <f t="shared" ca="1" si="8"/>
        <v>1</v>
      </c>
      <c r="AD7" s="1">
        <f t="shared" ca="1" si="18"/>
        <v>0</v>
      </c>
      <c r="AE7" s="1">
        <f t="shared" ca="1" si="9"/>
        <v>0</v>
      </c>
      <c r="AF7" s="1">
        <f t="shared" ca="1" si="19"/>
        <v>1104.4788981855615</v>
      </c>
    </row>
    <row r="8" spans="1:35" x14ac:dyDescent="0.25">
      <c r="A8">
        <v>45</v>
      </c>
      <c r="B8">
        <v>8.57</v>
      </c>
      <c r="C8">
        <v>3.581E-3</v>
      </c>
      <c r="D8">
        <v>5.07293799999999E-2</v>
      </c>
      <c r="E8">
        <v>0.96308672011125096</v>
      </c>
      <c r="G8" s="1">
        <f t="shared" si="10"/>
        <v>1</v>
      </c>
      <c r="H8" s="1">
        <f t="shared" si="11"/>
        <v>8.57</v>
      </c>
      <c r="I8" s="1">
        <f t="shared" si="12"/>
        <v>3.581E-3</v>
      </c>
      <c r="J8" s="1">
        <f>IFERROR(VLOOKUP(-$G8,$G9:$H$182,2,0),H8)</f>
        <v>8.3800000000000008</v>
      </c>
      <c r="K8" s="1">
        <f>IFERROR(VLOOKUP(-$G8,$G9:$I$182,3,0),I8)</f>
        <v>3.5500000000000002E-3</v>
      </c>
      <c r="M8" s="1" t="str">
        <f t="shared" si="0"/>
        <v>AKROUSDT</v>
      </c>
      <c r="N8" s="1">
        <f ca="1">IF($AH$6="No",IF(AND(ABS($E8)&gt;$AH$1,$G8&lt;&gt;$G7),1,0),n_steps!K8)</f>
        <v>0</v>
      </c>
      <c r="O8" s="1">
        <f t="shared" ca="1" si="1"/>
        <v>0</v>
      </c>
      <c r="P8" s="1">
        <f t="shared" ca="1" si="2"/>
        <v>0</v>
      </c>
      <c r="Q8" s="1">
        <f t="shared" ca="1" si="13"/>
        <v>1</v>
      </c>
      <c r="R8" s="1">
        <f t="shared" ca="1" si="3"/>
        <v>0</v>
      </c>
      <c r="S8" s="1">
        <f t="shared" ca="1" si="4"/>
        <v>0</v>
      </c>
      <c r="T8" s="1">
        <f t="shared" ca="1" si="14"/>
        <v>951.15093027753778</v>
      </c>
      <c r="V8" s="1">
        <f t="shared" si="15"/>
        <v>8.3800000000000008</v>
      </c>
      <c r="W8" s="1">
        <f t="shared" si="16"/>
        <v>3.5500000000000002E-3</v>
      </c>
      <c r="Y8" s="1" t="str">
        <f t="shared" si="5"/>
        <v>NEOUSDT</v>
      </c>
      <c r="Z8" s="1">
        <f t="shared" ca="1" si="17"/>
        <v>0</v>
      </c>
      <c r="AA8" s="1">
        <f t="shared" ca="1" si="6"/>
        <v>0</v>
      </c>
      <c r="AB8" s="1">
        <f t="shared" ca="1" si="7"/>
        <v>0</v>
      </c>
      <c r="AC8" s="1">
        <f t="shared" ca="1" si="8"/>
        <v>1</v>
      </c>
      <c r="AD8" s="1">
        <f t="shared" ca="1" si="18"/>
        <v>0</v>
      </c>
      <c r="AE8" s="1">
        <f t="shared" ca="1" si="9"/>
        <v>0</v>
      </c>
      <c r="AF8" s="1">
        <f t="shared" ca="1" si="19"/>
        <v>1104.4788981855615</v>
      </c>
      <c r="AH8" s="4" t="s">
        <v>31</v>
      </c>
      <c r="AI8" s="8">
        <f ca="1">$T$181-$AH$2</f>
        <v>-271.46814190215264</v>
      </c>
    </row>
    <row r="9" spans="1:35" x14ac:dyDescent="0.25">
      <c r="A9">
        <v>46</v>
      </c>
      <c r="B9">
        <v>8.58</v>
      </c>
      <c r="C9">
        <v>3.5980000000000001E-3</v>
      </c>
      <c r="D9">
        <v>2.0286040000000199E-2</v>
      </c>
      <c r="E9">
        <v>0.67438882863128602</v>
      </c>
      <c r="G9" s="1">
        <f t="shared" si="10"/>
        <v>1</v>
      </c>
      <c r="H9" s="1">
        <f t="shared" si="11"/>
        <v>8.58</v>
      </c>
      <c r="I9" s="1">
        <f t="shared" si="12"/>
        <v>3.5980000000000001E-3</v>
      </c>
      <c r="J9" s="1">
        <f>IFERROR(VLOOKUP(-$G9,$G10:$H$182,2,0),H9)</f>
        <v>8.3800000000000008</v>
      </c>
      <c r="K9" s="1">
        <f>IFERROR(VLOOKUP(-$G9,$G10:$I$182,3,0),I9)</f>
        <v>3.5500000000000002E-3</v>
      </c>
      <c r="M9" s="1" t="str">
        <f t="shared" si="0"/>
        <v>AKROUSDT</v>
      </c>
      <c r="N9" s="1">
        <f ca="1">IF($AH$6="No",IF(AND(ABS($E9)&gt;$AH$1,$G9&lt;&gt;$G8),1,0),n_steps!K9)</f>
        <v>0</v>
      </c>
      <c r="O9" s="1">
        <f t="shared" ca="1" si="1"/>
        <v>0</v>
      </c>
      <c r="P9" s="1">
        <f t="shared" ca="1" si="2"/>
        <v>0</v>
      </c>
      <c r="Q9" s="1">
        <f t="shared" ca="1" si="13"/>
        <v>1</v>
      </c>
      <c r="R9" s="1">
        <f t="shared" ca="1" si="3"/>
        <v>0</v>
      </c>
      <c r="S9" s="1">
        <f t="shared" ca="1" si="4"/>
        <v>0</v>
      </c>
      <c r="T9" s="1">
        <f t="shared" ca="1" si="14"/>
        <v>951.15093027753778</v>
      </c>
      <c r="V9" s="1">
        <f t="shared" si="15"/>
        <v>8.3800000000000008</v>
      </c>
      <c r="W9" s="1">
        <f t="shared" si="16"/>
        <v>3.5500000000000002E-3</v>
      </c>
      <c r="Y9" s="1" t="str">
        <f t="shared" si="5"/>
        <v>NEOUSDT</v>
      </c>
      <c r="Z9" s="1">
        <f t="shared" ca="1" si="17"/>
        <v>0</v>
      </c>
      <c r="AA9" s="1">
        <f t="shared" ca="1" si="6"/>
        <v>0</v>
      </c>
      <c r="AB9" s="1">
        <f t="shared" ca="1" si="7"/>
        <v>0</v>
      </c>
      <c r="AC9" s="1">
        <f t="shared" ca="1" si="8"/>
        <v>1</v>
      </c>
      <c r="AD9" s="1">
        <f t="shared" ca="1" si="18"/>
        <v>0</v>
      </c>
      <c r="AE9" s="1">
        <f t="shared" ca="1" si="9"/>
        <v>0</v>
      </c>
      <c r="AF9" s="1">
        <f t="shared" ca="1" si="19"/>
        <v>1104.4788981855615</v>
      </c>
      <c r="AH9" s="4" t="s">
        <v>32</v>
      </c>
      <c r="AI9" s="8">
        <f ca="1">$AF$181-$AH$2</f>
        <v>580.69757835754694</v>
      </c>
    </row>
    <row r="10" spans="1:35" x14ac:dyDescent="0.25">
      <c r="A10">
        <v>47</v>
      </c>
      <c r="B10">
        <v>8.56</v>
      </c>
      <c r="C10">
        <v>3.5899999999999999E-3</v>
      </c>
      <c r="D10">
        <v>1.9318200000000701E-2</v>
      </c>
      <c r="E10">
        <v>0.65392497808931804</v>
      </c>
      <c r="G10" s="1">
        <f t="shared" si="10"/>
        <v>1</v>
      </c>
      <c r="H10" s="1">
        <f t="shared" si="11"/>
        <v>8.56</v>
      </c>
      <c r="I10" s="1">
        <f t="shared" si="12"/>
        <v>3.5899999999999999E-3</v>
      </c>
      <c r="J10" s="1">
        <f>IFERROR(VLOOKUP(-$G10,$G11:$H$182,2,0),H10)</f>
        <v>8.3800000000000008</v>
      </c>
      <c r="K10" s="1">
        <f>IFERROR(VLOOKUP(-$G10,$G11:$I$182,3,0),I10)</f>
        <v>3.5500000000000002E-3</v>
      </c>
      <c r="M10" s="1" t="str">
        <f t="shared" si="0"/>
        <v>AKROUSDT</v>
      </c>
      <c r="N10" s="1">
        <f ca="1">IF($AH$6="No",IF(AND(ABS($E10)&gt;$AH$1,$G10&lt;&gt;$G9),1,0),n_steps!K10)</f>
        <v>1</v>
      </c>
      <c r="O10" s="1">
        <f t="shared" ca="1" si="1"/>
        <v>3.5899999999999999E-3</v>
      </c>
      <c r="P10" s="1">
        <f t="shared" ca="1" si="2"/>
        <v>3.5500000000000002E-3</v>
      </c>
      <c r="Q10" s="1">
        <f t="shared" ca="1" si="13"/>
        <v>0.98885793871866301</v>
      </c>
      <c r="R10" s="1">
        <f t="shared" ca="1" si="3"/>
        <v>-0.8</v>
      </c>
      <c r="S10" s="1">
        <f t="shared" ca="1" si="4"/>
        <v>-2</v>
      </c>
      <c r="T10" s="1">
        <f t="shared" ca="1" si="14"/>
        <v>937.7531483245848</v>
      </c>
      <c r="V10" s="1">
        <f t="shared" si="15"/>
        <v>8.3800000000000008</v>
      </c>
      <c r="W10" s="1">
        <f t="shared" si="16"/>
        <v>3.5500000000000002E-3</v>
      </c>
      <c r="Y10" s="1" t="str">
        <f t="shared" si="5"/>
        <v>NEOUSDT</v>
      </c>
      <c r="Z10" s="1">
        <f t="shared" ca="1" si="17"/>
        <v>1</v>
      </c>
      <c r="AA10" s="1">
        <f t="shared" ca="1" si="6"/>
        <v>8.56</v>
      </c>
      <c r="AB10" s="1">
        <f t="shared" ca="1" si="7"/>
        <v>8.3800000000000008</v>
      </c>
      <c r="AC10" s="1">
        <f t="shared" ca="1" si="8"/>
        <v>1.0214797136038185</v>
      </c>
      <c r="AD10" s="1">
        <f t="shared" ca="1" si="18"/>
        <v>-0.88358311854844929</v>
      </c>
      <c r="AE10" s="1">
        <f t="shared" ca="1" si="9"/>
        <v>-2</v>
      </c>
      <c r="AF10" s="1">
        <f t="shared" ca="1" si="19"/>
        <v>1125.3192054815001</v>
      </c>
      <c r="AH10" s="5" t="s">
        <v>17</v>
      </c>
      <c r="AI10" s="9">
        <f ca="1">SUM(AI8:AI9)</f>
        <v>309.22943645539431</v>
      </c>
    </row>
    <row r="11" spans="1:35" x14ac:dyDescent="0.25">
      <c r="A11">
        <v>48</v>
      </c>
      <c r="B11">
        <v>8.56</v>
      </c>
      <c r="C11">
        <v>3.5999999999999999E-3</v>
      </c>
      <c r="D11">
        <v>-4.4719999999997999E-3</v>
      </c>
      <c r="E11">
        <v>0.45305654772871901</v>
      </c>
      <c r="G11" s="1">
        <f t="shared" si="10"/>
        <v>1</v>
      </c>
      <c r="H11" s="1">
        <f t="shared" si="11"/>
        <v>8.56</v>
      </c>
      <c r="I11" s="1">
        <f t="shared" si="12"/>
        <v>3.5999999999999999E-3</v>
      </c>
      <c r="J11" s="1">
        <f>IFERROR(VLOOKUP(-$G11,$G12:$H$182,2,0),H11)</f>
        <v>8.3800000000000008</v>
      </c>
      <c r="K11" s="1">
        <f>IFERROR(VLOOKUP(-$G11,$G12:$I$182,3,0),I11)</f>
        <v>3.5500000000000002E-3</v>
      </c>
      <c r="M11" s="1" t="str">
        <f t="shared" si="0"/>
        <v>AKROUSDT</v>
      </c>
      <c r="N11" s="1">
        <f ca="1">IF($AH$6="No",IF(AND(ABS($E11)&gt;$AH$1,$G11&lt;&gt;$G10),1,0),n_steps!K11)</f>
        <v>1</v>
      </c>
      <c r="O11" s="1">
        <f t="shared" ca="1" si="1"/>
        <v>3.5999999999999999E-3</v>
      </c>
      <c r="P11" s="1">
        <f t="shared" ca="1" si="2"/>
        <v>3.5500000000000002E-3</v>
      </c>
      <c r="Q11" s="1">
        <f t="shared" ca="1" si="13"/>
        <v>0.98611111111111116</v>
      </c>
      <c r="R11" s="1">
        <f t="shared" ca="1" si="3"/>
        <v>-0.8</v>
      </c>
      <c r="S11" s="1">
        <f t="shared" ca="1" si="4"/>
        <v>-2</v>
      </c>
      <c r="T11" s="1">
        <f t="shared" ca="1" si="14"/>
        <v>921.92879904229903</v>
      </c>
      <c r="V11" s="1">
        <f t="shared" si="15"/>
        <v>8.3800000000000008</v>
      </c>
      <c r="W11" s="1">
        <f t="shared" si="16"/>
        <v>3.5500000000000002E-3</v>
      </c>
      <c r="Y11" s="1" t="str">
        <f t="shared" si="5"/>
        <v>NEOUSDT</v>
      </c>
      <c r="Z11" s="1">
        <f t="shared" ca="1" si="17"/>
        <v>1</v>
      </c>
      <c r="AA11" s="1">
        <f t="shared" ca="1" si="6"/>
        <v>8.56</v>
      </c>
      <c r="AB11" s="1">
        <f t="shared" ca="1" si="7"/>
        <v>8.3800000000000008</v>
      </c>
      <c r="AC11" s="1">
        <f t="shared" ca="1" si="8"/>
        <v>1.0214797136038185</v>
      </c>
      <c r="AD11" s="1">
        <f t="shared" ca="1" si="18"/>
        <v>-0.90025536438520015</v>
      </c>
      <c r="AE11" s="1">
        <f t="shared" ca="1" si="9"/>
        <v>-2</v>
      </c>
      <c r="AF11" s="1">
        <f t="shared" ca="1" si="19"/>
        <v>1146.590484363734</v>
      </c>
    </row>
    <row r="12" spans="1:35" x14ac:dyDescent="0.25">
      <c r="A12">
        <v>49</v>
      </c>
      <c r="B12">
        <v>8.56</v>
      </c>
      <c r="C12">
        <v>3.5929999999999998E-3</v>
      </c>
      <c r="D12">
        <v>1.21811400000009E-2</v>
      </c>
      <c r="E12">
        <v>0.58717371758674497</v>
      </c>
      <c r="G12" s="1">
        <f t="shared" si="10"/>
        <v>1</v>
      </c>
      <c r="H12" s="1">
        <f t="shared" si="11"/>
        <v>8.56</v>
      </c>
      <c r="I12" s="1">
        <f t="shared" si="12"/>
        <v>3.5929999999999998E-3</v>
      </c>
      <c r="J12" s="1">
        <f>IFERROR(VLOOKUP(-$G12,$G13:$H$182,2,0),H12)</f>
        <v>8.3800000000000008</v>
      </c>
      <c r="K12" s="1">
        <f>IFERROR(VLOOKUP(-$G12,$G13:$I$182,3,0),I12)</f>
        <v>3.5500000000000002E-3</v>
      </c>
      <c r="M12" s="1" t="str">
        <f t="shared" si="0"/>
        <v>AKROUSDT</v>
      </c>
      <c r="N12" s="1">
        <f ca="1">IF($AH$6="No",IF(AND(ABS($E12)&gt;$AH$1,$G12&lt;&gt;$G11),1,0),n_steps!K12)</f>
        <v>1</v>
      </c>
      <c r="O12" s="1">
        <f t="shared" ca="1" si="1"/>
        <v>3.5929999999999998E-3</v>
      </c>
      <c r="P12" s="1">
        <f t="shared" ca="1" si="2"/>
        <v>3.5500000000000002E-3</v>
      </c>
      <c r="Q12" s="1">
        <f t="shared" ca="1" si="13"/>
        <v>0.98803228499860851</v>
      </c>
      <c r="R12" s="1">
        <f t="shared" ca="1" si="3"/>
        <v>-0.8</v>
      </c>
      <c r="S12" s="1">
        <f t="shared" ca="1" si="4"/>
        <v>-2</v>
      </c>
      <c r="T12" s="1">
        <f t="shared" ca="1" si="14"/>
        <v>908.0954179237857</v>
      </c>
      <c r="V12" s="1">
        <f t="shared" si="15"/>
        <v>8.3800000000000008</v>
      </c>
      <c r="W12" s="1">
        <f t="shared" si="16"/>
        <v>3.5500000000000002E-3</v>
      </c>
      <c r="Y12" s="1" t="str">
        <f t="shared" si="5"/>
        <v>NEOUSDT</v>
      </c>
      <c r="Z12" s="1">
        <f t="shared" ca="1" si="17"/>
        <v>1</v>
      </c>
      <c r="AA12" s="1">
        <f t="shared" ca="1" si="6"/>
        <v>8.56</v>
      </c>
      <c r="AB12" s="1">
        <f t="shared" ca="1" si="7"/>
        <v>8.3800000000000008</v>
      </c>
      <c r="AC12" s="1">
        <f t="shared" ca="1" si="8"/>
        <v>1.0214797136038185</v>
      </c>
      <c r="AD12" s="1">
        <f t="shared" ca="1" si="18"/>
        <v>-0.91727238749098727</v>
      </c>
      <c r="AE12" s="1">
        <f t="shared" ca="1" si="9"/>
        <v>-2</v>
      </c>
      <c r="AF12" s="1">
        <f t="shared" ca="1" si="19"/>
        <v>1168.3016472012396</v>
      </c>
      <c r="AH12" s="5" t="s">
        <v>18</v>
      </c>
      <c r="AI12" s="7">
        <f ca="1">AI10/($AH$2*2)</f>
        <v>0.15461471822769715</v>
      </c>
    </row>
    <row r="13" spans="1:35" x14ac:dyDescent="0.25">
      <c r="A13">
        <v>50</v>
      </c>
      <c r="B13">
        <v>8.56</v>
      </c>
      <c r="C13">
        <v>3.5999999999999999E-3</v>
      </c>
      <c r="D13">
        <v>-4.4719999999997999E-3</v>
      </c>
      <c r="E13">
        <v>0.45153169282033501</v>
      </c>
      <c r="G13" s="1">
        <f t="shared" si="10"/>
        <v>1</v>
      </c>
      <c r="H13" s="1">
        <f t="shared" si="11"/>
        <v>8.56</v>
      </c>
      <c r="I13" s="1">
        <f t="shared" si="12"/>
        <v>3.5999999999999999E-3</v>
      </c>
      <c r="J13" s="1">
        <f>IFERROR(VLOOKUP(-$G13,$G14:$H$182,2,0),H13)</f>
        <v>8.3800000000000008</v>
      </c>
      <c r="K13" s="1">
        <f>IFERROR(VLOOKUP(-$G13,$G14:$I$182,3,0),I13)</f>
        <v>3.5500000000000002E-3</v>
      </c>
      <c r="M13" s="1" t="str">
        <f t="shared" si="0"/>
        <v>AKROUSDT</v>
      </c>
      <c r="N13" s="1">
        <f ca="1">IF($AH$6="No",IF(AND(ABS($E13)&gt;$AH$1,$G13&lt;&gt;$G12),1,0),n_steps!K13)</f>
        <v>0</v>
      </c>
      <c r="O13" s="1">
        <f t="shared" ca="1" si="1"/>
        <v>0</v>
      </c>
      <c r="P13" s="1">
        <f t="shared" ca="1" si="2"/>
        <v>0</v>
      </c>
      <c r="Q13" s="1">
        <f t="shared" ca="1" si="13"/>
        <v>1</v>
      </c>
      <c r="R13" s="1">
        <f t="shared" ca="1" si="3"/>
        <v>0</v>
      </c>
      <c r="S13" s="1">
        <f t="shared" ca="1" si="4"/>
        <v>0</v>
      </c>
      <c r="T13" s="1">
        <f t="shared" ca="1" si="14"/>
        <v>908.0954179237857</v>
      </c>
      <c r="V13" s="1">
        <f t="shared" si="15"/>
        <v>8.3800000000000008</v>
      </c>
      <c r="W13" s="1">
        <f t="shared" si="16"/>
        <v>3.5500000000000002E-3</v>
      </c>
      <c r="Y13" s="1" t="str">
        <f t="shared" si="5"/>
        <v>NEOUSDT</v>
      </c>
      <c r="Z13" s="1">
        <f t="shared" ca="1" si="17"/>
        <v>0</v>
      </c>
      <c r="AA13" s="1">
        <f t="shared" ca="1" si="6"/>
        <v>0</v>
      </c>
      <c r="AB13" s="1">
        <f t="shared" ca="1" si="7"/>
        <v>0</v>
      </c>
      <c r="AC13" s="1">
        <f t="shared" ca="1" si="8"/>
        <v>1</v>
      </c>
      <c r="AD13" s="1">
        <f t="shared" ca="1" si="18"/>
        <v>0</v>
      </c>
      <c r="AE13" s="1">
        <f t="shared" ca="1" si="9"/>
        <v>0</v>
      </c>
      <c r="AF13" s="1">
        <f t="shared" ca="1" si="19"/>
        <v>1168.3016472012396</v>
      </c>
    </row>
    <row r="14" spans="1:35" x14ac:dyDescent="0.25">
      <c r="A14">
        <v>51</v>
      </c>
      <c r="B14">
        <v>8.59</v>
      </c>
      <c r="C14">
        <v>3.6089999999999998E-3</v>
      </c>
      <c r="D14">
        <v>4.1168200000001303E-3</v>
      </c>
      <c r="E14">
        <v>0.51322166265495095</v>
      </c>
      <c r="G14" s="1">
        <f t="shared" si="10"/>
        <v>1</v>
      </c>
      <c r="H14" s="1">
        <f t="shared" si="11"/>
        <v>8.59</v>
      </c>
      <c r="I14" s="1">
        <f t="shared" si="12"/>
        <v>3.6089999999999998E-3</v>
      </c>
      <c r="J14" s="1">
        <f>IFERROR(VLOOKUP(-$G14,$G15:$H$182,2,0),H14)</f>
        <v>8.3800000000000008</v>
      </c>
      <c r="K14" s="1">
        <f>IFERROR(VLOOKUP(-$G14,$G15:$I$182,3,0),I14)</f>
        <v>3.5500000000000002E-3</v>
      </c>
      <c r="M14" s="1" t="str">
        <f t="shared" si="0"/>
        <v>AKROUSDT</v>
      </c>
      <c r="N14" s="1">
        <f ca="1">IF($AH$6="No",IF(AND(ABS($E14)&gt;$AH$1,$G14&lt;&gt;$G13),1,0),n_steps!K14)</f>
        <v>0</v>
      </c>
      <c r="O14" s="1">
        <f t="shared" ca="1" si="1"/>
        <v>0</v>
      </c>
      <c r="P14" s="1">
        <f t="shared" ca="1" si="2"/>
        <v>0</v>
      </c>
      <c r="Q14" s="1">
        <f t="shared" ca="1" si="13"/>
        <v>1</v>
      </c>
      <c r="R14" s="1">
        <f t="shared" ca="1" si="3"/>
        <v>0</v>
      </c>
      <c r="S14" s="1">
        <f t="shared" ca="1" si="4"/>
        <v>0</v>
      </c>
      <c r="T14" s="1">
        <f t="shared" ca="1" si="14"/>
        <v>908.0954179237857</v>
      </c>
      <c r="V14" s="1">
        <f t="shared" si="15"/>
        <v>8.3800000000000008</v>
      </c>
      <c r="W14" s="1">
        <f t="shared" si="16"/>
        <v>3.5500000000000002E-3</v>
      </c>
      <c r="Y14" s="1" t="str">
        <f t="shared" si="5"/>
        <v>NEOUSDT</v>
      </c>
      <c r="Z14" s="1">
        <f t="shared" ca="1" si="17"/>
        <v>0</v>
      </c>
      <c r="AA14" s="1">
        <f t="shared" ca="1" si="6"/>
        <v>0</v>
      </c>
      <c r="AB14" s="1">
        <f t="shared" ca="1" si="7"/>
        <v>0</v>
      </c>
      <c r="AC14" s="1">
        <f t="shared" ca="1" si="8"/>
        <v>1</v>
      </c>
      <c r="AD14" s="1">
        <f t="shared" ca="1" si="18"/>
        <v>0</v>
      </c>
      <c r="AE14" s="1">
        <f t="shared" ca="1" si="9"/>
        <v>0</v>
      </c>
      <c r="AF14" s="1">
        <f t="shared" ca="1" si="19"/>
        <v>1168.3016472012396</v>
      </c>
      <c r="AH14" s="4" t="s">
        <v>19</v>
      </c>
      <c r="AI14" s="6">
        <f ca="1">COUNTIF(Q:Q,"&gt;1")/COUNTIF(N:N,"1")</f>
        <v>0.38333333333333336</v>
      </c>
    </row>
    <row r="15" spans="1:35" x14ac:dyDescent="0.25">
      <c r="A15">
        <v>52</v>
      </c>
      <c r="B15">
        <v>8.48</v>
      </c>
      <c r="C15">
        <v>3.5829999999999998E-3</v>
      </c>
      <c r="D15">
        <v>-4.4028659999998603E-2</v>
      </c>
      <c r="E15">
        <v>0.112754239609935</v>
      </c>
      <c r="G15" s="1">
        <f t="shared" si="10"/>
        <v>1</v>
      </c>
      <c r="H15" s="1">
        <f t="shared" si="11"/>
        <v>8.48</v>
      </c>
      <c r="I15" s="1">
        <f t="shared" si="12"/>
        <v>3.5829999999999998E-3</v>
      </c>
      <c r="J15" s="1">
        <f>IFERROR(VLOOKUP(-$G15,$G16:$H$182,2,0),H15)</f>
        <v>8.3800000000000008</v>
      </c>
      <c r="K15" s="1">
        <f>IFERROR(VLOOKUP(-$G15,$G16:$I$182,3,0),I15)</f>
        <v>3.5500000000000002E-3</v>
      </c>
      <c r="M15" s="1" t="str">
        <f t="shared" si="0"/>
        <v>AKROUSDT</v>
      </c>
      <c r="N15" s="1">
        <f ca="1">IF($AH$6="No",IF(AND(ABS($E15)&gt;$AH$1,$G15&lt;&gt;$G14),1,0),n_steps!K15)</f>
        <v>0</v>
      </c>
      <c r="O15" s="1">
        <f t="shared" ca="1" si="1"/>
        <v>0</v>
      </c>
      <c r="P15" s="1">
        <f t="shared" ca="1" si="2"/>
        <v>0</v>
      </c>
      <c r="Q15" s="1">
        <f t="shared" ca="1" si="13"/>
        <v>1</v>
      </c>
      <c r="R15" s="1">
        <f t="shared" ca="1" si="3"/>
        <v>0</v>
      </c>
      <c r="S15" s="1">
        <f t="shared" ca="1" si="4"/>
        <v>0</v>
      </c>
      <c r="T15" s="1">
        <f t="shared" ca="1" si="14"/>
        <v>908.0954179237857</v>
      </c>
      <c r="V15" s="1">
        <f t="shared" si="15"/>
        <v>8.3800000000000008</v>
      </c>
      <c r="W15" s="1">
        <f t="shared" si="16"/>
        <v>3.5500000000000002E-3</v>
      </c>
      <c r="Y15" s="1" t="str">
        <f t="shared" si="5"/>
        <v>NEOUSDT</v>
      </c>
      <c r="Z15" s="1">
        <f t="shared" ca="1" si="17"/>
        <v>0</v>
      </c>
      <c r="AA15" s="1">
        <f t="shared" ca="1" si="6"/>
        <v>0</v>
      </c>
      <c r="AB15" s="1">
        <f t="shared" ca="1" si="7"/>
        <v>0</v>
      </c>
      <c r="AC15" s="1">
        <f t="shared" ca="1" si="8"/>
        <v>1</v>
      </c>
      <c r="AD15" s="1">
        <f t="shared" ca="1" si="18"/>
        <v>0</v>
      </c>
      <c r="AE15" s="1">
        <f t="shared" ca="1" si="9"/>
        <v>0</v>
      </c>
      <c r="AF15" s="1">
        <f t="shared" ca="1" si="19"/>
        <v>1168.3016472012396</v>
      </c>
      <c r="AH15" s="4" t="s">
        <v>20</v>
      </c>
      <c r="AI15" s="6">
        <f ca="1">COUNTIF(AC:AC,"&gt;1")/COUNTIF(Z:Z,"1")</f>
        <v>0.76666666666666672</v>
      </c>
    </row>
    <row r="16" spans="1:35" x14ac:dyDescent="0.25">
      <c r="A16">
        <v>53</v>
      </c>
      <c r="B16">
        <v>8.48</v>
      </c>
      <c r="C16">
        <v>3.5609999999999999E-3</v>
      </c>
      <c r="D16">
        <v>8.3097800000011494E-3</v>
      </c>
      <c r="E16">
        <v>0.521263516240977</v>
      </c>
      <c r="G16" s="1">
        <f t="shared" si="10"/>
        <v>1</v>
      </c>
      <c r="H16" s="1">
        <f t="shared" si="11"/>
        <v>8.48</v>
      </c>
      <c r="I16" s="1">
        <f t="shared" si="12"/>
        <v>3.5609999999999999E-3</v>
      </c>
      <c r="J16" s="1">
        <f>IFERROR(VLOOKUP(-$G16,$G17:$H$182,2,0),H16)</f>
        <v>8.3800000000000008</v>
      </c>
      <c r="K16" s="1">
        <f>IFERROR(VLOOKUP(-$G16,$G17:$I$182,3,0),I16)</f>
        <v>3.5500000000000002E-3</v>
      </c>
      <c r="M16" s="1" t="str">
        <f t="shared" si="0"/>
        <v>AKROUSDT</v>
      </c>
      <c r="N16" s="1">
        <f ca="1">IF($AH$6="No",IF(AND(ABS($E16)&gt;$AH$1,$G16&lt;&gt;$G15),1,0),n_steps!K16)</f>
        <v>0</v>
      </c>
      <c r="O16" s="1">
        <f t="shared" ca="1" si="1"/>
        <v>0</v>
      </c>
      <c r="P16" s="1">
        <f t="shared" ca="1" si="2"/>
        <v>0</v>
      </c>
      <c r="Q16" s="1">
        <f t="shared" ca="1" si="13"/>
        <v>1</v>
      </c>
      <c r="R16" s="1">
        <f t="shared" ca="1" si="3"/>
        <v>0</v>
      </c>
      <c r="S16" s="1">
        <f t="shared" ca="1" si="4"/>
        <v>0</v>
      </c>
      <c r="T16" s="1">
        <f t="shared" ca="1" si="14"/>
        <v>908.0954179237857</v>
      </c>
      <c r="V16" s="1">
        <f t="shared" si="15"/>
        <v>8.3800000000000008</v>
      </c>
      <c r="W16" s="1">
        <f t="shared" si="16"/>
        <v>3.5500000000000002E-3</v>
      </c>
      <c r="Y16" s="1" t="str">
        <f t="shared" si="5"/>
        <v>NEOUSDT</v>
      </c>
      <c r="Z16" s="1">
        <f t="shared" ca="1" si="17"/>
        <v>0</v>
      </c>
      <c r="AA16" s="1">
        <f t="shared" ca="1" si="6"/>
        <v>0</v>
      </c>
      <c r="AB16" s="1">
        <f t="shared" ca="1" si="7"/>
        <v>0</v>
      </c>
      <c r="AC16" s="1">
        <f t="shared" ca="1" si="8"/>
        <v>1</v>
      </c>
      <c r="AD16" s="1">
        <f t="shared" ca="1" si="18"/>
        <v>0</v>
      </c>
      <c r="AE16" s="1">
        <f t="shared" ca="1" si="9"/>
        <v>0</v>
      </c>
      <c r="AF16" s="1">
        <f t="shared" ca="1" si="19"/>
        <v>1168.3016472012396</v>
      </c>
      <c r="AH16" s="5" t="s">
        <v>21</v>
      </c>
      <c r="AI16" s="7">
        <f ca="1">AVERAGE(AI14:AI15)</f>
        <v>0.57500000000000007</v>
      </c>
    </row>
    <row r="17" spans="1:35" x14ac:dyDescent="0.25">
      <c r="A17">
        <v>54</v>
      </c>
      <c r="B17">
        <v>8.4600000000000009</v>
      </c>
      <c r="C17">
        <v>3.5599999999999998E-3</v>
      </c>
      <c r="D17">
        <v>-9.3111999999990706E-3</v>
      </c>
      <c r="E17">
        <v>0.37102401188617201</v>
      </c>
      <c r="G17" s="1">
        <f t="shared" si="10"/>
        <v>1</v>
      </c>
      <c r="H17" s="1">
        <f t="shared" si="11"/>
        <v>8.4600000000000009</v>
      </c>
      <c r="I17" s="1">
        <f t="shared" si="12"/>
        <v>3.5599999999999998E-3</v>
      </c>
      <c r="J17" s="1">
        <f>IFERROR(VLOOKUP(-$G17,$G18:$H$182,2,0),H17)</f>
        <v>8.3800000000000008</v>
      </c>
      <c r="K17" s="1">
        <f>IFERROR(VLOOKUP(-$G17,$G18:$I$182,3,0),I17)</f>
        <v>3.5500000000000002E-3</v>
      </c>
      <c r="M17" s="1" t="str">
        <f t="shared" si="0"/>
        <v>AKROUSDT</v>
      </c>
      <c r="N17" s="1">
        <f ca="1">IF($AH$6="No",IF(AND(ABS($E17)&gt;$AH$1,$G17&lt;&gt;$G16),1,0),n_steps!K17)</f>
        <v>0</v>
      </c>
      <c r="O17" s="1">
        <f t="shared" ca="1" si="1"/>
        <v>0</v>
      </c>
      <c r="P17" s="1">
        <f t="shared" ca="1" si="2"/>
        <v>0</v>
      </c>
      <c r="Q17" s="1">
        <f t="shared" ca="1" si="13"/>
        <v>1</v>
      </c>
      <c r="R17" s="1">
        <f t="shared" ca="1" si="3"/>
        <v>0</v>
      </c>
      <c r="S17" s="1">
        <f t="shared" ca="1" si="4"/>
        <v>0</v>
      </c>
      <c r="T17" s="1">
        <f t="shared" ca="1" si="14"/>
        <v>908.0954179237857</v>
      </c>
      <c r="V17" s="1">
        <f t="shared" si="15"/>
        <v>8.3800000000000008</v>
      </c>
      <c r="W17" s="1">
        <f t="shared" si="16"/>
        <v>3.5500000000000002E-3</v>
      </c>
      <c r="Y17" s="1" t="str">
        <f t="shared" si="5"/>
        <v>NEOUSDT</v>
      </c>
      <c r="Z17" s="1">
        <f t="shared" ca="1" si="17"/>
        <v>0</v>
      </c>
      <c r="AA17" s="1">
        <f t="shared" ca="1" si="6"/>
        <v>0</v>
      </c>
      <c r="AB17" s="1">
        <f t="shared" ca="1" si="7"/>
        <v>0</v>
      </c>
      <c r="AC17" s="1">
        <f t="shared" ca="1" si="8"/>
        <v>1</v>
      </c>
      <c r="AD17" s="1">
        <f t="shared" ca="1" si="18"/>
        <v>0</v>
      </c>
      <c r="AE17" s="1">
        <f t="shared" ca="1" si="9"/>
        <v>0</v>
      </c>
      <c r="AF17" s="1">
        <f t="shared" ca="1" si="19"/>
        <v>1168.3016472012396</v>
      </c>
    </row>
    <row r="18" spans="1:35" x14ac:dyDescent="0.25">
      <c r="A18">
        <v>55</v>
      </c>
      <c r="B18">
        <v>8.43</v>
      </c>
      <c r="C18">
        <v>3.5590000000000001E-3</v>
      </c>
      <c r="D18">
        <v>-3.69321800000008E-2</v>
      </c>
      <c r="E18">
        <v>0.13247629095476399</v>
      </c>
      <c r="G18" s="1">
        <f t="shared" si="10"/>
        <v>1</v>
      </c>
      <c r="H18" s="1">
        <f t="shared" si="11"/>
        <v>8.43</v>
      </c>
      <c r="I18" s="1">
        <f t="shared" si="12"/>
        <v>3.5590000000000001E-3</v>
      </c>
      <c r="J18" s="1">
        <f>IFERROR(VLOOKUP(-$G18,$G19:$H$182,2,0),H18)</f>
        <v>8.3800000000000008</v>
      </c>
      <c r="K18" s="1">
        <f>IFERROR(VLOOKUP(-$G18,$G19:$I$182,3,0),I18)</f>
        <v>3.5500000000000002E-3</v>
      </c>
      <c r="M18" s="1" t="str">
        <f t="shared" si="0"/>
        <v>AKROUSDT</v>
      </c>
      <c r="N18" s="1">
        <f ca="1">IF($AH$6="No",IF(AND(ABS($E18)&gt;$AH$1,$G18&lt;&gt;$G17),1,0),n_steps!K18)</f>
        <v>0</v>
      </c>
      <c r="O18" s="1">
        <f t="shared" ca="1" si="1"/>
        <v>0</v>
      </c>
      <c r="P18" s="1">
        <f t="shared" ca="1" si="2"/>
        <v>0</v>
      </c>
      <c r="Q18" s="1">
        <f ca="1">IFERROR(P18/O18,1)</f>
        <v>1</v>
      </c>
      <c r="R18" s="1">
        <f t="shared" ca="1" si="3"/>
        <v>0</v>
      </c>
      <c r="S18" s="1">
        <f t="shared" ca="1" si="4"/>
        <v>0</v>
      </c>
      <c r="T18" s="1">
        <f t="shared" ca="1" si="14"/>
        <v>908.0954179237857</v>
      </c>
      <c r="V18" s="1">
        <f t="shared" si="15"/>
        <v>8.3800000000000008</v>
      </c>
      <c r="W18" s="1">
        <f t="shared" si="16"/>
        <v>3.5500000000000002E-3</v>
      </c>
      <c r="Y18" s="1" t="str">
        <f t="shared" si="5"/>
        <v>NEOUSDT</v>
      </c>
      <c r="Z18" s="1">
        <f t="shared" ca="1" si="17"/>
        <v>0</v>
      </c>
      <c r="AA18" s="1">
        <f t="shared" ca="1" si="6"/>
        <v>0</v>
      </c>
      <c r="AB18" s="1">
        <f t="shared" ca="1" si="7"/>
        <v>0</v>
      </c>
      <c r="AC18" s="1">
        <f ca="1">IFERROR(AA18/AB18,1)</f>
        <v>1</v>
      </c>
      <c r="AD18" s="1">
        <f t="shared" ca="1" si="18"/>
        <v>0</v>
      </c>
      <c r="AE18" s="1">
        <f t="shared" ca="1" si="9"/>
        <v>0</v>
      </c>
      <c r="AF18" s="1">
        <f t="shared" ca="1" si="19"/>
        <v>1168.3016472012396</v>
      </c>
      <c r="AH18" s="1" t="s">
        <v>25</v>
      </c>
      <c r="AI18" s="6">
        <f ca="1">MAX(Q:Q) - 1</f>
        <v>1.436067384700368E-2</v>
      </c>
    </row>
    <row r="19" spans="1:35" x14ac:dyDescent="0.25">
      <c r="A19">
        <v>56</v>
      </c>
      <c r="B19">
        <v>8.4600000000000009</v>
      </c>
      <c r="C19">
        <v>3.5690000000000001E-3</v>
      </c>
      <c r="D19">
        <v>-3.0722379999998401E-2</v>
      </c>
      <c r="E19">
        <v>0.17356259087917</v>
      </c>
      <c r="G19" s="1">
        <f t="shared" si="10"/>
        <v>1</v>
      </c>
      <c r="H19" s="1">
        <f t="shared" si="11"/>
        <v>8.4600000000000009</v>
      </c>
      <c r="I19" s="1">
        <f t="shared" si="12"/>
        <v>3.5690000000000001E-3</v>
      </c>
      <c r="J19" s="1">
        <f>IFERROR(VLOOKUP(-$G19,$G20:$H$182,2,0),H19)</f>
        <v>8.3800000000000008</v>
      </c>
      <c r="K19" s="1">
        <f>IFERROR(VLOOKUP(-$G19,$G20:$I$182,3,0),I19)</f>
        <v>3.5500000000000002E-3</v>
      </c>
      <c r="M19" s="1" t="str">
        <f t="shared" si="0"/>
        <v>AKROUSDT</v>
      </c>
      <c r="N19" s="1">
        <f ca="1">IF($AH$6="No",IF(AND(ABS($E19)&gt;$AH$1,$G19&lt;&gt;$G18),1,0),n_steps!K19)</f>
        <v>0</v>
      </c>
      <c r="O19" s="1">
        <f t="shared" ca="1" si="1"/>
        <v>0</v>
      </c>
      <c r="P19" s="1">
        <f t="shared" ca="1" si="2"/>
        <v>0</v>
      </c>
      <c r="Q19" s="1">
        <f t="shared" ca="1" si="13"/>
        <v>1</v>
      </c>
      <c r="R19" s="1">
        <f t="shared" ca="1" si="3"/>
        <v>0</v>
      </c>
      <c r="S19" s="1">
        <f t="shared" ca="1" si="4"/>
        <v>0</v>
      </c>
      <c r="T19" s="1">
        <f t="shared" ca="1" si="14"/>
        <v>908.0954179237857</v>
      </c>
      <c r="V19" s="1">
        <f t="shared" si="15"/>
        <v>8.3800000000000008</v>
      </c>
      <c r="W19" s="1">
        <f t="shared" si="16"/>
        <v>3.5500000000000002E-3</v>
      </c>
      <c r="Y19" s="1" t="str">
        <f t="shared" si="5"/>
        <v>NEOUSDT</v>
      </c>
      <c r="Z19" s="1">
        <f t="shared" ca="1" si="17"/>
        <v>0</v>
      </c>
      <c r="AA19" s="1">
        <f t="shared" ca="1" si="6"/>
        <v>0</v>
      </c>
      <c r="AB19" s="1">
        <f t="shared" ca="1" si="7"/>
        <v>0</v>
      </c>
      <c r="AC19" s="1">
        <f t="shared" ref="AC19:AC82" ca="1" si="20">IFERROR(AA19/AB19,1)</f>
        <v>1</v>
      </c>
      <c r="AD19" s="1">
        <f t="shared" ca="1" si="18"/>
        <v>0</v>
      </c>
      <c r="AE19" s="1">
        <f t="shared" ca="1" si="9"/>
        <v>0</v>
      </c>
      <c r="AF19" s="1">
        <f t="shared" ca="1" si="19"/>
        <v>1168.3016472012396</v>
      </c>
      <c r="AH19" s="1" t="s">
        <v>26</v>
      </c>
      <c r="AI19" s="6">
        <f ca="1">MAX(AC:AC) - 1</f>
        <v>4.2959427207637235E-2</v>
      </c>
    </row>
    <row r="20" spans="1:35" x14ac:dyDescent="0.25">
      <c r="A20">
        <v>57</v>
      </c>
      <c r="B20">
        <v>8.49</v>
      </c>
      <c r="C20">
        <v>3.5839999999999999E-3</v>
      </c>
      <c r="D20">
        <v>-3.6407679999999901E-2</v>
      </c>
      <c r="E20">
        <v>0.104342725466275</v>
      </c>
      <c r="G20" s="1">
        <f t="shared" si="10"/>
        <v>1</v>
      </c>
      <c r="H20" s="1">
        <f t="shared" si="11"/>
        <v>8.49</v>
      </c>
      <c r="I20" s="1">
        <f t="shared" si="12"/>
        <v>3.5839999999999999E-3</v>
      </c>
      <c r="J20" s="1">
        <f>IFERROR(VLOOKUP(-$G20,$G21:$H$182,2,0),H20)</f>
        <v>8.3800000000000008</v>
      </c>
      <c r="K20" s="1">
        <f>IFERROR(VLOOKUP(-$G20,$G21:$I$182,3,0),I20)</f>
        <v>3.5500000000000002E-3</v>
      </c>
      <c r="M20" s="1" t="str">
        <f t="shared" si="0"/>
        <v>AKROUSDT</v>
      </c>
      <c r="N20" s="1">
        <f ca="1">IF($AH$6="No",IF(AND(ABS($E20)&gt;$AH$1,$G20&lt;&gt;$G19),1,0),n_steps!K20)</f>
        <v>0</v>
      </c>
      <c r="O20" s="1">
        <f t="shared" ca="1" si="1"/>
        <v>0</v>
      </c>
      <c r="P20" s="1">
        <f t="shared" ca="1" si="2"/>
        <v>0</v>
      </c>
      <c r="Q20" s="1">
        <f t="shared" ca="1" si="13"/>
        <v>1</v>
      </c>
      <c r="R20" s="1">
        <f t="shared" ca="1" si="3"/>
        <v>0</v>
      </c>
      <c r="S20" s="1">
        <f t="shared" ca="1" si="4"/>
        <v>0</v>
      </c>
      <c r="T20" s="1">
        <f t="shared" ca="1" si="14"/>
        <v>908.0954179237857</v>
      </c>
      <c r="V20" s="1">
        <f t="shared" si="15"/>
        <v>8.3800000000000008</v>
      </c>
      <c r="W20" s="1">
        <f t="shared" si="16"/>
        <v>3.5500000000000002E-3</v>
      </c>
      <c r="Y20" s="1" t="str">
        <f t="shared" si="5"/>
        <v>NEOUSDT</v>
      </c>
      <c r="Z20" s="1">
        <f t="shared" ca="1" si="17"/>
        <v>0</v>
      </c>
      <c r="AA20" s="1">
        <f t="shared" ca="1" si="6"/>
        <v>0</v>
      </c>
      <c r="AB20" s="1">
        <f t="shared" ca="1" si="7"/>
        <v>0</v>
      </c>
      <c r="AC20" s="1">
        <f t="shared" ca="1" si="20"/>
        <v>1</v>
      </c>
      <c r="AD20" s="1">
        <f t="shared" ca="1" si="18"/>
        <v>0</v>
      </c>
      <c r="AE20" s="1">
        <f t="shared" ca="1" si="9"/>
        <v>0</v>
      </c>
      <c r="AF20" s="1">
        <f t="shared" ca="1" si="19"/>
        <v>1168.3016472012396</v>
      </c>
      <c r="AH20" s="1" t="s">
        <v>27</v>
      </c>
      <c r="AI20" s="6">
        <f ca="1">MIN(Q:Q) - 1</f>
        <v>-2.4993133754462993E-2</v>
      </c>
    </row>
    <row r="21" spans="1:35" x14ac:dyDescent="0.25">
      <c r="A21">
        <v>58</v>
      </c>
      <c r="B21">
        <v>8.3699999999999992</v>
      </c>
      <c r="C21">
        <v>3.5330000000000001E-3</v>
      </c>
      <c r="D21">
        <v>-3.50776600000006E-2</v>
      </c>
      <c r="E21">
        <v>7.6799693325889304E-2</v>
      </c>
      <c r="G21" s="1">
        <f t="shared" si="10"/>
        <v>1</v>
      </c>
      <c r="H21" s="1">
        <f t="shared" si="11"/>
        <v>8.3699999999999992</v>
      </c>
      <c r="I21" s="1">
        <f t="shared" si="12"/>
        <v>3.5330000000000001E-3</v>
      </c>
      <c r="J21" s="1">
        <f>IFERROR(VLOOKUP(-$G21,$G22:$H$182,2,0),H21)</f>
        <v>8.3800000000000008</v>
      </c>
      <c r="K21" s="1">
        <f>IFERROR(VLOOKUP(-$G21,$G22:$I$182,3,0),I21)</f>
        <v>3.5500000000000002E-3</v>
      </c>
      <c r="M21" s="1" t="str">
        <f t="shared" si="0"/>
        <v>AKROUSDT</v>
      </c>
      <c r="N21" s="1">
        <f ca="1">IF($AH$6="No",IF(AND(ABS($E21)&gt;$AH$1,$G21&lt;&gt;$G20),1,0),n_steps!K21)</f>
        <v>0</v>
      </c>
      <c r="O21" s="1">
        <f t="shared" ca="1" si="1"/>
        <v>0</v>
      </c>
      <c r="P21" s="1">
        <f t="shared" ca="1" si="2"/>
        <v>0</v>
      </c>
      <c r="Q21" s="1">
        <f t="shared" ca="1" si="13"/>
        <v>1</v>
      </c>
      <c r="R21" s="1">
        <f t="shared" ca="1" si="3"/>
        <v>0</v>
      </c>
      <c r="S21" s="1">
        <f t="shared" ca="1" si="4"/>
        <v>0</v>
      </c>
      <c r="T21" s="1">
        <f t="shared" ca="1" si="14"/>
        <v>908.0954179237857</v>
      </c>
      <c r="V21" s="1">
        <f t="shared" si="15"/>
        <v>8.3800000000000008</v>
      </c>
      <c r="W21" s="1">
        <f t="shared" si="16"/>
        <v>3.5500000000000002E-3</v>
      </c>
      <c r="Y21" s="1" t="str">
        <f t="shared" si="5"/>
        <v>NEOUSDT</v>
      </c>
      <c r="Z21" s="1">
        <f t="shared" ca="1" si="17"/>
        <v>0</v>
      </c>
      <c r="AA21" s="1">
        <f t="shared" ca="1" si="6"/>
        <v>0</v>
      </c>
      <c r="AB21" s="1">
        <f t="shared" ca="1" si="7"/>
        <v>0</v>
      </c>
      <c r="AC21" s="1">
        <f t="shared" ca="1" si="20"/>
        <v>1</v>
      </c>
      <c r="AD21" s="1">
        <f t="shared" ca="1" si="18"/>
        <v>0</v>
      </c>
      <c r="AE21" s="1">
        <f t="shared" ca="1" si="9"/>
        <v>0</v>
      </c>
      <c r="AF21" s="1">
        <f t="shared" ca="1" si="19"/>
        <v>1168.3016472012396</v>
      </c>
      <c r="AH21" s="1" t="s">
        <v>28</v>
      </c>
      <c r="AI21" s="6">
        <f ca="1">MIN(AC:AC) - 1</f>
        <v>-5.7339449541284893E-3</v>
      </c>
    </row>
    <row r="22" spans="1:35" x14ac:dyDescent="0.25">
      <c r="A22">
        <v>59</v>
      </c>
      <c r="B22">
        <v>8.43</v>
      </c>
      <c r="C22">
        <v>3.5500000000000002E-3</v>
      </c>
      <c r="D22">
        <v>-1.55210000000014E-2</v>
      </c>
      <c r="E22">
        <v>0.212275544910868</v>
      </c>
      <c r="G22" s="1">
        <f t="shared" si="10"/>
        <v>1</v>
      </c>
      <c r="H22" s="1">
        <f t="shared" si="11"/>
        <v>8.43</v>
      </c>
      <c r="I22" s="1">
        <f t="shared" si="12"/>
        <v>3.5500000000000002E-3</v>
      </c>
      <c r="J22" s="1">
        <f>IFERROR(VLOOKUP(-$G22,$G23:$H$182,2,0),H22)</f>
        <v>8.3800000000000008</v>
      </c>
      <c r="K22" s="1">
        <f>IFERROR(VLOOKUP(-$G22,$G23:$I$182,3,0),I22)</f>
        <v>3.5500000000000002E-3</v>
      </c>
      <c r="M22" s="1" t="str">
        <f t="shared" si="0"/>
        <v>AKROUSDT</v>
      </c>
      <c r="N22" s="1">
        <f ca="1">IF($AH$6="No",IF(AND(ABS($E22)&gt;$AH$1,$G22&lt;&gt;$G21),1,0),n_steps!K22)</f>
        <v>1</v>
      </c>
      <c r="O22" s="1">
        <f t="shared" ca="1" si="1"/>
        <v>3.5500000000000002E-3</v>
      </c>
      <c r="P22" s="1">
        <f t="shared" ca="1" si="2"/>
        <v>3.5500000000000002E-3</v>
      </c>
      <c r="Q22" s="1">
        <f t="shared" ca="1" si="13"/>
        <v>1</v>
      </c>
      <c r="R22" s="1">
        <f t="shared" ca="1" si="3"/>
        <v>-0.8</v>
      </c>
      <c r="S22" s="1">
        <f t="shared" ca="1" si="4"/>
        <v>-2</v>
      </c>
      <c r="T22" s="1">
        <f t="shared" ca="1" si="14"/>
        <v>905.29541792378575</v>
      </c>
      <c r="V22" s="1">
        <f t="shared" si="15"/>
        <v>8.3800000000000008</v>
      </c>
      <c r="W22" s="1">
        <f t="shared" si="16"/>
        <v>3.5500000000000002E-3</v>
      </c>
      <c r="Y22" s="1" t="str">
        <f t="shared" si="5"/>
        <v>NEOUSDT</v>
      </c>
      <c r="Z22" s="1">
        <f t="shared" ca="1" si="17"/>
        <v>1</v>
      </c>
      <c r="AA22" s="1">
        <f t="shared" ca="1" si="6"/>
        <v>8.43</v>
      </c>
      <c r="AB22" s="1">
        <f t="shared" ca="1" si="7"/>
        <v>8.3800000000000008</v>
      </c>
      <c r="AC22" s="1">
        <f t="shared" ca="1" si="20"/>
        <v>1.0059665871121717</v>
      </c>
      <c r="AD22" s="1">
        <f t="shared" ca="1" si="18"/>
        <v>-0.93464131776099169</v>
      </c>
      <c r="AE22" s="1">
        <f t="shared" ca="1" si="9"/>
        <v>-2</v>
      </c>
      <c r="AF22" s="1">
        <f t="shared" ca="1" si="19"/>
        <v>1172.3377794347984</v>
      </c>
    </row>
    <row r="23" spans="1:35" x14ac:dyDescent="0.25">
      <c r="A23">
        <v>60</v>
      </c>
      <c r="B23">
        <v>8.4600000000000009</v>
      </c>
      <c r="C23">
        <v>3.5509999999999999E-3</v>
      </c>
      <c r="D23">
        <v>1.20999800000003E-2</v>
      </c>
      <c r="E23">
        <v>0.416585057131098</v>
      </c>
      <c r="G23" s="1">
        <f t="shared" si="10"/>
        <v>1</v>
      </c>
      <c r="H23" s="1">
        <f t="shared" si="11"/>
        <v>8.4600000000000009</v>
      </c>
      <c r="I23" s="1">
        <f t="shared" si="12"/>
        <v>3.5509999999999999E-3</v>
      </c>
      <c r="J23" s="1">
        <f>IFERROR(VLOOKUP(-$G23,$G24:$H$182,2,0),H23)</f>
        <v>8.3800000000000008</v>
      </c>
      <c r="K23" s="1">
        <f>IFERROR(VLOOKUP(-$G23,$G24:$I$182,3,0),I23)</f>
        <v>3.5500000000000002E-3</v>
      </c>
      <c r="M23" s="1" t="str">
        <f t="shared" si="0"/>
        <v>AKROUSDT</v>
      </c>
      <c r="N23" s="1">
        <f ca="1">IF($AH$6="No",IF(AND(ABS($E23)&gt;$AH$1,$G23&lt;&gt;$G22),1,0),n_steps!K23)</f>
        <v>0</v>
      </c>
      <c r="O23" s="1">
        <f t="shared" ca="1" si="1"/>
        <v>0</v>
      </c>
      <c r="P23" s="1">
        <f t="shared" ca="1" si="2"/>
        <v>0</v>
      </c>
      <c r="Q23" s="1">
        <f t="shared" ca="1" si="13"/>
        <v>1</v>
      </c>
      <c r="R23" s="1">
        <f t="shared" ca="1" si="3"/>
        <v>0</v>
      </c>
      <c r="S23" s="1">
        <f t="shared" ca="1" si="4"/>
        <v>0</v>
      </c>
      <c r="T23" s="1">
        <f t="shared" ca="1" si="14"/>
        <v>905.29541792378575</v>
      </c>
      <c r="V23" s="1">
        <f t="shared" si="15"/>
        <v>8.3800000000000008</v>
      </c>
      <c r="W23" s="1">
        <f t="shared" si="16"/>
        <v>3.5500000000000002E-3</v>
      </c>
      <c r="Y23" s="1" t="str">
        <f t="shared" si="5"/>
        <v>NEOUSDT</v>
      </c>
      <c r="Z23" s="1">
        <f t="shared" ca="1" si="17"/>
        <v>0</v>
      </c>
      <c r="AA23" s="1">
        <f t="shared" ca="1" si="6"/>
        <v>0</v>
      </c>
      <c r="AB23" s="1">
        <f t="shared" ca="1" si="7"/>
        <v>0</v>
      </c>
      <c r="AC23" s="1">
        <f t="shared" ca="1" si="20"/>
        <v>1</v>
      </c>
      <c r="AD23" s="1">
        <f t="shared" ca="1" si="18"/>
        <v>0</v>
      </c>
      <c r="AE23" s="1">
        <f t="shared" ca="1" si="9"/>
        <v>0</v>
      </c>
      <c r="AF23" s="1">
        <f t="shared" ca="1" si="19"/>
        <v>1172.3377794347984</v>
      </c>
      <c r="AH23" s="17" t="s">
        <v>37</v>
      </c>
    </row>
    <row r="24" spans="1:35" x14ac:dyDescent="0.25">
      <c r="A24">
        <v>61</v>
      </c>
      <c r="B24">
        <v>8.4600000000000009</v>
      </c>
      <c r="C24">
        <v>3.5439999999999998E-3</v>
      </c>
      <c r="D24">
        <v>2.8753120000000999E-2</v>
      </c>
      <c r="E24">
        <v>0.53180939861133203</v>
      </c>
      <c r="G24" s="1">
        <f t="shared" si="10"/>
        <v>1</v>
      </c>
      <c r="H24" s="1">
        <f t="shared" si="11"/>
        <v>8.4600000000000009</v>
      </c>
      <c r="I24" s="1">
        <f t="shared" si="12"/>
        <v>3.5439999999999998E-3</v>
      </c>
      <c r="J24" s="1">
        <f>IFERROR(VLOOKUP(-$G24,$G25:$H$182,2,0),H24)</f>
        <v>8.3800000000000008</v>
      </c>
      <c r="K24" s="1">
        <f>IFERROR(VLOOKUP(-$G24,$G25:$I$182,3,0),I24)</f>
        <v>3.5500000000000002E-3</v>
      </c>
      <c r="M24" s="1" t="str">
        <f t="shared" si="0"/>
        <v>AKROUSDT</v>
      </c>
      <c r="N24" s="1">
        <f ca="1">IF($AH$6="No",IF(AND(ABS($E24)&gt;$AH$1,$G24&lt;&gt;$G23),1,0),n_steps!K24)</f>
        <v>0</v>
      </c>
      <c r="O24" s="1">
        <f t="shared" ca="1" si="1"/>
        <v>0</v>
      </c>
      <c r="P24" s="1">
        <f t="shared" ca="1" si="2"/>
        <v>0</v>
      </c>
      <c r="Q24" s="1">
        <f t="shared" ca="1" si="13"/>
        <v>1</v>
      </c>
      <c r="R24" s="1">
        <f t="shared" ca="1" si="3"/>
        <v>0</v>
      </c>
      <c r="S24" s="1">
        <f t="shared" ca="1" si="4"/>
        <v>0</v>
      </c>
      <c r="T24" s="1">
        <f t="shared" ca="1" si="14"/>
        <v>905.29541792378575</v>
      </c>
      <c r="V24" s="1">
        <f t="shared" si="15"/>
        <v>8.3800000000000008</v>
      </c>
      <c r="W24" s="1">
        <f t="shared" si="16"/>
        <v>3.5500000000000002E-3</v>
      </c>
      <c r="Y24" s="1" t="str">
        <f t="shared" si="5"/>
        <v>NEOUSDT</v>
      </c>
      <c r="Z24" s="1">
        <f t="shared" ca="1" si="17"/>
        <v>0</v>
      </c>
      <c r="AA24" s="1">
        <f t="shared" ca="1" si="6"/>
        <v>0</v>
      </c>
      <c r="AB24" s="1">
        <f t="shared" ca="1" si="7"/>
        <v>0</v>
      </c>
      <c r="AC24" s="1">
        <f t="shared" ca="1" si="20"/>
        <v>1</v>
      </c>
      <c r="AD24" s="1">
        <f t="shared" ca="1" si="18"/>
        <v>0</v>
      </c>
      <c r="AE24" s="1">
        <f t="shared" ca="1" si="9"/>
        <v>0</v>
      </c>
      <c r="AF24" s="1">
        <f t="shared" ca="1" si="19"/>
        <v>1172.3377794347984</v>
      </c>
      <c r="AH24" s="12"/>
    </row>
    <row r="25" spans="1:35" x14ac:dyDescent="0.25">
      <c r="A25">
        <v>62</v>
      </c>
      <c r="B25">
        <v>8.4600000000000009</v>
      </c>
      <c r="C25">
        <v>3.5539999999999999E-3</v>
      </c>
      <c r="D25">
        <v>4.96292000000053E-3</v>
      </c>
      <c r="E25">
        <v>0.27310588874712199</v>
      </c>
      <c r="G25" s="1">
        <f t="shared" si="10"/>
        <v>1</v>
      </c>
      <c r="H25" s="1">
        <f t="shared" si="11"/>
        <v>8.4600000000000009</v>
      </c>
      <c r="I25" s="1">
        <f t="shared" si="12"/>
        <v>3.5539999999999999E-3</v>
      </c>
      <c r="J25" s="1">
        <f>IFERROR(VLOOKUP(-$G25,$G26:$H$182,2,0),H25)</f>
        <v>8.3800000000000008</v>
      </c>
      <c r="K25" s="1">
        <f>IFERROR(VLOOKUP(-$G25,$G26:$I$182,3,0),I25)</f>
        <v>3.5500000000000002E-3</v>
      </c>
      <c r="M25" s="1" t="str">
        <f t="shared" si="0"/>
        <v>AKROUSDT</v>
      </c>
      <c r="N25" s="1">
        <f ca="1">IF($AH$6="No",IF(AND(ABS($E25)&gt;$AH$1,$G25&lt;&gt;$G24),1,0),n_steps!K25)</f>
        <v>0</v>
      </c>
      <c r="O25" s="1">
        <f t="shared" ca="1" si="1"/>
        <v>0</v>
      </c>
      <c r="P25" s="1">
        <f t="shared" ca="1" si="2"/>
        <v>0</v>
      </c>
      <c r="Q25" s="1">
        <f t="shared" ca="1" si="13"/>
        <v>1</v>
      </c>
      <c r="R25" s="1">
        <f t="shared" ca="1" si="3"/>
        <v>0</v>
      </c>
      <c r="S25" s="1">
        <f t="shared" ca="1" si="4"/>
        <v>0</v>
      </c>
      <c r="T25" s="1">
        <f t="shared" ca="1" si="14"/>
        <v>905.29541792378575</v>
      </c>
      <c r="V25" s="1">
        <f t="shared" si="15"/>
        <v>8.3800000000000008</v>
      </c>
      <c r="W25" s="1">
        <f t="shared" si="16"/>
        <v>3.5500000000000002E-3</v>
      </c>
      <c r="Y25" s="1" t="str">
        <f t="shared" si="5"/>
        <v>NEOUSDT</v>
      </c>
      <c r="Z25" s="1">
        <f t="shared" ca="1" si="17"/>
        <v>0</v>
      </c>
      <c r="AA25" s="1">
        <f t="shared" ca="1" si="6"/>
        <v>0</v>
      </c>
      <c r="AB25" s="1">
        <f t="shared" ca="1" si="7"/>
        <v>0</v>
      </c>
      <c r="AC25" s="1">
        <f t="shared" ca="1" si="20"/>
        <v>1</v>
      </c>
      <c r="AD25" s="1">
        <f t="shared" ca="1" si="18"/>
        <v>0</v>
      </c>
      <c r="AE25" s="1">
        <f t="shared" ca="1" si="9"/>
        <v>0</v>
      </c>
      <c r="AF25" s="1">
        <f t="shared" ca="1" si="19"/>
        <v>1172.3377794347984</v>
      </c>
    </row>
    <row r="26" spans="1:35" x14ac:dyDescent="0.25">
      <c r="A26">
        <v>63</v>
      </c>
      <c r="B26">
        <v>8.3800000000000008</v>
      </c>
      <c r="C26">
        <v>3.5500000000000002E-3</v>
      </c>
      <c r="D26">
        <v>-6.5521000000000301E-2</v>
      </c>
      <c r="E26">
        <v>-0.48650659517748401</v>
      </c>
      <c r="G26" s="1">
        <f t="shared" si="10"/>
        <v>-1</v>
      </c>
      <c r="H26" s="1">
        <f t="shared" si="11"/>
        <v>8.3800000000000008</v>
      </c>
      <c r="I26" s="1">
        <f t="shared" si="12"/>
        <v>3.5500000000000002E-3</v>
      </c>
      <c r="J26" s="1">
        <f>IFERROR(VLOOKUP(-$G26,$G27:$H$182,2,0),H26)</f>
        <v>8.49</v>
      </c>
      <c r="K26" s="1">
        <f>IFERROR(VLOOKUP(-$G26,$G27:$I$182,3,0),I26)</f>
        <v>3.5500000000000002E-3</v>
      </c>
      <c r="M26" s="1" t="str">
        <f t="shared" si="0"/>
        <v>NEOUSDT</v>
      </c>
      <c r="N26" s="1">
        <f ca="1">IF($AH$6="No",IF(AND(ABS($E26)&gt;$AH$1,$G26&lt;&gt;$G25),1,0),n_steps!K26)</f>
        <v>0</v>
      </c>
      <c r="O26" s="1">
        <f t="shared" ca="1" si="1"/>
        <v>0</v>
      </c>
      <c r="P26" s="1">
        <f t="shared" ca="1" si="2"/>
        <v>0</v>
      </c>
      <c r="Q26" s="1">
        <f t="shared" ca="1" si="13"/>
        <v>1</v>
      </c>
      <c r="R26" s="1">
        <f t="shared" ca="1" si="3"/>
        <v>0</v>
      </c>
      <c r="S26" s="1">
        <f t="shared" ca="1" si="4"/>
        <v>0</v>
      </c>
      <c r="T26" s="1">
        <f t="shared" ca="1" si="14"/>
        <v>905.29541792378575</v>
      </c>
      <c r="V26" s="1">
        <f t="shared" si="15"/>
        <v>8.49</v>
      </c>
      <c r="W26" s="1">
        <f t="shared" si="16"/>
        <v>3.5500000000000002E-3</v>
      </c>
      <c r="Y26" s="1" t="str">
        <f t="shared" si="5"/>
        <v>AKROUSDT</v>
      </c>
      <c r="Z26" s="1">
        <f t="shared" ca="1" si="17"/>
        <v>0</v>
      </c>
      <c r="AA26" s="1">
        <f t="shared" ca="1" si="6"/>
        <v>0</v>
      </c>
      <c r="AB26" s="1">
        <f t="shared" ca="1" si="7"/>
        <v>0</v>
      </c>
      <c r="AC26" s="1">
        <f t="shared" ca="1" si="20"/>
        <v>1</v>
      </c>
      <c r="AD26" s="1">
        <f t="shared" ca="1" si="18"/>
        <v>0</v>
      </c>
      <c r="AE26" s="1">
        <f t="shared" ca="1" si="9"/>
        <v>0</v>
      </c>
      <c r="AF26" s="1">
        <f t="shared" ca="1" si="19"/>
        <v>1172.3377794347984</v>
      </c>
    </row>
    <row r="27" spans="1:35" x14ac:dyDescent="0.25">
      <c r="A27">
        <v>64</v>
      </c>
      <c r="B27">
        <v>8.4499999999999993</v>
      </c>
      <c r="C27">
        <v>3.5599999999999998E-3</v>
      </c>
      <c r="D27">
        <v>-1.9311200000000601E-2</v>
      </c>
      <c r="E27">
        <v>-8.0934578150630695E-2</v>
      </c>
      <c r="G27" s="1">
        <f t="shared" si="10"/>
        <v>-1</v>
      </c>
      <c r="H27" s="1">
        <f t="shared" si="11"/>
        <v>8.4499999999999993</v>
      </c>
      <c r="I27" s="1">
        <f t="shared" si="12"/>
        <v>3.5599999999999998E-3</v>
      </c>
      <c r="J27" s="1">
        <f>IFERROR(VLOOKUP(-$G27,$G28:$H$182,2,0),H27)</f>
        <v>8.49</v>
      </c>
      <c r="K27" s="1">
        <f>IFERROR(VLOOKUP(-$G27,$G28:$I$182,3,0),I27)</f>
        <v>3.5500000000000002E-3</v>
      </c>
      <c r="M27" s="1" t="str">
        <f t="shared" si="0"/>
        <v>NEOUSDT</v>
      </c>
      <c r="N27" s="1">
        <f ca="1">IF($AH$6="No",IF(AND(ABS($E27)&gt;$AH$1,$G27&lt;&gt;$G26),1,0),n_steps!K27)</f>
        <v>0</v>
      </c>
      <c r="O27" s="1">
        <f t="shared" ca="1" si="1"/>
        <v>0</v>
      </c>
      <c r="P27" s="1">
        <f t="shared" ca="1" si="2"/>
        <v>0</v>
      </c>
      <c r="Q27" s="1">
        <f t="shared" ca="1" si="13"/>
        <v>1</v>
      </c>
      <c r="R27" s="1">
        <f t="shared" ca="1" si="3"/>
        <v>0</v>
      </c>
      <c r="S27" s="1">
        <f t="shared" ca="1" si="4"/>
        <v>0</v>
      </c>
      <c r="T27" s="1">
        <f t="shared" ca="1" si="14"/>
        <v>905.29541792378575</v>
      </c>
      <c r="V27" s="1">
        <f t="shared" si="15"/>
        <v>8.49</v>
      </c>
      <c r="W27" s="1">
        <f t="shared" si="16"/>
        <v>3.5500000000000002E-3</v>
      </c>
      <c r="Y27" s="1" t="str">
        <f t="shared" si="5"/>
        <v>AKROUSDT</v>
      </c>
      <c r="Z27" s="1">
        <f t="shared" ca="1" si="17"/>
        <v>0</v>
      </c>
      <c r="AA27" s="1">
        <f t="shared" ca="1" si="6"/>
        <v>0</v>
      </c>
      <c r="AB27" s="1">
        <f t="shared" ca="1" si="7"/>
        <v>0</v>
      </c>
      <c r="AC27" s="1">
        <f t="shared" ca="1" si="20"/>
        <v>1</v>
      </c>
      <c r="AD27" s="1">
        <f t="shared" ca="1" si="18"/>
        <v>0</v>
      </c>
      <c r="AE27" s="1">
        <f t="shared" ca="1" si="9"/>
        <v>0</v>
      </c>
      <c r="AF27" s="1">
        <f t="shared" ca="1" si="19"/>
        <v>1172.3377794347984</v>
      </c>
    </row>
    <row r="28" spans="1:35" x14ac:dyDescent="0.25">
      <c r="A28">
        <v>65</v>
      </c>
      <c r="B28">
        <v>8.49</v>
      </c>
      <c r="C28">
        <v>3.5500000000000002E-3</v>
      </c>
      <c r="D28">
        <v>4.4478999999998999E-2</v>
      </c>
      <c r="E28">
        <v>0.60680313728715096</v>
      </c>
      <c r="G28" s="1">
        <f t="shared" si="10"/>
        <v>1</v>
      </c>
      <c r="H28" s="1">
        <f t="shared" si="11"/>
        <v>8.49</v>
      </c>
      <c r="I28" s="1">
        <f t="shared" si="12"/>
        <v>3.5500000000000002E-3</v>
      </c>
      <c r="J28" s="1">
        <f>IFERROR(VLOOKUP(-$G28,$G29:$H$182,2,0),H28)</f>
        <v>8.48</v>
      </c>
      <c r="K28" s="1">
        <f>IFERROR(VLOOKUP(-$G28,$G29:$I$182,3,0),I28)</f>
        <v>3.568E-3</v>
      </c>
      <c r="M28" s="1" t="str">
        <f t="shared" si="0"/>
        <v>AKROUSDT</v>
      </c>
      <c r="N28" s="1">
        <f ca="1">IF($AH$6="No",IF(AND(ABS($E28)&gt;$AH$1,$G28&lt;&gt;$G27),1,0),n_steps!K28)</f>
        <v>1</v>
      </c>
      <c r="O28" s="1">
        <f t="shared" ca="1" si="1"/>
        <v>3.5500000000000002E-3</v>
      </c>
      <c r="P28" s="1">
        <f t="shared" ca="1" si="2"/>
        <v>3.568E-3</v>
      </c>
      <c r="Q28" s="1">
        <f t="shared" ca="1" si="13"/>
        <v>1.0050704225352112</v>
      </c>
      <c r="R28" s="1">
        <f t="shared" ca="1" si="3"/>
        <v>-0.8</v>
      </c>
      <c r="S28" s="1">
        <f t="shared" ca="1" si="4"/>
        <v>-2</v>
      </c>
      <c r="T28" s="1">
        <f t="shared" ca="1" si="14"/>
        <v>907.08564821184996</v>
      </c>
      <c r="V28" s="1">
        <f t="shared" si="15"/>
        <v>8.48</v>
      </c>
      <c r="W28" s="1">
        <f t="shared" si="16"/>
        <v>3.568E-3</v>
      </c>
      <c r="Y28" s="1" t="str">
        <f t="shared" si="5"/>
        <v>NEOUSDT</v>
      </c>
      <c r="Z28" s="1">
        <f t="shared" ca="1" si="17"/>
        <v>1</v>
      </c>
      <c r="AA28" s="1">
        <f t="shared" ca="1" si="6"/>
        <v>8.49</v>
      </c>
      <c r="AB28" s="1">
        <f t="shared" ca="1" si="7"/>
        <v>8.48</v>
      </c>
      <c r="AC28" s="1">
        <f t="shared" ca="1" si="20"/>
        <v>1.0011792452830188</v>
      </c>
      <c r="AD28" s="1">
        <f t="shared" ca="1" si="18"/>
        <v>-0.93787022354783878</v>
      </c>
      <c r="AE28" s="1">
        <f t="shared" ca="1" si="9"/>
        <v>-2</v>
      </c>
      <c r="AF28" s="1">
        <f t="shared" ca="1" si="19"/>
        <v>1170.7823830077539</v>
      </c>
      <c r="AH28" s="16"/>
    </row>
    <row r="29" spans="1:35" x14ac:dyDescent="0.25">
      <c r="A29">
        <v>66</v>
      </c>
      <c r="B29">
        <v>8.4700000000000006</v>
      </c>
      <c r="C29">
        <v>3.5400000000000002E-3</v>
      </c>
      <c r="D29">
        <v>4.8269199999999998E-2</v>
      </c>
      <c r="E29">
        <v>0.61827442837256397</v>
      </c>
      <c r="G29" s="1">
        <f t="shared" si="10"/>
        <v>1</v>
      </c>
      <c r="H29" s="1">
        <f t="shared" si="11"/>
        <v>8.4700000000000006</v>
      </c>
      <c r="I29" s="1">
        <f t="shared" si="12"/>
        <v>3.5400000000000002E-3</v>
      </c>
      <c r="J29" s="1">
        <f>IFERROR(VLOOKUP(-$G29,$G30:$H$182,2,0),H29)</f>
        <v>8.48</v>
      </c>
      <c r="K29" s="1">
        <f>IFERROR(VLOOKUP(-$G29,$G30:$I$182,3,0),I29)</f>
        <v>3.568E-3</v>
      </c>
      <c r="M29" s="1" t="str">
        <f t="shared" si="0"/>
        <v>AKROUSDT</v>
      </c>
      <c r="N29" s="1">
        <f ca="1">IF($AH$6="No",IF(AND(ABS($E29)&gt;$AH$1,$G29&lt;&gt;$G28),1,0),n_steps!K29)</f>
        <v>0</v>
      </c>
      <c r="O29" s="1">
        <f t="shared" ca="1" si="1"/>
        <v>0</v>
      </c>
      <c r="P29" s="1">
        <f t="shared" ca="1" si="2"/>
        <v>0</v>
      </c>
      <c r="Q29" s="1">
        <f t="shared" ca="1" si="13"/>
        <v>1</v>
      </c>
      <c r="R29" s="1">
        <f t="shared" ca="1" si="3"/>
        <v>0</v>
      </c>
      <c r="S29" s="1">
        <f t="shared" ca="1" si="4"/>
        <v>0</v>
      </c>
      <c r="T29" s="1">
        <f t="shared" ca="1" si="14"/>
        <v>907.08564821184996</v>
      </c>
      <c r="V29" s="1">
        <f t="shared" si="15"/>
        <v>8.48</v>
      </c>
      <c r="W29" s="1">
        <f t="shared" si="16"/>
        <v>3.568E-3</v>
      </c>
      <c r="Y29" s="1" t="str">
        <f t="shared" si="5"/>
        <v>NEOUSDT</v>
      </c>
      <c r="Z29" s="1">
        <f t="shared" ca="1" si="17"/>
        <v>0</v>
      </c>
      <c r="AA29" s="1">
        <f t="shared" ca="1" si="6"/>
        <v>0</v>
      </c>
      <c r="AB29" s="1">
        <f t="shared" ca="1" si="7"/>
        <v>0</v>
      </c>
      <c r="AC29" s="1">
        <f t="shared" ca="1" si="20"/>
        <v>1</v>
      </c>
      <c r="AD29" s="1">
        <f t="shared" ca="1" si="18"/>
        <v>0</v>
      </c>
      <c r="AE29" s="1">
        <f t="shared" ca="1" si="9"/>
        <v>0</v>
      </c>
      <c r="AF29" s="1">
        <f t="shared" ca="1" si="19"/>
        <v>1170.7823830077539</v>
      </c>
      <c r="AH29" s="16"/>
    </row>
    <row r="30" spans="1:35" x14ac:dyDescent="0.25">
      <c r="A30">
        <v>67</v>
      </c>
      <c r="B30">
        <v>8.48</v>
      </c>
      <c r="C30">
        <v>3.568E-3</v>
      </c>
      <c r="D30">
        <v>-8.3433599999995708E-3</v>
      </c>
      <c r="E30">
        <v>-0.13893712520000601</v>
      </c>
      <c r="G30" s="1">
        <f t="shared" si="10"/>
        <v>-1</v>
      </c>
      <c r="H30" s="1">
        <f t="shared" si="11"/>
        <v>8.48</v>
      </c>
      <c r="I30" s="1">
        <f t="shared" si="12"/>
        <v>3.568E-3</v>
      </c>
      <c r="J30" s="1">
        <f>IFERROR(VLOOKUP(-$G30,$G31:$H$182,2,0),H30)</f>
        <v>8.5299999999999994</v>
      </c>
      <c r="K30" s="1">
        <f>IFERROR(VLOOKUP(-$G30,$G31:$I$182,3,0),I30)</f>
        <v>3.5609999999999999E-3</v>
      </c>
      <c r="M30" s="1" t="str">
        <f t="shared" si="0"/>
        <v>NEOUSDT</v>
      </c>
      <c r="N30" s="1">
        <f ca="1">IF($AH$6="No",IF(AND(ABS($E30)&gt;$AH$1,$G30&lt;&gt;$G29),1,0),n_steps!K30)</f>
        <v>0</v>
      </c>
      <c r="O30" s="1">
        <f t="shared" ca="1" si="1"/>
        <v>0</v>
      </c>
      <c r="P30" s="1">
        <f t="shared" ca="1" si="2"/>
        <v>0</v>
      </c>
      <c r="Q30" s="1">
        <f t="shared" ca="1" si="13"/>
        <v>1</v>
      </c>
      <c r="R30" s="1">
        <f t="shared" ca="1" si="3"/>
        <v>0</v>
      </c>
      <c r="S30" s="1">
        <f t="shared" ca="1" si="4"/>
        <v>0</v>
      </c>
      <c r="T30" s="1">
        <f t="shared" ca="1" si="14"/>
        <v>907.08564821184996</v>
      </c>
      <c r="V30" s="1">
        <f t="shared" si="15"/>
        <v>8.5299999999999994</v>
      </c>
      <c r="W30" s="1">
        <f t="shared" si="16"/>
        <v>3.5609999999999999E-3</v>
      </c>
      <c r="Y30" s="1" t="str">
        <f t="shared" si="5"/>
        <v>AKROUSDT</v>
      </c>
      <c r="Z30" s="1">
        <f t="shared" ca="1" si="17"/>
        <v>0</v>
      </c>
      <c r="AA30" s="1">
        <f t="shared" ca="1" si="6"/>
        <v>0</v>
      </c>
      <c r="AB30" s="1">
        <f t="shared" ca="1" si="7"/>
        <v>0</v>
      </c>
      <c r="AC30" s="1">
        <f t="shared" ca="1" si="20"/>
        <v>1</v>
      </c>
      <c r="AD30" s="1">
        <f t="shared" ca="1" si="18"/>
        <v>0</v>
      </c>
      <c r="AE30" s="1">
        <f t="shared" ca="1" si="9"/>
        <v>0</v>
      </c>
      <c r="AF30" s="1">
        <f t="shared" ca="1" si="19"/>
        <v>1170.7823830077539</v>
      </c>
      <c r="AH30" s="16"/>
    </row>
    <row r="31" spans="1:35" x14ac:dyDescent="0.25">
      <c r="A31">
        <v>68</v>
      </c>
      <c r="B31">
        <v>8.5299999999999994</v>
      </c>
      <c r="C31">
        <v>3.5609999999999999E-3</v>
      </c>
      <c r="D31">
        <v>5.8309779999999999E-2</v>
      </c>
      <c r="E31">
        <v>0.70405215995555204</v>
      </c>
      <c r="G31" s="1">
        <f t="shared" si="10"/>
        <v>1</v>
      </c>
      <c r="H31" s="1">
        <f t="shared" si="11"/>
        <v>8.5299999999999994</v>
      </c>
      <c r="I31" s="1">
        <f t="shared" si="12"/>
        <v>3.5609999999999999E-3</v>
      </c>
      <c r="J31" s="1">
        <f>IFERROR(VLOOKUP(-$G31,$G32:$H$182,2,0),H31)</f>
        <v>8.58</v>
      </c>
      <c r="K31" s="1">
        <f>IFERROR(VLOOKUP(-$G31,$G32:$I$182,3,0),I31)</f>
        <v>3.6210000000000001E-3</v>
      </c>
      <c r="M31" s="1" t="str">
        <f t="shared" si="0"/>
        <v>AKROUSDT</v>
      </c>
      <c r="N31" s="1">
        <f ca="1">IF($AH$6="No",IF(AND(ABS($E31)&gt;$AH$1,$G31&lt;&gt;$G30),1,0),n_steps!K31)</f>
        <v>0</v>
      </c>
      <c r="O31" s="1">
        <f t="shared" ca="1" si="1"/>
        <v>0</v>
      </c>
      <c r="P31" s="1">
        <f t="shared" ca="1" si="2"/>
        <v>0</v>
      </c>
      <c r="Q31" s="1">
        <f t="shared" ca="1" si="13"/>
        <v>1</v>
      </c>
      <c r="R31" s="1">
        <f t="shared" ca="1" si="3"/>
        <v>0</v>
      </c>
      <c r="S31" s="1">
        <f t="shared" ca="1" si="4"/>
        <v>0</v>
      </c>
      <c r="T31" s="1">
        <f t="shared" ca="1" si="14"/>
        <v>907.08564821184996</v>
      </c>
      <c r="V31" s="1">
        <f t="shared" si="15"/>
        <v>8.58</v>
      </c>
      <c r="W31" s="1">
        <f t="shared" si="16"/>
        <v>3.6210000000000001E-3</v>
      </c>
      <c r="Y31" s="1" t="str">
        <f t="shared" si="5"/>
        <v>NEOUSDT</v>
      </c>
      <c r="Z31" s="1">
        <f t="shared" ca="1" si="17"/>
        <v>0</v>
      </c>
      <c r="AA31" s="1">
        <f t="shared" ca="1" si="6"/>
        <v>0</v>
      </c>
      <c r="AB31" s="1">
        <f t="shared" ca="1" si="7"/>
        <v>0</v>
      </c>
      <c r="AC31" s="1">
        <f t="shared" ca="1" si="20"/>
        <v>1</v>
      </c>
      <c r="AD31" s="1">
        <f t="shared" ca="1" si="18"/>
        <v>0</v>
      </c>
      <c r="AE31" s="1">
        <f t="shared" ca="1" si="9"/>
        <v>0</v>
      </c>
      <c r="AF31" s="1">
        <f t="shared" ca="1" si="19"/>
        <v>1170.7823830077539</v>
      </c>
      <c r="AH31" s="16"/>
    </row>
    <row r="32" spans="1:35" x14ac:dyDescent="0.25">
      <c r="A32">
        <v>69</v>
      </c>
      <c r="B32">
        <v>8.57</v>
      </c>
      <c r="C32">
        <v>3.591E-3</v>
      </c>
      <c r="D32">
        <v>2.69391800000011E-2</v>
      </c>
      <c r="E32">
        <v>0.21262496241941201</v>
      </c>
      <c r="G32" s="1">
        <f t="shared" si="10"/>
        <v>1</v>
      </c>
      <c r="H32" s="1">
        <f t="shared" si="11"/>
        <v>8.57</v>
      </c>
      <c r="I32" s="1">
        <f t="shared" si="12"/>
        <v>3.591E-3</v>
      </c>
      <c r="J32" s="1">
        <f>IFERROR(VLOOKUP(-$G32,$G33:$H$182,2,0),H32)</f>
        <v>8.58</v>
      </c>
      <c r="K32" s="1">
        <f>IFERROR(VLOOKUP(-$G32,$G33:$I$182,3,0),I32)</f>
        <v>3.6210000000000001E-3</v>
      </c>
      <c r="M32" s="1" t="str">
        <f t="shared" si="0"/>
        <v>AKROUSDT</v>
      </c>
      <c r="N32" s="1">
        <f ca="1">IF($AH$6="No",IF(AND(ABS($E32)&gt;$AH$1,$G32&lt;&gt;$G31),1,0),n_steps!K32)</f>
        <v>0</v>
      </c>
      <c r="O32" s="1">
        <f t="shared" ca="1" si="1"/>
        <v>0</v>
      </c>
      <c r="P32" s="1">
        <f t="shared" ca="1" si="2"/>
        <v>0</v>
      </c>
      <c r="Q32" s="1">
        <f t="shared" ca="1" si="13"/>
        <v>1</v>
      </c>
      <c r="R32" s="1">
        <f t="shared" ca="1" si="3"/>
        <v>0</v>
      </c>
      <c r="S32" s="1">
        <f t="shared" ca="1" si="4"/>
        <v>0</v>
      </c>
      <c r="T32" s="1">
        <f t="shared" ca="1" si="14"/>
        <v>907.08564821184996</v>
      </c>
      <c r="V32" s="1">
        <f t="shared" si="15"/>
        <v>8.58</v>
      </c>
      <c r="W32" s="1">
        <f t="shared" si="16"/>
        <v>3.6210000000000001E-3</v>
      </c>
      <c r="Y32" s="1" t="str">
        <f t="shared" si="5"/>
        <v>NEOUSDT</v>
      </c>
      <c r="Z32" s="1">
        <f t="shared" ca="1" si="17"/>
        <v>0</v>
      </c>
      <c r="AA32" s="1">
        <f t="shared" ca="1" si="6"/>
        <v>0</v>
      </c>
      <c r="AB32" s="1">
        <f t="shared" ca="1" si="7"/>
        <v>0</v>
      </c>
      <c r="AC32" s="1">
        <f t="shared" ca="1" si="20"/>
        <v>1</v>
      </c>
      <c r="AD32" s="1">
        <f t="shared" ca="1" si="18"/>
        <v>0</v>
      </c>
      <c r="AE32" s="1">
        <f t="shared" ca="1" si="9"/>
        <v>0</v>
      </c>
      <c r="AF32" s="1">
        <f t="shared" ca="1" si="19"/>
        <v>1170.7823830077539</v>
      </c>
      <c r="AH32" s="16"/>
    </row>
    <row r="33" spans="1:34" x14ac:dyDescent="0.25">
      <c r="A33">
        <v>70</v>
      </c>
      <c r="B33">
        <v>8.6</v>
      </c>
      <c r="C33">
        <v>3.6029999999999999E-3</v>
      </c>
      <c r="D33">
        <v>2.83909399999995E-2</v>
      </c>
      <c r="E33">
        <v>0.18540126381196501</v>
      </c>
      <c r="G33" s="1">
        <f t="shared" si="10"/>
        <v>1</v>
      </c>
      <c r="H33" s="1">
        <f t="shared" si="11"/>
        <v>8.6</v>
      </c>
      <c r="I33" s="1">
        <f t="shared" si="12"/>
        <v>3.6029999999999999E-3</v>
      </c>
      <c r="J33" s="1">
        <f>IFERROR(VLOOKUP(-$G33,$G34:$H$182,2,0),H33)</f>
        <v>8.58</v>
      </c>
      <c r="K33" s="1">
        <f>IFERROR(VLOOKUP(-$G33,$G34:$I$182,3,0),I33)</f>
        <v>3.6210000000000001E-3</v>
      </c>
      <c r="M33" s="1" t="str">
        <f t="shared" si="0"/>
        <v>AKROUSDT</v>
      </c>
      <c r="N33" s="1">
        <f ca="1">IF($AH$6="No",IF(AND(ABS($E33)&gt;$AH$1,$G33&lt;&gt;$G32),1,0),n_steps!K33)</f>
        <v>0</v>
      </c>
      <c r="O33" s="1">
        <f t="shared" ca="1" si="1"/>
        <v>0</v>
      </c>
      <c r="P33" s="1">
        <f t="shared" ca="1" si="2"/>
        <v>0</v>
      </c>
      <c r="Q33" s="1">
        <f t="shared" ca="1" si="13"/>
        <v>1</v>
      </c>
      <c r="R33" s="1">
        <f t="shared" ca="1" si="3"/>
        <v>0</v>
      </c>
      <c r="S33" s="1">
        <f t="shared" ca="1" si="4"/>
        <v>0</v>
      </c>
      <c r="T33" s="1">
        <f t="shared" ca="1" si="14"/>
        <v>907.08564821184996</v>
      </c>
      <c r="V33" s="1">
        <f t="shared" si="15"/>
        <v>8.58</v>
      </c>
      <c r="W33" s="1">
        <f t="shared" si="16"/>
        <v>3.6210000000000001E-3</v>
      </c>
      <c r="Y33" s="1" t="str">
        <f t="shared" si="5"/>
        <v>NEOUSDT</v>
      </c>
      <c r="Z33" s="1">
        <f t="shared" ca="1" si="17"/>
        <v>0</v>
      </c>
      <c r="AA33" s="1">
        <f t="shared" ca="1" si="6"/>
        <v>0</v>
      </c>
      <c r="AB33" s="1">
        <f t="shared" ca="1" si="7"/>
        <v>0</v>
      </c>
      <c r="AC33" s="1">
        <f t="shared" ca="1" si="20"/>
        <v>1</v>
      </c>
      <c r="AD33" s="1">
        <f t="shared" ca="1" si="18"/>
        <v>0</v>
      </c>
      <c r="AE33" s="1">
        <f t="shared" ca="1" si="9"/>
        <v>0</v>
      </c>
      <c r="AF33" s="1">
        <f t="shared" ca="1" si="19"/>
        <v>1170.7823830077539</v>
      </c>
    </row>
    <row r="34" spans="1:34" x14ac:dyDescent="0.25">
      <c r="A34">
        <v>71</v>
      </c>
      <c r="B34">
        <v>8.58</v>
      </c>
      <c r="C34">
        <v>3.6210000000000001E-3</v>
      </c>
      <c r="D34">
        <v>-3.4431420000000601E-2</v>
      </c>
      <c r="E34">
        <v>-0.92798596622194096</v>
      </c>
      <c r="G34" s="1">
        <f t="shared" si="10"/>
        <v>-1</v>
      </c>
      <c r="H34" s="1">
        <f t="shared" si="11"/>
        <v>8.58</v>
      </c>
      <c r="I34" s="1">
        <f t="shared" si="12"/>
        <v>3.6210000000000001E-3</v>
      </c>
      <c r="J34" s="1">
        <f>IFERROR(VLOOKUP(-$G34,$G35:$H$182,2,0),H34)</f>
        <v>8.66</v>
      </c>
      <c r="K34" s="1">
        <f>IFERROR(VLOOKUP(-$G34,$G35:$I$182,3,0),I34)</f>
        <v>3.63E-3</v>
      </c>
      <c r="M34" s="1" t="str">
        <f t="shared" ref="M34:M65" si="21">IF(AND($AH$5="Sym_1",$E34&lt;0),$B$1,IF(AND($AH$5="Sym_2",$E34&gt;0),$B$1,$C$1))</f>
        <v>NEOUSDT</v>
      </c>
      <c r="N34" s="1">
        <f ca="1">IF($AH$6="No",IF(AND(ABS($E34)&gt;$AH$1,$G34&lt;&gt;$G33),1,0),n_steps!K34)</f>
        <v>1</v>
      </c>
      <c r="O34" s="1">
        <f t="shared" ref="O34:O65" ca="1" si="22">IF($N34=1,IF($M34=$B$1,$B34,$C34),0)</f>
        <v>8.58</v>
      </c>
      <c r="P34" s="1">
        <f t="shared" ref="P34:P65" ca="1" si="23">IF($N34=1,IF($M34=$B$1,$J34,$K34),0)</f>
        <v>8.66</v>
      </c>
      <c r="Q34" s="1">
        <f t="shared" ca="1" si="13"/>
        <v>1.0093240093240092</v>
      </c>
      <c r="R34" s="1">
        <f t="shared" ref="R34:R65" ca="1" si="24">IF($N34=1,$AH$3*$AH$2*2,0)</f>
        <v>-0.8</v>
      </c>
      <c r="S34" s="1">
        <f t="shared" ref="S34:S65" ca="1" si="25">-IF($N34=1,$AH$4*$AH$2*2,0)</f>
        <v>-2</v>
      </c>
      <c r="T34" s="1">
        <f t="shared" ca="1" si="14"/>
        <v>912.74332325345222</v>
      </c>
      <c r="V34" s="1">
        <f t="shared" si="15"/>
        <v>8.66</v>
      </c>
      <c r="W34" s="1">
        <f t="shared" si="16"/>
        <v>3.63E-3</v>
      </c>
      <c r="Y34" s="1" t="str">
        <f t="shared" ref="Y34:Y65" si="26">IF(AND($AH$5="Sym_1",$E34&gt;0),$B$1,IF(AND($AH$5="Sym_2",$E34&lt;0),$B$1,$C$1))</f>
        <v>AKROUSDT</v>
      </c>
      <c r="Z34" s="1">
        <f t="shared" ca="1" si="17"/>
        <v>1</v>
      </c>
      <c r="AA34" s="1">
        <f t="shared" ref="AA34:AA65" ca="1" si="27">IF($Z34=1,IF($Y34=$B$1,$B34,$C34),0)</f>
        <v>3.6210000000000001E-3</v>
      </c>
      <c r="AB34" s="1">
        <f t="shared" ref="AB34:AB65" ca="1" si="28">IF($Z34=1,IF($Y34=$B$1,$V34,$W34),0)</f>
        <v>3.63E-3</v>
      </c>
      <c r="AC34" s="1">
        <f t="shared" ca="1" si="20"/>
        <v>0.99752066115702487</v>
      </c>
      <c r="AD34" s="1">
        <f t="shared" ca="1" si="18"/>
        <v>-0.93662590640620313</v>
      </c>
      <c r="AE34" s="1">
        <f t="shared" ref="AE34:AE65" ca="1" si="29">-IF($N34=1,$AH$4*$AH$2*2,0)</f>
        <v>-2</v>
      </c>
      <c r="AF34" s="1">
        <f t="shared" ca="1" si="19"/>
        <v>1164.9429908624857</v>
      </c>
      <c r="AH34" s="11"/>
    </row>
    <row r="35" spans="1:34" x14ac:dyDescent="0.25">
      <c r="A35">
        <v>72</v>
      </c>
      <c r="B35">
        <v>8.68</v>
      </c>
      <c r="C35">
        <v>3.65E-3</v>
      </c>
      <c r="D35">
        <v>-3.4229999999997301E-3</v>
      </c>
      <c r="E35">
        <v>-0.42000319390190199</v>
      </c>
      <c r="G35" s="1">
        <f t="shared" si="10"/>
        <v>-1</v>
      </c>
      <c r="H35" s="1">
        <f t="shared" si="11"/>
        <v>8.68</v>
      </c>
      <c r="I35" s="1">
        <f t="shared" si="12"/>
        <v>3.65E-3</v>
      </c>
      <c r="J35" s="1">
        <f>IFERROR(VLOOKUP(-$G35,$G36:$H$182,2,0),H35)</f>
        <v>8.66</v>
      </c>
      <c r="K35" s="1">
        <f>IFERROR(VLOOKUP(-$G35,$G36:$I$182,3,0),I35)</f>
        <v>3.63E-3</v>
      </c>
      <c r="M35" s="1" t="str">
        <f t="shared" si="21"/>
        <v>NEOUSDT</v>
      </c>
      <c r="N35" s="1">
        <f ca="1">IF($AH$6="No",IF(AND(ABS($E35)&gt;$AH$1,$G35&lt;&gt;$G34),1,0),n_steps!K35)</f>
        <v>0</v>
      </c>
      <c r="O35" s="1">
        <f t="shared" ca="1" si="22"/>
        <v>0</v>
      </c>
      <c r="P35" s="1">
        <f t="shared" ca="1" si="23"/>
        <v>0</v>
      </c>
      <c r="Q35" s="1">
        <f t="shared" ca="1" si="13"/>
        <v>1</v>
      </c>
      <c r="R35" s="1">
        <f t="shared" ca="1" si="24"/>
        <v>0</v>
      </c>
      <c r="S35" s="1">
        <f t="shared" ca="1" si="25"/>
        <v>0</v>
      </c>
      <c r="T35" s="1">
        <f t="shared" ca="1" si="14"/>
        <v>912.74332325345222</v>
      </c>
      <c r="V35" s="1">
        <f t="shared" si="15"/>
        <v>8.66</v>
      </c>
      <c r="W35" s="1">
        <f t="shared" si="16"/>
        <v>3.63E-3</v>
      </c>
      <c r="Y35" s="1" t="str">
        <f t="shared" si="26"/>
        <v>AKROUSDT</v>
      </c>
      <c r="Z35" s="1">
        <f t="shared" ca="1" si="17"/>
        <v>0</v>
      </c>
      <c r="AA35" s="1">
        <f t="shared" ca="1" si="27"/>
        <v>0</v>
      </c>
      <c r="AB35" s="1">
        <f t="shared" ca="1" si="28"/>
        <v>0</v>
      </c>
      <c r="AC35" s="1">
        <f t="shared" ca="1" si="20"/>
        <v>1</v>
      </c>
      <c r="AD35" s="1">
        <f t="shared" ref="AD35:AD66" ca="1" si="30">IF($N35=1,$AH$3*$AF34*2,0)</f>
        <v>0</v>
      </c>
      <c r="AE35" s="1">
        <f t="shared" ca="1" si="29"/>
        <v>0</v>
      </c>
      <c r="AF35" s="1">
        <f t="shared" ca="1" si="19"/>
        <v>1164.9429908624857</v>
      </c>
    </row>
    <row r="36" spans="1:34" x14ac:dyDescent="0.25">
      <c r="A36">
        <v>73</v>
      </c>
      <c r="B36">
        <v>8.66</v>
      </c>
      <c r="C36">
        <v>3.63E-3</v>
      </c>
      <c r="D36">
        <v>2.4157399999999898E-2</v>
      </c>
      <c r="E36">
        <v>4.5086783307208299E-2</v>
      </c>
      <c r="G36" s="1">
        <f t="shared" si="10"/>
        <v>1</v>
      </c>
      <c r="H36" s="1">
        <f t="shared" si="11"/>
        <v>8.66</v>
      </c>
      <c r="I36" s="1">
        <f t="shared" si="12"/>
        <v>3.63E-3</v>
      </c>
      <c r="J36" s="1">
        <f>IFERROR(VLOOKUP(-$G36,$G37:$H$182,2,0),H36)</f>
        <v>8.65</v>
      </c>
      <c r="K36" s="1">
        <f>IFERROR(VLOOKUP(-$G36,$G37:$I$182,3,0),I36)</f>
        <v>3.6310000000000001E-3</v>
      </c>
      <c r="M36" s="1" t="str">
        <f t="shared" si="21"/>
        <v>AKROUSDT</v>
      </c>
      <c r="N36" s="1">
        <f ca="1">IF($AH$6="No",IF(AND(ABS($E36)&gt;$AH$1,$G36&lt;&gt;$G35),1,0),n_steps!K36)</f>
        <v>0</v>
      </c>
      <c r="O36" s="1">
        <f t="shared" ca="1" si="22"/>
        <v>0</v>
      </c>
      <c r="P36" s="1">
        <f t="shared" ca="1" si="23"/>
        <v>0</v>
      </c>
      <c r="Q36" s="1">
        <f t="shared" ca="1" si="13"/>
        <v>1</v>
      </c>
      <c r="R36" s="1">
        <f t="shared" ca="1" si="24"/>
        <v>0</v>
      </c>
      <c r="S36" s="1">
        <f t="shared" ca="1" si="25"/>
        <v>0</v>
      </c>
      <c r="T36" s="1">
        <f t="shared" ca="1" si="14"/>
        <v>912.74332325345222</v>
      </c>
      <c r="V36" s="1">
        <f t="shared" si="15"/>
        <v>8.65</v>
      </c>
      <c r="W36" s="1">
        <f t="shared" si="16"/>
        <v>3.6310000000000001E-3</v>
      </c>
      <c r="Y36" s="1" t="str">
        <f t="shared" si="26"/>
        <v>NEOUSDT</v>
      </c>
      <c r="Z36" s="1">
        <f t="shared" ca="1" si="17"/>
        <v>0</v>
      </c>
      <c r="AA36" s="1">
        <f t="shared" ca="1" si="27"/>
        <v>0</v>
      </c>
      <c r="AB36" s="1">
        <f t="shared" ca="1" si="28"/>
        <v>0</v>
      </c>
      <c r="AC36" s="1">
        <f t="shared" ca="1" si="20"/>
        <v>1</v>
      </c>
      <c r="AD36" s="1">
        <f t="shared" ca="1" si="30"/>
        <v>0</v>
      </c>
      <c r="AE36" s="1">
        <f t="shared" ca="1" si="29"/>
        <v>0</v>
      </c>
      <c r="AF36" s="1">
        <f t="shared" ca="1" si="19"/>
        <v>1164.9429908624857</v>
      </c>
      <c r="AH36" s="11"/>
    </row>
    <row r="37" spans="1:34" x14ac:dyDescent="0.25">
      <c r="A37">
        <v>74</v>
      </c>
      <c r="B37">
        <v>8.64</v>
      </c>
      <c r="C37">
        <v>3.6189999999999998E-3</v>
      </c>
      <c r="D37">
        <v>3.03266200000003E-2</v>
      </c>
      <c r="E37">
        <v>0.129784496943261</v>
      </c>
      <c r="G37" s="1">
        <f t="shared" si="10"/>
        <v>1</v>
      </c>
      <c r="H37" s="1">
        <f t="shared" si="11"/>
        <v>8.64</v>
      </c>
      <c r="I37" s="1">
        <f t="shared" si="12"/>
        <v>3.6189999999999998E-3</v>
      </c>
      <c r="J37" s="1">
        <f>IFERROR(VLOOKUP(-$G37,$G38:$H$182,2,0),H37)</f>
        <v>8.65</v>
      </c>
      <c r="K37" s="1">
        <f>IFERROR(VLOOKUP(-$G37,$G38:$I$182,3,0),I37)</f>
        <v>3.6310000000000001E-3</v>
      </c>
      <c r="M37" s="1" t="str">
        <f t="shared" si="21"/>
        <v>AKROUSDT</v>
      </c>
      <c r="N37" s="1">
        <f ca="1">IF($AH$6="No",IF(AND(ABS($E37)&gt;$AH$1,$G37&lt;&gt;$G36),1,0),n_steps!K37)</f>
        <v>0</v>
      </c>
      <c r="O37" s="1">
        <f t="shared" ca="1" si="22"/>
        <v>0</v>
      </c>
      <c r="P37" s="1">
        <f t="shared" ca="1" si="23"/>
        <v>0</v>
      </c>
      <c r="Q37" s="1">
        <f t="shared" ca="1" si="13"/>
        <v>1</v>
      </c>
      <c r="R37" s="1">
        <f t="shared" ca="1" si="24"/>
        <v>0</v>
      </c>
      <c r="S37" s="1">
        <f t="shared" ca="1" si="25"/>
        <v>0</v>
      </c>
      <c r="T37" s="1">
        <f t="shared" ca="1" si="14"/>
        <v>912.74332325345222</v>
      </c>
      <c r="V37" s="1">
        <f t="shared" si="15"/>
        <v>8.65</v>
      </c>
      <c r="W37" s="1">
        <f t="shared" si="16"/>
        <v>3.6310000000000001E-3</v>
      </c>
      <c r="Y37" s="1" t="str">
        <f t="shared" si="26"/>
        <v>NEOUSDT</v>
      </c>
      <c r="Z37" s="1">
        <f t="shared" ca="1" si="17"/>
        <v>0</v>
      </c>
      <c r="AA37" s="1">
        <f t="shared" ca="1" si="27"/>
        <v>0</v>
      </c>
      <c r="AB37" s="1">
        <f t="shared" ca="1" si="28"/>
        <v>0</v>
      </c>
      <c r="AC37" s="1">
        <f t="shared" ca="1" si="20"/>
        <v>1</v>
      </c>
      <c r="AD37" s="1">
        <f t="shared" ca="1" si="30"/>
        <v>0</v>
      </c>
      <c r="AE37" s="1">
        <f t="shared" ca="1" si="29"/>
        <v>0</v>
      </c>
      <c r="AF37" s="1">
        <f t="shared" ca="1" si="19"/>
        <v>1164.9429908624857</v>
      </c>
    </row>
    <row r="38" spans="1:34" x14ac:dyDescent="0.25">
      <c r="A38">
        <v>75</v>
      </c>
      <c r="B38">
        <v>8.66</v>
      </c>
      <c r="C38">
        <v>3.6219999999999998E-3</v>
      </c>
      <c r="D38">
        <v>4.3189560000000002E-2</v>
      </c>
      <c r="E38">
        <v>0.33323246481200802</v>
      </c>
      <c r="G38" s="1">
        <f t="shared" si="10"/>
        <v>1</v>
      </c>
      <c r="H38" s="1">
        <f t="shared" si="11"/>
        <v>8.66</v>
      </c>
      <c r="I38" s="1">
        <f t="shared" si="12"/>
        <v>3.6219999999999998E-3</v>
      </c>
      <c r="J38" s="1">
        <f>IFERROR(VLOOKUP(-$G38,$G39:$H$182,2,0),H38)</f>
        <v>8.65</v>
      </c>
      <c r="K38" s="1">
        <f>IFERROR(VLOOKUP(-$G38,$G39:$I$182,3,0),I38)</f>
        <v>3.6310000000000001E-3</v>
      </c>
      <c r="M38" s="1" t="str">
        <f t="shared" si="21"/>
        <v>AKROUSDT</v>
      </c>
      <c r="N38" s="1">
        <f ca="1">IF($AH$6="No",IF(AND(ABS($E38)&gt;$AH$1,$G38&lt;&gt;$G37),1,0),n_steps!K38)</f>
        <v>1</v>
      </c>
      <c r="O38" s="1">
        <f t="shared" ca="1" si="22"/>
        <v>3.6219999999999998E-3</v>
      </c>
      <c r="P38" s="1">
        <f t="shared" ca="1" si="23"/>
        <v>3.6310000000000001E-3</v>
      </c>
      <c r="Q38" s="1">
        <f t="shared" ca="1" si="13"/>
        <v>1.0024848150193264</v>
      </c>
      <c r="R38" s="1">
        <f t="shared" ca="1" si="24"/>
        <v>-0.8</v>
      </c>
      <c r="S38" s="1">
        <f t="shared" ca="1" si="25"/>
        <v>-2</v>
      </c>
      <c r="T38" s="1">
        <f t="shared" ca="1" si="14"/>
        <v>912.2113215718623</v>
      </c>
      <c r="V38" s="1">
        <f t="shared" si="15"/>
        <v>8.65</v>
      </c>
      <c r="W38" s="1">
        <f t="shared" si="16"/>
        <v>3.6310000000000001E-3</v>
      </c>
      <c r="Y38" s="1" t="str">
        <f t="shared" si="26"/>
        <v>NEOUSDT</v>
      </c>
      <c r="Z38" s="1">
        <f t="shared" ca="1" si="17"/>
        <v>1</v>
      </c>
      <c r="AA38" s="1">
        <f t="shared" ca="1" si="27"/>
        <v>8.66</v>
      </c>
      <c r="AB38" s="1">
        <f t="shared" ca="1" si="28"/>
        <v>8.65</v>
      </c>
      <c r="AC38" s="1">
        <f t="shared" ca="1" si="20"/>
        <v>1.0011560693641619</v>
      </c>
      <c r="AD38" s="1">
        <f t="shared" ca="1" si="30"/>
        <v>-0.93195439268998859</v>
      </c>
      <c r="AE38" s="1">
        <f t="shared" ca="1" si="29"/>
        <v>-2</v>
      </c>
      <c r="AF38" s="1">
        <f t="shared" ca="1" si="19"/>
        <v>1163.3577913725269</v>
      </c>
    </row>
    <row r="39" spans="1:34" x14ac:dyDescent="0.25">
      <c r="A39">
        <v>76</v>
      </c>
      <c r="B39">
        <v>8.65</v>
      </c>
      <c r="C39">
        <v>3.6310000000000001E-3</v>
      </c>
      <c r="D39">
        <v>1.1778380000000799E-2</v>
      </c>
      <c r="E39">
        <v>-0.26008480398853101</v>
      </c>
      <c r="G39" s="1">
        <f t="shared" si="10"/>
        <v>-1</v>
      </c>
      <c r="H39" s="1">
        <f t="shared" si="11"/>
        <v>8.65</v>
      </c>
      <c r="I39" s="1">
        <f t="shared" si="12"/>
        <v>3.6310000000000001E-3</v>
      </c>
      <c r="J39" s="1">
        <f>IFERROR(VLOOKUP(-$G39,$G40:$H$182,2,0),H39)</f>
        <v>8.66</v>
      </c>
      <c r="K39" s="1">
        <f>IFERROR(VLOOKUP(-$G39,$G40:$I$182,3,0),I39)</f>
        <v>3.63E-3</v>
      </c>
      <c r="M39" s="1" t="str">
        <f t="shared" si="21"/>
        <v>NEOUSDT</v>
      </c>
      <c r="N39" s="1">
        <f ca="1">IF($AH$6="No",IF(AND(ABS($E39)&gt;$AH$1,$G39&lt;&gt;$G38),1,0),n_steps!K39)</f>
        <v>1</v>
      </c>
      <c r="O39" s="1">
        <f t="shared" ca="1" si="22"/>
        <v>8.65</v>
      </c>
      <c r="P39" s="1">
        <f t="shared" ca="1" si="23"/>
        <v>8.66</v>
      </c>
      <c r="Q39" s="1">
        <f t="shared" ca="1" si="13"/>
        <v>1.0011560693641619</v>
      </c>
      <c r="R39" s="1">
        <f t="shared" ca="1" si="24"/>
        <v>-0.8</v>
      </c>
      <c r="S39" s="1">
        <f t="shared" ca="1" si="25"/>
        <v>-2</v>
      </c>
      <c r="T39" s="1">
        <f t="shared" ca="1" si="14"/>
        <v>910.46590113437321</v>
      </c>
      <c r="V39" s="1">
        <f t="shared" si="15"/>
        <v>8.66</v>
      </c>
      <c r="W39" s="1">
        <f t="shared" si="16"/>
        <v>3.63E-3</v>
      </c>
      <c r="Y39" s="1" t="str">
        <f t="shared" si="26"/>
        <v>AKROUSDT</v>
      </c>
      <c r="Z39" s="1">
        <f t="shared" ca="1" si="17"/>
        <v>1</v>
      </c>
      <c r="AA39" s="1">
        <f t="shared" ca="1" si="27"/>
        <v>3.6310000000000001E-3</v>
      </c>
      <c r="AB39" s="1">
        <f t="shared" ca="1" si="28"/>
        <v>3.63E-3</v>
      </c>
      <c r="AC39" s="1">
        <f t="shared" ca="1" si="20"/>
        <v>1.0002754820936639</v>
      </c>
      <c r="AD39" s="1">
        <f t="shared" ca="1" si="30"/>
        <v>-0.93068623309802156</v>
      </c>
      <c r="AE39" s="1">
        <f t="shared" ca="1" si="29"/>
        <v>-2</v>
      </c>
      <c r="AF39" s="1">
        <f t="shared" ca="1" si="19"/>
        <v>1160.7475893794765</v>
      </c>
    </row>
    <row r="40" spans="1:34" x14ac:dyDescent="0.25">
      <c r="A40">
        <v>77</v>
      </c>
      <c r="B40">
        <v>8.6300000000000008</v>
      </c>
      <c r="C40">
        <v>3.6280000000000001E-3</v>
      </c>
      <c r="D40">
        <v>-1.0845599999989E-3</v>
      </c>
      <c r="E40">
        <v>-0.4630390034713</v>
      </c>
      <c r="G40" s="1">
        <f t="shared" si="10"/>
        <v>-1</v>
      </c>
      <c r="H40" s="1">
        <f t="shared" si="11"/>
        <v>8.6300000000000008</v>
      </c>
      <c r="I40" s="1">
        <f t="shared" si="12"/>
        <v>3.6280000000000001E-3</v>
      </c>
      <c r="J40" s="1">
        <f>IFERROR(VLOOKUP(-$G40,$G41:$H$182,2,0),H40)</f>
        <v>8.66</v>
      </c>
      <c r="K40" s="1">
        <f>IFERROR(VLOOKUP(-$G40,$G41:$I$182,3,0),I40)</f>
        <v>3.63E-3</v>
      </c>
      <c r="M40" s="1" t="str">
        <f t="shared" si="21"/>
        <v>NEOUSDT</v>
      </c>
      <c r="N40" s="1">
        <f ca="1">IF($AH$6="No",IF(AND(ABS($E40)&gt;$AH$1,$G40&lt;&gt;$G39),1,0),n_steps!K40)</f>
        <v>0</v>
      </c>
      <c r="O40" s="1">
        <f t="shared" ca="1" si="22"/>
        <v>0</v>
      </c>
      <c r="P40" s="1">
        <f t="shared" ca="1" si="23"/>
        <v>0</v>
      </c>
      <c r="Q40" s="1">
        <f t="shared" ca="1" si="13"/>
        <v>1</v>
      </c>
      <c r="R40" s="1">
        <f t="shared" ca="1" si="24"/>
        <v>0</v>
      </c>
      <c r="S40" s="1">
        <f t="shared" ca="1" si="25"/>
        <v>0</v>
      </c>
      <c r="T40" s="1">
        <f t="shared" ca="1" si="14"/>
        <v>910.46590113437321</v>
      </c>
      <c r="V40" s="1">
        <f t="shared" si="15"/>
        <v>8.66</v>
      </c>
      <c r="W40" s="1">
        <f t="shared" si="16"/>
        <v>3.63E-3</v>
      </c>
      <c r="Y40" s="1" t="str">
        <f t="shared" si="26"/>
        <v>AKROUSDT</v>
      </c>
      <c r="Z40" s="1">
        <f t="shared" ca="1" si="17"/>
        <v>0</v>
      </c>
      <c r="AA40" s="1">
        <f t="shared" ca="1" si="27"/>
        <v>0</v>
      </c>
      <c r="AB40" s="1">
        <f t="shared" ca="1" si="28"/>
        <v>0</v>
      </c>
      <c r="AC40" s="1">
        <f t="shared" ca="1" si="20"/>
        <v>1</v>
      </c>
      <c r="AD40" s="1">
        <f t="shared" ca="1" si="30"/>
        <v>0</v>
      </c>
      <c r="AE40" s="1">
        <f t="shared" ca="1" si="29"/>
        <v>0</v>
      </c>
      <c r="AF40" s="1">
        <f t="shared" ca="1" si="19"/>
        <v>1160.7475893794765</v>
      </c>
    </row>
    <row r="41" spans="1:34" x14ac:dyDescent="0.25">
      <c r="A41">
        <v>78</v>
      </c>
      <c r="B41">
        <v>8.66</v>
      </c>
      <c r="C41">
        <v>3.63E-3</v>
      </c>
      <c r="D41">
        <v>2.4157399999999898E-2</v>
      </c>
      <c r="E41">
        <v>5.7619210690600602E-2</v>
      </c>
      <c r="G41" s="1">
        <f t="shared" si="10"/>
        <v>1</v>
      </c>
      <c r="H41" s="1">
        <f t="shared" si="11"/>
        <v>8.66</v>
      </c>
      <c r="I41" s="1">
        <f t="shared" si="12"/>
        <v>3.63E-3</v>
      </c>
      <c r="J41" s="1">
        <f>IFERROR(VLOOKUP(-$G41,$G42:$H$182,2,0),H41)</f>
        <v>8.6199999999999992</v>
      </c>
      <c r="K41" s="1">
        <f>IFERROR(VLOOKUP(-$G41,$G42:$I$182,3,0),I41)</f>
        <v>3.6410000000000001E-3</v>
      </c>
      <c r="M41" s="1" t="str">
        <f t="shared" si="21"/>
        <v>AKROUSDT</v>
      </c>
      <c r="N41" s="1">
        <f ca="1">IF($AH$6="No",IF(AND(ABS($E41)&gt;$AH$1,$G41&lt;&gt;$G40),1,0),n_steps!K41)</f>
        <v>1</v>
      </c>
      <c r="O41" s="1">
        <f t="shared" ca="1" si="22"/>
        <v>3.63E-3</v>
      </c>
      <c r="P41" s="1">
        <f t="shared" ca="1" si="23"/>
        <v>3.6410000000000001E-3</v>
      </c>
      <c r="Q41" s="1">
        <f t="shared" ca="1" si="13"/>
        <v>1.0030303030303032</v>
      </c>
      <c r="R41" s="1">
        <f t="shared" ca="1" si="24"/>
        <v>-0.8</v>
      </c>
      <c r="S41" s="1">
        <f t="shared" ca="1" si="25"/>
        <v>-2</v>
      </c>
      <c r="T41" s="1">
        <f t="shared" ca="1" si="14"/>
        <v>910.42488871356841</v>
      </c>
      <c r="V41" s="1">
        <f t="shared" si="15"/>
        <v>8.6199999999999992</v>
      </c>
      <c r="W41" s="1">
        <f t="shared" si="16"/>
        <v>3.6410000000000001E-3</v>
      </c>
      <c r="Y41" s="1" t="str">
        <f t="shared" si="26"/>
        <v>NEOUSDT</v>
      </c>
      <c r="Z41" s="1">
        <f t="shared" ca="1" si="17"/>
        <v>1</v>
      </c>
      <c r="AA41" s="1">
        <f t="shared" ca="1" si="27"/>
        <v>8.66</v>
      </c>
      <c r="AB41" s="1">
        <f t="shared" ca="1" si="28"/>
        <v>8.6199999999999992</v>
      </c>
      <c r="AC41" s="1">
        <f t="shared" ca="1" si="20"/>
        <v>1.0046403712296985</v>
      </c>
      <c r="AD41" s="1">
        <f t="shared" ca="1" si="30"/>
        <v>-0.9285980715035812</v>
      </c>
      <c r="AE41" s="1">
        <f t="shared" ca="1" si="29"/>
        <v>-2</v>
      </c>
      <c r="AF41" s="1">
        <f t="shared" ca="1" si="19"/>
        <v>1163.2052910266714</v>
      </c>
    </row>
    <row r="42" spans="1:34" x14ac:dyDescent="0.25">
      <c r="A42">
        <v>79</v>
      </c>
      <c r="B42">
        <v>8.6199999999999992</v>
      </c>
      <c r="C42">
        <v>3.6410000000000001E-3</v>
      </c>
      <c r="D42">
        <v>-4.2011820000000803E-2</v>
      </c>
      <c r="E42">
        <v>-1.179667460843</v>
      </c>
      <c r="G42" s="1">
        <f t="shared" si="10"/>
        <v>-1</v>
      </c>
      <c r="H42" s="1">
        <f t="shared" si="11"/>
        <v>8.6199999999999992</v>
      </c>
      <c r="I42" s="1">
        <f t="shared" si="12"/>
        <v>3.6410000000000001E-3</v>
      </c>
      <c r="J42" s="1">
        <f>IFERROR(VLOOKUP(-$G42,$G43:$H$182,2,0),H42)</f>
        <v>8.69</v>
      </c>
      <c r="K42" s="1">
        <f>IFERROR(VLOOKUP(-$G42,$G43:$I$182,3,0),I42)</f>
        <v>3.6419999999999998E-3</v>
      </c>
      <c r="M42" s="1" t="str">
        <f t="shared" si="21"/>
        <v>NEOUSDT</v>
      </c>
      <c r="N42" s="1">
        <f ca="1">IF($AH$6="No",IF(AND(ABS($E42)&gt;$AH$1,$G42&lt;&gt;$G41),1,0),n_steps!K42)</f>
        <v>1</v>
      </c>
      <c r="O42" s="1">
        <f t="shared" ca="1" si="22"/>
        <v>8.6199999999999992</v>
      </c>
      <c r="P42" s="1">
        <f t="shared" ca="1" si="23"/>
        <v>8.69</v>
      </c>
      <c r="Q42" s="1">
        <f t="shared" ca="1" si="13"/>
        <v>1.0081206496519721</v>
      </c>
      <c r="R42" s="1">
        <f t="shared" ca="1" si="24"/>
        <v>-0.8</v>
      </c>
      <c r="S42" s="1">
        <f t="shared" ca="1" si="25"/>
        <v>-2</v>
      </c>
      <c r="T42" s="1">
        <f t="shared" ca="1" si="14"/>
        <v>915.01813026924708</v>
      </c>
      <c r="V42" s="1">
        <f t="shared" si="15"/>
        <v>8.69</v>
      </c>
      <c r="W42" s="1">
        <f t="shared" si="16"/>
        <v>3.6419999999999998E-3</v>
      </c>
      <c r="Y42" s="1" t="str">
        <f t="shared" si="26"/>
        <v>AKROUSDT</v>
      </c>
      <c r="Z42" s="1">
        <f t="shared" ca="1" si="17"/>
        <v>1</v>
      </c>
      <c r="AA42" s="1">
        <f t="shared" ca="1" si="27"/>
        <v>3.6410000000000001E-3</v>
      </c>
      <c r="AB42" s="1">
        <f t="shared" ca="1" si="28"/>
        <v>3.6419999999999998E-3</v>
      </c>
      <c r="AC42" s="1">
        <f t="shared" ca="1" si="20"/>
        <v>0.99972542559033506</v>
      </c>
      <c r="AD42" s="1">
        <f t="shared" ca="1" si="30"/>
        <v>-0.93056423282133716</v>
      </c>
      <c r="AE42" s="1">
        <f t="shared" ca="1" si="29"/>
        <v>-2</v>
      </c>
      <c r="AF42" s="1">
        <f t="shared" ca="1" si="19"/>
        <v>1159.9553403877474</v>
      </c>
    </row>
    <row r="43" spans="1:34" x14ac:dyDescent="0.25">
      <c r="A43">
        <v>80</v>
      </c>
      <c r="B43">
        <v>8.69</v>
      </c>
      <c r="C43">
        <v>3.6419999999999998E-3</v>
      </c>
      <c r="D43">
        <v>2.5609160000000099E-2</v>
      </c>
      <c r="E43">
        <v>0.19028568826925599</v>
      </c>
      <c r="G43" s="1">
        <f t="shared" si="10"/>
        <v>1</v>
      </c>
      <c r="H43" s="1">
        <f t="shared" si="11"/>
        <v>8.69</v>
      </c>
      <c r="I43" s="1">
        <f t="shared" si="12"/>
        <v>3.6419999999999998E-3</v>
      </c>
      <c r="J43" s="1">
        <f>IFERROR(VLOOKUP(-$G43,$G44:$H$182,2,0),H43)</f>
        <v>8.65</v>
      </c>
      <c r="K43" s="1">
        <f>IFERROR(VLOOKUP(-$G43,$G44:$I$182,3,0),I43)</f>
        <v>3.6319999999999998E-3</v>
      </c>
      <c r="M43" s="1" t="str">
        <f t="shared" si="21"/>
        <v>AKROUSDT</v>
      </c>
      <c r="N43" s="1">
        <f ca="1">IF($AH$6="No",IF(AND(ABS($E43)&gt;$AH$1,$G43&lt;&gt;$G42),1,0),n_steps!K43)</f>
        <v>1</v>
      </c>
      <c r="O43" s="1">
        <f t="shared" ca="1" si="22"/>
        <v>3.6419999999999998E-3</v>
      </c>
      <c r="P43" s="1">
        <f t="shared" ca="1" si="23"/>
        <v>3.6319999999999998E-3</v>
      </c>
      <c r="Q43" s="1">
        <f t="shared" ca="1" si="13"/>
        <v>0.99725425590334982</v>
      </c>
      <c r="R43" s="1">
        <f t="shared" ca="1" si="24"/>
        <v>-0.8</v>
      </c>
      <c r="S43" s="1">
        <f t="shared" ca="1" si="25"/>
        <v>-2</v>
      </c>
      <c r="T43" s="1">
        <f t="shared" ca="1" si="14"/>
        <v>909.70572463973247</v>
      </c>
      <c r="V43" s="1">
        <f t="shared" si="15"/>
        <v>8.65</v>
      </c>
      <c r="W43" s="1">
        <f t="shared" si="16"/>
        <v>3.6319999999999998E-3</v>
      </c>
      <c r="Y43" s="1" t="str">
        <f t="shared" si="26"/>
        <v>NEOUSDT</v>
      </c>
      <c r="Z43" s="1">
        <f t="shared" ca="1" si="17"/>
        <v>1</v>
      </c>
      <c r="AA43" s="1">
        <f t="shared" ca="1" si="27"/>
        <v>8.69</v>
      </c>
      <c r="AB43" s="1">
        <f t="shared" ca="1" si="28"/>
        <v>8.65</v>
      </c>
      <c r="AC43" s="1">
        <f t="shared" ca="1" si="20"/>
        <v>1.0046242774566474</v>
      </c>
      <c r="AD43" s="1">
        <f t="shared" ca="1" si="30"/>
        <v>-0.92796427231019796</v>
      </c>
      <c r="AE43" s="1">
        <f t="shared" ca="1" si="29"/>
        <v>-2</v>
      </c>
      <c r="AF43" s="1">
        <f t="shared" ca="1" si="19"/>
        <v>1162.39133144671</v>
      </c>
    </row>
    <row r="44" spans="1:34" x14ac:dyDescent="0.25">
      <c r="A44">
        <v>81</v>
      </c>
      <c r="B44">
        <v>8.66</v>
      </c>
      <c r="C44">
        <v>3.6319999999999998E-3</v>
      </c>
      <c r="D44">
        <v>1.9399360000001298E-2</v>
      </c>
      <c r="E44">
        <v>9.4595696522765504E-2</v>
      </c>
      <c r="G44" s="1">
        <f t="shared" si="10"/>
        <v>1</v>
      </c>
      <c r="H44" s="1">
        <f t="shared" si="11"/>
        <v>8.66</v>
      </c>
      <c r="I44" s="1">
        <f t="shared" si="12"/>
        <v>3.6319999999999998E-3</v>
      </c>
      <c r="J44" s="1">
        <f>IFERROR(VLOOKUP(-$G44,$G45:$H$182,2,0),H44)</f>
        <v>8.65</v>
      </c>
      <c r="K44" s="1">
        <f>IFERROR(VLOOKUP(-$G44,$G45:$I$182,3,0),I44)</f>
        <v>3.6319999999999998E-3</v>
      </c>
      <c r="M44" s="1" t="str">
        <f t="shared" si="21"/>
        <v>AKROUSDT</v>
      </c>
      <c r="N44" s="1">
        <f ca="1">IF($AH$6="No",IF(AND(ABS($E44)&gt;$AH$1,$G44&lt;&gt;$G43),1,0),n_steps!K44)</f>
        <v>0</v>
      </c>
      <c r="O44" s="1">
        <f t="shared" ca="1" si="22"/>
        <v>0</v>
      </c>
      <c r="P44" s="1">
        <f t="shared" ca="1" si="23"/>
        <v>0</v>
      </c>
      <c r="Q44" s="1">
        <f t="shared" ca="1" si="13"/>
        <v>1</v>
      </c>
      <c r="R44" s="1">
        <f t="shared" ca="1" si="24"/>
        <v>0</v>
      </c>
      <c r="S44" s="1">
        <f t="shared" ca="1" si="25"/>
        <v>0</v>
      </c>
      <c r="T44" s="1">
        <f t="shared" ca="1" si="14"/>
        <v>909.70572463973247</v>
      </c>
      <c r="V44" s="1">
        <f t="shared" si="15"/>
        <v>8.65</v>
      </c>
      <c r="W44" s="1">
        <f t="shared" si="16"/>
        <v>3.6319999999999998E-3</v>
      </c>
      <c r="Y44" s="1" t="str">
        <f t="shared" si="26"/>
        <v>NEOUSDT</v>
      </c>
      <c r="Z44" s="1">
        <f t="shared" ca="1" si="17"/>
        <v>0</v>
      </c>
      <c r="AA44" s="1">
        <f t="shared" ca="1" si="27"/>
        <v>0</v>
      </c>
      <c r="AB44" s="1">
        <f t="shared" ca="1" si="28"/>
        <v>0</v>
      </c>
      <c r="AC44" s="1">
        <f t="shared" ca="1" si="20"/>
        <v>1</v>
      </c>
      <c r="AD44" s="1">
        <f t="shared" ca="1" si="30"/>
        <v>0</v>
      </c>
      <c r="AE44" s="1">
        <f t="shared" ca="1" si="29"/>
        <v>0</v>
      </c>
      <c r="AF44" s="1">
        <f t="shared" ca="1" si="19"/>
        <v>1162.39133144671</v>
      </c>
    </row>
    <row r="45" spans="1:34" x14ac:dyDescent="0.25">
      <c r="A45">
        <v>82</v>
      </c>
      <c r="B45">
        <v>8.6999999999999993</v>
      </c>
      <c r="C45">
        <v>3.64E-3</v>
      </c>
      <c r="D45">
        <v>4.0367199999998597E-2</v>
      </c>
      <c r="E45">
        <v>0.63038497453112796</v>
      </c>
      <c r="G45" s="1">
        <f t="shared" si="10"/>
        <v>1</v>
      </c>
      <c r="H45" s="1">
        <f t="shared" si="11"/>
        <v>8.6999999999999993</v>
      </c>
      <c r="I45" s="1">
        <f t="shared" si="12"/>
        <v>3.64E-3</v>
      </c>
      <c r="J45" s="1">
        <f>IFERROR(VLOOKUP(-$G45,$G46:$H$182,2,0),H45)</f>
        <v>8.65</v>
      </c>
      <c r="K45" s="1">
        <f>IFERROR(VLOOKUP(-$G45,$G46:$I$182,3,0),I45)</f>
        <v>3.6319999999999998E-3</v>
      </c>
      <c r="M45" s="1" t="str">
        <f t="shared" si="21"/>
        <v>AKROUSDT</v>
      </c>
      <c r="N45" s="1">
        <f ca="1">IF($AH$6="No",IF(AND(ABS($E45)&gt;$AH$1,$G45&lt;&gt;$G44),1,0),n_steps!K45)</f>
        <v>0</v>
      </c>
      <c r="O45" s="1">
        <f t="shared" ca="1" si="22"/>
        <v>0</v>
      </c>
      <c r="P45" s="1">
        <f t="shared" ca="1" si="23"/>
        <v>0</v>
      </c>
      <c r="Q45" s="1">
        <f t="shared" ca="1" si="13"/>
        <v>1</v>
      </c>
      <c r="R45" s="1">
        <f t="shared" ca="1" si="24"/>
        <v>0</v>
      </c>
      <c r="S45" s="1">
        <f t="shared" ca="1" si="25"/>
        <v>0</v>
      </c>
      <c r="T45" s="1">
        <f t="shared" ca="1" si="14"/>
        <v>909.70572463973247</v>
      </c>
      <c r="V45" s="1">
        <f t="shared" si="15"/>
        <v>8.65</v>
      </c>
      <c r="W45" s="1">
        <f t="shared" si="16"/>
        <v>3.6319999999999998E-3</v>
      </c>
      <c r="Y45" s="1" t="str">
        <f t="shared" si="26"/>
        <v>NEOUSDT</v>
      </c>
      <c r="Z45" s="1">
        <f t="shared" ca="1" si="17"/>
        <v>0</v>
      </c>
      <c r="AA45" s="1">
        <f t="shared" ca="1" si="27"/>
        <v>0</v>
      </c>
      <c r="AB45" s="1">
        <f t="shared" ca="1" si="28"/>
        <v>0</v>
      </c>
      <c r="AC45" s="1">
        <f t="shared" ca="1" si="20"/>
        <v>1</v>
      </c>
      <c r="AD45" s="1">
        <f t="shared" ca="1" si="30"/>
        <v>0</v>
      </c>
      <c r="AE45" s="1">
        <f t="shared" ca="1" si="29"/>
        <v>0</v>
      </c>
      <c r="AF45" s="1">
        <f t="shared" ca="1" si="19"/>
        <v>1162.39133144671</v>
      </c>
    </row>
    <row r="46" spans="1:34" x14ac:dyDescent="0.25">
      <c r="A46">
        <v>83</v>
      </c>
      <c r="B46">
        <v>8.7799999999999994</v>
      </c>
      <c r="C46">
        <v>3.6289999999999998E-3</v>
      </c>
      <c r="D46">
        <v>0.14653642</v>
      </c>
      <c r="E46">
        <v>3.2331006378453599</v>
      </c>
      <c r="G46" s="1">
        <f t="shared" si="10"/>
        <v>1</v>
      </c>
      <c r="H46" s="1">
        <f t="shared" si="11"/>
        <v>8.7799999999999994</v>
      </c>
      <c r="I46" s="1">
        <f t="shared" si="12"/>
        <v>3.6289999999999998E-3</v>
      </c>
      <c r="J46" s="1">
        <f>IFERROR(VLOOKUP(-$G46,$G47:$H$182,2,0),H46)</f>
        <v>8.65</v>
      </c>
      <c r="K46" s="1">
        <f>IFERROR(VLOOKUP(-$G46,$G47:$I$182,3,0),I46)</f>
        <v>3.6319999999999998E-3</v>
      </c>
      <c r="M46" s="1" t="str">
        <f t="shared" si="21"/>
        <v>AKROUSDT</v>
      </c>
      <c r="N46" s="1">
        <f ca="1">IF($AH$6="No",IF(AND(ABS($E46)&gt;$AH$1,$G46&lt;&gt;$G45),1,0),n_steps!K46)</f>
        <v>0</v>
      </c>
      <c r="O46" s="1">
        <f t="shared" ca="1" si="22"/>
        <v>0</v>
      </c>
      <c r="P46" s="1">
        <f t="shared" ca="1" si="23"/>
        <v>0</v>
      </c>
      <c r="Q46" s="1">
        <f t="shared" ca="1" si="13"/>
        <v>1</v>
      </c>
      <c r="R46" s="1">
        <f t="shared" ca="1" si="24"/>
        <v>0</v>
      </c>
      <c r="S46" s="1">
        <f t="shared" ca="1" si="25"/>
        <v>0</v>
      </c>
      <c r="T46" s="1">
        <f t="shared" ca="1" si="14"/>
        <v>909.70572463973247</v>
      </c>
      <c r="V46" s="1">
        <f t="shared" si="15"/>
        <v>8.65</v>
      </c>
      <c r="W46" s="1">
        <f t="shared" si="16"/>
        <v>3.6319999999999998E-3</v>
      </c>
      <c r="Y46" s="1" t="str">
        <f t="shared" si="26"/>
        <v>NEOUSDT</v>
      </c>
      <c r="Z46" s="1">
        <f t="shared" ca="1" si="17"/>
        <v>0</v>
      </c>
      <c r="AA46" s="1">
        <f t="shared" ca="1" si="27"/>
        <v>0</v>
      </c>
      <c r="AB46" s="1">
        <f t="shared" ca="1" si="28"/>
        <v>0</v>
      </c>
      <c r="AC46" s="1">
        <f t="shared" ca="1" si="20"/>
        <v>1</v>
      </c>
      <c r="AD46" s="1">
        <f t="shared" ca="1" si="30"/>
        <v>0</v>
      </c>
      <c r="AE46" s="1">
        <f t="shared" ca="1" si="29"/>
        <v>0</v>
      </c>
      <c r="AF46" s="1">
        <f t="shared" ca="1" si="19"/>
        <v>1162.39133144671</v>
      </c>
    </row>
    <row r="47" spans="1:34" x14ac:dyDescent="0.25">
      <c r="A47">
        <v>84</v>
      </c>
      <c r="B47">
        <v>8.73</v>
      </c>
      <c r="C47">
        <v>3.63E-3</v>
      </c>
      <c r="D47">
        <v>9.4157400000000196E-2</v>
      </c>
      <c r="E47">
        <v>2.1045915338340699</v>
      </c>
      <c r="G47" s="1">
        <f t="shared" si="10"/>
        <v>1</v>
      </c>
      <c r="H47" s="1">
        <f t="shared" si="11"/>
        <v>8.73</v>
      </c>
      <c r="I47" s="1">
        <f t="shared" si="12"/>
        <v>3.63E-3</v>
      </c>
      <c r="J47" s="1">
        <f>IFERROR(VLOOKUP(-$G47,$G48:$H$182,2,0),H47)</f>
        <v>8.65</v>
      </c>
      <c r="K47" s="1">
        <f>IFERROR(VLOOKUP(-$G47,$G48:$I$182,3,0),I47)</f>
        <v>3.6319999999999998E-3</v>
      </c>
      <c r="M47" s="1" t="str">
        <f t="shared" si="21"/>
        <v>AKROUSDT</v>
      </c>
      <c r="N47" s="1">
        <f ca="1">IF($AH$6="No",IF(AND(ABS($E47)&gt;$AH$1,$G47&lt;&gt;$G46),1,0),n_steps!K47)</f>
        <v>1</v>
      </c>
      <c r="O47" s="1">
        <f t="shared" ca="1" si="22"/>
        <v>3.63E-3</v>
      </c>
      <c r="P47" s="1">
        <f t="shared" ca="1" si="23"/>
        <v>3.6319999999999998E-3</v>
      </c>
      <c r="Q47" s="1">
        <f t="shared" ca="1" si="13"/>
        <v>1.0005509641873278</v>
      </c>
      <c r="R47" s="1">
        <f t="shared" ca="1" si="24"/>
        <v>-0.8</v>
      </c>
      <c r="S47" s="1">
        <f t="shared" ca="1" si="25"/>
        <v>-2</v>
      </c>
      <c r="T47" s="1">
        <f t="shared" ca="1" si="14"/>
        <v>907.4069399150161</v>
      </c>
      <c r="V47" s="1">
        <f t="shared" si="15"/>
        <v>8.65</v>
      </c>
      <c r="W47" s="1">
        <f t="shared" si="16"/>
        <v>3.6319999999999998E-3</v>
      </c>
      <c r="Y47" s="1" t="str">
        <f t="shared" si="26"/>
        <v>NEOUSDT</v>
      </c>
      <c r="Z47" s="1">
        <f t="shared" ca="1" si="17"/>
        <v>1</v>
      </c>
      <c r="AA47" s="1">
        <f t="shared" ca="1" si="27"/>
        <v>8.73</v>
      </c>
      <c r="AB47" s="1">
        <f t="shared" ca="1" si="28"/>
        <v>8.65</v>
      </c>
      <c r="AC47" s="1">
        <f t="shared" ca="1" si="20"/>
        <v>1.0092485549132948</v>
      </c>
      <c r="AD47" s="1">
        <f t="shared" ca="1" si="30"/>
        <v>-0.92991306515736805</v>
      </c>
      <c r="AE47" s="1">
        <f t="shared" ca="1" si="29"/>
        <v>-2</v>
      </c>
      <c r="AF47" s="1">
        <f t="shared" ca="1" si="19"/>
        <v>1170.2118584411753</v>
      </c>
    </row>
    <row r="48" spans="1:34" x14ac:dyDescent="0.25">
      <c r="A48">
        <v>85</v>
      </c>
      <c r="B48">
        <v>8.73</v>
      </c>
      <c r="C48">
        <v>3.6329999999999999E-3</v>
      </c>
      <c r="D48">
        <v>8.7020340000000404E-2</v>
      </c>
      <c r="E48">
        <v>1.83939292604767</v>
      </c>
      <c r="G48" s="1">
        <f t="shared" si="10"/>
        <v>1</v>
      </c>
      <c r="H48" s="1">
        <f t="shared" si="11"/>
        <v>8.73</v>
      </c>
      <c r="I48" s="1">
        <f t="shared" si="12"/>
        <v>3.6329999999999999E-3</v>
      </c>
      <c r="J48" s="1">
        <f>IFERROR(VLOOKUP(-$G48,$G49:$H$182,2,0),H48)</f>
        <v>8.65</v>
      </c>
      <c r="K48" s="1">
        <f>IFERROR(VLOOKUP(-$G48,$G49:$I$182,3,0),I48)</f>
        <v>3.6319999999999998E-3</v>
      </c>
      <c r="M48" s="1" t="str">
        <f t="shared" si="21"/>
        <v>AKROUSDT</v>
      </c>
      <c r="N48" s="1">
        <f ca="1">IF($AH$6="No",IF(AND(ABS($E48)&gt;$AH$1,$G48&lt;&gt;$G47),1,0),n_steps!K48)</f>
        <v>0</v>
      </c>
      <c r="O48" s="1">
        <f t="shared" ca="1" si="22"/>
        <v>0</v>
      </c>
      <c r="P48" s="1">
        <f t="shared" ca="1" si="23"/>
        <v>0</v>
      </c>
      <c r="Q48" s="1">
        <f t="shared" ca="1" si="13"/>
        <v>1</v>
      </c>
      <c r="R48" s="1">
        <f t="shared" ca="1" si="24"/>
        <v>0</v>
      </c>
      <c r="S48" s="1">
        <f t="shared" ca="1" si="25"/>
        <v>0</v>
      </c>
      <c r="T48" s="1">
        <f t="shared" ca="1" si="14"/>
        <v>907.4069399150161</v>
      </c>
      <c r="V48" s="1">
        <f t="shared" si="15"/>
        <v>8.65</v>
      </c>
      <c r="W48" s="1">
        <f t="shared" si="16"/>
        <v>3.6319999999999998E-3</v>
      </c>
      <c r="Y48" s="1" t="str">
        <f t="shared" si="26"/>
        <v>NEOUSDT</v>
      </c>
      <c r="Z48" s="1">
        <f t="shared" ca="1" si="17"/>
        <v>0</v>
      </c>
      <c r="AA48" s="1">
        <f t="shared" ca="1" si="27"/>
        <v>0</v>
      </c>
      <c r="AB48" s="1">
        <f t="shared" ca="1" si="28"/>
        <v>0</v>
      </c>
      <c r="AC48" s="1">
        <f t="shared" ca="1" si="20"/>
        <v>1</v>
      </c>
      <c r="AD48" s="1">
        <f t="shared" ca="1" si="30"/>
        <v>0</v>
      </c>
      <c r="AE48" s="1">
        <f t="shared" ca="1" si="29"/>
        <v>0</v>
      </c>
      <c r="AF48" s="1">
        <f t="shared" ca="1" si="19"/>
        <v>1170.2118584411753</v>
      </c>
    </row>
    <row r="49" spans="1:32" x14ac:dyDescent="0.25">
      <c r="A49">
        <v>86</v>
      </c>
      <c r="B49">
        <v>8.74</v>
      </c>
      <c r="C49">
        <v>3.6329999999999999E-3</v>
      </c>
      <c r="D49">
        <v>9.7020340000000205E-2</v>
      </c>
      <c r="E49">
        <v>1.9352044724353401</v>
      </c>
      <c r="G49" s="1">
        <f t="shared" si="10"/>
        <v>1</v>
      </c>
      <c r="H49" s="1">
        <f t="shared" si="11"/>
        <v>8.74</v>
      </c>
      <c r="I49" s="1">
        <f t="shared" si="12"/>
        <v>3.6329999999999999E-3</v>
      </c>
      <c r="J49" s="1">
        <f>IFERROR(VLOOKUP(-$G49,$G50:$H$182,2,0),H49)</f>
        <v>8.65</v>
      </c>
      <c r="K49" s="1">
        <f>IFERROR(VLOOKUP(-$G49,$G50:$I$182,3,0),I49)</f>
        <v>3.6319999999999998E-3</v>
      </c>
      <c r="M49" s="1" t="str">
        <f t="shared" si="21"/>
        <v>AKROUSDT</v>
      </c>
      <c r="N49" s="1">
        <f ca="1">IF($AH$6="No",IF(AND(ABS($E49)&gt;$AH$1,$G49&lt;&gt;$G48),1,0),n_steps!K49)</f>
        <v>0</v>
      </c>
      <c r="O49" s="1">
        <f t="shared" ca="1" si="22"/>
        <v>0</v>
      </c>
      <c r="P49" s="1">
        <f t="shared" ca="1" si="23"/>
        <v>0</v>
      </c>
      <c r="Q49" s="1">
        <f t="shared" ca="1" si="13"/>
        <v>1</v>
      </c>
      <c r="R49" s="1">
        <f t="shared" ca="1" si="24"/>
        <v>0</v>
      </c>
      <c r="S49" s="1">
        <f t="shared" ca="1" si="25"/>
        <v>0</v>
      </c>
      <c r="T49" s="1">
        <f t="shared" ca="1" si="14"/>
        <v>907.4069399150161</v>
      </c>
      <c r="V49" s="1">
        <f t="shared" si="15"/>
        <v>8.65</v>
      </c>
      <c r="W49" s="1">
        <f t="shared" si="16"/>
        <v>3.6319999999999998E-3</v>
      </c>
      <c r="Y49" s="1" t="str">
        <f t="shared" si="26"/>
        <v>NEOUSDT</v>
      </c>
      <c r="Z49" s="1">
        <f t="shared" ca="1" si="17"/>
        <v>0</v>
      </c>
      <c r="AA49" s="1">
        <f t="shared" ca="1" si="27"/>
        <v>0</v>
      </c>
      <c r="AB49" s="1">
        <f t="shared" ca="1" si="28"/>
        <v>0</v>
      </c>
      <c r="AC49" s="1">
        <f t="shared" ca="1" si="20"/>
        <v>1</v>
      </c>
      <c r="AD49" s="1">
        <f t="shared" ca="1" si="30"/>
        <v>0</v>
      </c>
      <c r="AE49" s="1">
        <f t="shared" ca="1" si="29"/>
        <v>0</v>
      </c>
      <c r="AF49" s="1">
        <f t="shared" ca="1" si="19"/>
        <v>1170.2118584411753</v>
      </c>
    </row>
    <row r="50" spans="1:32" x14ac:dyDescent="0.25">
      <c r="A50">
        <v>87</v>
      </c>
      <c r="B50">
        <v>8.77</v>
      </c>
      <c r="C50">
        <v>3.6489999999999999E-3</v>
      </c>
      <c r="D50">
        <v>8.89560199999994E-2</v>
      </c>
      <c r="E50">
        <v>1.6458405248432399</v>
      </c>
      <c r="G50" s="1">
        <f t="shared" si="10"/>
        <v>1</v>
      </c>
      <c r="H50" s="1">
        <f t="shared" si="11"/>
        <v>8.77</v>
      </c>
      <c r="I50" s="1">
        <f t="shared" si="12"/>
        <v>3.6489999999999999E-3</v>
      </c>
      <c r="J50" s="1">
        <f>IFERROR(VLOOKUP(-$G50,$G51:$H$182,2,0),H50)</f>
        <v>8.65</v>
      </c>
      <c r="K50" s="1">
        <f>IFERROR(VLOOKUP(-$G50,$G51:$I$182,3,0),I50)</f>
        <v>3.6319999999999998E-3</v>
      </c>
      <c r="M50" s="1" t="str">
        <f t="shared" si="21"/>
        <v>AKROUSDT</v>
      </c>
      <c r="N50" s="1">
        <f ca="1">IF($AH$6="No",IF(AND(ABS($E50)&gt;$AH$1,$G50&lt;&gt;$G49),1,0),n_steps!K50)</f>
        <v>0</v>
      </c>
      <c r="O50" s="1">
        <f t="shared" ca="1" si="22"/>
        <v>0</v>
      </c>
      <c r="P50" s="1">
        <f t="shared" ca="1" si="23"/>
        <v>0</v>
      </c>
      <c r="Q50" s="1">
        <f t="shared" ca="1" si="13"/>
        <v>1</v>
      </c>
      <c r="R50" s="1">
        <f t="shared" ca="1" si="24"/>
        <v>0</v>
      </c>
      <c r="S50" s="1">
        <f t="shared" ca="1" si="25"/>
        <v>0</v>
      </c>
      <c r="T50" s="1">
        <f t="shared" ca="1" si="14"/>
        <v>907.4069399150161</v>
      </c>
      <c r="V50" s="1">
        <f t="shared" si="15"/>
        <v>8.65</v>
      </c>
      <c r="W50" s="1">
        <f t="shared" si="16"/>
        <v>3.6319999999999998E-3</v>
      </c>
      <c r="Y50" s="1" t="str">
        <f t="shared" si="26"/>
        <v>NEOUSDT</v>
      </c>
      <c r="Z50" s="1">
        <f t="shared" ca="1" si="17"/>
        <v>0</v>
      </c>
      <c r="AA50" s="1">
        <f t="shared" ca="1" si="27"/>
        <v>0</v>
      </c>
      <c r="AB50" s="1">
        <f t="shared" ca="1" si="28"/>
        <v>0</v>
      </c>
      <c r="AC50" s="1">
        <f t="shared" ca="1" si="20"/>
        <v>1</v>
      </c>
      <c r="AD50" s="1">
        <f t="shared" ca="1" si="30"/>
        <v>0</v>
      </c>
      <c r="AE50" s="1">
        <f t="shared" ca="1" si="29"/>
        <v>0</v>
      </c>
      <c r="AF50" s="1">
        <f t="shared" ca="1" si="19"/>
        <v>1170.2118584411753</v>
      </c>
    </row>
    <row r="51" spans="1:32" x14ac:dyDescent="0.25">
      <c r="A51">
        <v>88</v>
      </c>
      <c r="B51">
        <v>8.84</v>
      </c>
      <c r="C51">
        <v>3.6510000000000002E-3</v>
      </c>
      <c r="D51">
        <v>0.15419797999999901</v>
      </c>
      <c r="E51">
        <v>2.7165147709392001</v>
      </c>
      <c r="G51" s="1">
        <f t="shared" si="10"/>
        <v>1</v>
      </c>
      <c r="H51" s="1">
        <f t="shared" si="11"/>
        <v>8.84</v>
      </c>
      <c r="I51" s="1">
        <f t="shared" si="12"/>
        <v>3.6510000000000002E-3</v>
      </c>
      <c r="J51" s="1">
        <f>IFERROR(VLOOKUP(-$G51,$G52:$H$182,2,0),H51)</f>
        <v>8.65</v>
      </c>
      <c r="K51" s="1">
        <f>IFERROR(VLOOKUP(-$G51,$G52:$I$182,3,0),I51)</f>
        <v>3.6319999999999998E-3</v>
      </c>
      <c r="M51" s="1" t="str">
        <f t="shared" si="21"/>
        <v>AKROUSDT</v>
      </c>
      <c r="N51" s="1">
        <f ca="1">IF($AH$6="No",IF(AND(ABS($E51)&gt;$AH$1,$G51&lt;&gt;$G50),1,0),n_steps!K51)</f>
        <v>0</v>
      </c>
      <c r="O51" s="1">
        <f t="shared" ca="1" si="22"/>
        <v>0</v>
      </c>
      <c r="P51" s="1">
        <f t="shared" ca="1" si="23"/>
        <v>0</v>
      </c>
      <c r="Q51" s="1">
        <f t="shared" ca="1" si="13"/>
        <v>1</v>
      </c>
      <c r="R51" s="1">
        <f t="shared" ca="1" si="24"/>
        <v>0</v>
      </c>
      <c r="S51" s="1">
        <f t="shared" ca="1" si="25"/>
        <v>0</v>
      </c>
      <c r="T51" s="1">
        <f t="shared" ca="1" si="14"/>
        <v>907.4069399150161</v>
      </c>
      <c r="V51" s="1">
        <f t="shared" si="15"/>
        <v>8.65</v>
      </c>
      <c r="W51" s="1">
        <f t="shared" si="16"/>
        <v>3.6319999999999998E-3</v>
      </c>
      <c r="Y51" s="1" t="str">
        <f t="shared" si="26"/>
        <v>NEOUSDT</v>
      </c>
      <c r="Z51" s="1">
        <f t="shared" ca="1" si="17"/>
        <v>0</v>
      </c>
      <c r="AA51" s="1">
        <f t="shared" ca="1" si="27"/>
        <v>0</v>
      </c>
      <c r="AB51" s="1">
        <f t="shared" ca="1" si="28"/>
        <v>0</v>
      </c>
      <c r="AC51" s="1">
        <f t="shared" ca="1" si="20"/>
        <v>1</v>
      </c>
      <c r="AD51" s="1">
        <f t="shared" ca="1" si="30"/>
        <v>0</v>
      </c>
      <c r="AE51" s="1">
        <f t="shared" ca="1" si="29"/>
        <v>0</v>
      </c>
      <c r="AF51" s="1">
        <f t="shared" ca="1" si="19"/>
        <v>1170.2118584411753</v>
      </c>
    </row>
    <row r="52" spans="1:32" x14ac:dyDescent="0.25">
      <c r="A52">
        <v>89</v>
      </c>
      <c r="B52">
        <v>8.83</v>
      </c>
      <c r="C52">
        <v>3.669E-3</v>
      </c>
      <c r="D52">
        <v>0.10137562</v>
      </c>
      <c r="E52">
        <v>1.5553361372804599</v>
      </c>
      <c r="G52" s="1">
        <f t="shared" si="10"/>
        <v>1</v>
      </c>
      <c r="H52" s="1">
        <f t="shared" si="11"/>
        <v>8.83</v>
      </c>
      <c r="I52" s="1">
        <f t="shared" si="12"/>
        <v>3.669E-3</v>
      </c>
      <c r="J52" s="1">
        <f>IFERROR(VLOOKUP(-$G52,$G53:$H$182,2,0),H52)</f>
        <v>8.65</v>
      </c>
      <c r="K52" s="1">
        <f>IFERROR(VLOOKUP(-$G52,$G53:$I$182,3,0),I52)</f>
        <v>3.6319999999999998E-3</v>
      </c>
      <c r="M52" s="1" t="str">
        <f t="shared" si="21"/>
        <v>AKROUSDT</v>
      </c>
      <c r="N52" s="1">
        <f ca="1">IF($AH$6="No",IF(AND(ABS($E52)&gt;$AH$1,$G52&lt;&gt;$G51),1,0),n_steps!K52)</f>
        <v>0</v>
      </c>
      <c r="O52" s="1">
        <f t="shared" ca="1" si="22"/>
        <v>0</v>
      </c>
      <c r="P52" s="1">
        <f t="shared" ca="1" si="23"/>
        <v>0</v>
      </c>
      <c r="Q52" s="1">
        <f t="shared" ca="1" si="13"/>
        <v>1</v>
      </c>
      <c r="R52" s="1">
        <f t="shared" ca="1" si="24"/>
        <v>0</v>
      </c>
      <c r="S52" s="1">
        <f t="shared" ca="1" si="25"/>
        <v>0</v>
      </c>
      <c r="T52" s="1">
        <f t="shared" ca="1" si="14"/>
        <v>907.4069399150161</v>
      </c>
      <c r="V52" s="1">
        <f t="shared" si="15"/>
        <v>8.65</v>
      </c>
      <c r="W52" s="1">
        <f t="shared" si="16"/>
        <v>3.6319999999999998E-3</v>
      </c>
      <c r="Y52" s="1" t="str">
        <f t="shared" si="26"/>
        <v>NEOUSDT</v>
      </c>
      <c r="Z52" s="1">
        <f t="shared" ca="1" si="17"/>
        <v>0</v>
      </c>
      <c r="AA52" s="1">
        <f t="shared" ca="1" si="27"/>
        <v>0</v>
      </c>
      <c r="AB52" s="1">
        <f t="shared" ca="1" si="28"/>
        <v>0</v>
      </c>
      <c r="AC52" s="1">
        <f t="shared" ca="1" si="20"/>
        <v>1</v>
      </c>
      <c r="AD52" s="1">
        <f t="shared" ca="1" si="30"/>
        <v>0</v>
      </c>
      <c r="AE52" s="1">
        <f t="shared" ca="1" si="29"/>
        <v>0</v>
      </c>
      <c r="AF52" s="1">
        <f t="shared" ca="1" si="19"/>
        <v>1170.2118584411753</v>
      </c>
    </row>
    <row r="53" spans="1:32" x14ac:dyDescent="0.25">
      <c r="A53">
        <v>90</v>
      </c>
      <c r="B53">
        <v>8.65</v>
      </c>
      <c r="C53">
        <v>3.6319999999999998E-3</v>
      </c>
      <c r="D53">
        <v>9.3993600000015203E-3</v>
      </c>
      <c r="E53">
        <v>-0.24656420508157401</v>
      </c>
      <c r="G53" s="1">
        <f t="shared" si="10"/>
        <v>-1</v>
      </c>
      <c r="H53" s="1">
        <f t="shared" si="11"/>
        <v>8.65</v>
      </c>
      <c r="I53" s="1">
        <f t="shared" si="12"/>
        <v>3.6319999999999998E-3</v>
      </c>
      <c r="J53" s="1">
        <f>IFERROR(VLOOKUP(-$G53,$G54:$H$182,2,0),H53)</f>
        <v>8.6999999999999993</v>
      </c>
      <c r="K53" s="1">
        <f>IFERROR(VLOOKUP(-$G53,$G54:$I$182,3,0),I53)</f>
        <v>3.6389999999999999E-3</v>
      </c>
      <c r="M53" s="1" t="str">
        <f t="shared" si="21"/>
        <v>NEOUSDT</v>
      </c>
      <c r="N53" s="1">
        <f ca="1">IF($AH$6="No",IF(AND(ABS($E53)&gt;$AH$1,$G53&lt;&gt;$G52),1,0),n_steps!K53)</f>
        <v>0</v>
      </c>
      <c r="O53" s="1">
        <f t="shared" ca="1" si="22"/>
        <v>0</v>
      </c>
      <c r="P53" s="1">
        <f t="shared" ca="1" si="23"/>
        <v>0</v>
      </c>
      <c r="Q53" s="1">
        <f t="shared" ca="1" si="13"/>
        <v>1</v>
      </c>
      <c r="R53" s="1">
        <f t="shared" ca="1" si="24"/>
        <v>0</v>
      </c>
      <c r="S53" s="1">
        <f t="shared" ca="1" si="25"/>
        <v>0</v>
      </c>
      <c r="T53" s="1">
        <f t="shared" ca="1" si="14"/>
        <v>907.4069399150161</v>
      </c>
      <c r="V53" s="1">
        <f t="shared" si="15"/>
        <v>8.6999999999999993</v>
      </c>
      <c r="W53" s="1">
        <f t="shared" si="16"/>
        <v>3.6389999999999999E-3</v>
      </c>
      <c r="Y53" s="1" t="str">
        <f t="shared" si="26"/>
        <v>AKROUSDT</v>
      </c>
      <c r="Z53" s="1">
        <f t="shared" ca="1" si="17"/>
        <v>0</v>
      </c>
      <c r="AA53" s="1">
        <f t="shared" ca="1" si="27"/>
        <v>0</v>
      </c>
      <c r="AB53" s="1">
        <f t="shared" ca="1" si="28"/>
        <v>0</v>
      </c>
      <c r="AC53" s="1">
        <f t="shared" ca="1" si="20"/>
        <v>1</v>
      </c>
      <c r="AD53" s="1">
        <f t="shared" ca="1" si="30"/>
        <v>0</v>
      </c>
      <c r="AE53" s="1">
        <f t="shared" ca="1" si="29"/>
        <v>0</v>
      </c>
      <c r="AF53" s="1">
        <f t="shared" ca="1" si="19"/>
        <v>1170.2118584411753</v>
      </c>
    </row>
    <row r="54" spans="1:32" x14ac:dyDescent="0.25">
      <c r="A54">
        <v>91</v>
      </c>
      <c r="B54">
        <v>8.64</v>
      </c>
      <c r="C54">
        <v>3.6419999999999998E-3</v>
      </c>
      <c r="D54">
        <v>-2.43908399999988E-2</v>
      </c>
      <c r="E54">
        <v>-0.88577585410489901</v>
      </c>
      <c r="G54" s="1">
        <f t="shared" si="10"/>
        <v>-1</v>
      </c>
      <c r="H54" s="1">
        <f t="shared" si="11"/>
        <v>8.64</v>
      </c>
      <c r="I54" s="1">
        <f t="shared" si="12"/>
        <v>3.6419999999999998E-3</v>
      </c>
      <c r="J54" s="1">
        <f>IFERROR(VLOOKUP(-$G54,$G55:$H$182,2,0),H54)</f>
        <v>8.6999999999999993</v>
      </c>
      <c r="K54" s="1">
        <f>IFERROR(VLOOKUP(-$G54,$G55:$I$182,3,0),I54)</f>
        <v>3.6389999999999999E-3</v>
      </c>
      <c r="M54" s="1" t="str">
        <f t="shared" si="21"/>
        <v>NEOUSDT</v>
      </c>
      <c r="N54" s="1">
        <f ca="1">IF($AH$6="No",IF(AND(ABS($E54)&gt;$AH$1,$G54&lt;&gt;$G53),1,0),n_steps!K54)</f>
        <v>0</v>
      </c>
      <c r="O54" s="1">
        <f t="shared" ca="1" si="22"/>
        <v>0</v>
      </c>
      <c r="P54" s="1">
        <f t="shared" ca="1" si="23"/>
        <v>0</v>
      </c>
      <c r="Q54" s="1">
        <f t="shared" ca="1" si="13"/>
        <v>1</v>
      </c>
      <c r="R54" s="1">
        <f t="shared" ca="1" si="24"/>
        <v>0</v>
      </c>
      <c r="S54" s="1">
        <f t="shared" ca="1" si="25"/>
        <v>0</v>
      </c>
      <c r="T54" s="1">
        <f t="shared" ca="1" si="14"/>
        <v>907.4069399150161</v>
      </c>
      <c r="V54" s="1">
        <f t="shared" si="15"/>
        <v>8.6999999999999993</v>
      </c>
      <c r="W54" s="1">
        <f t="shared" si="16"/>
        <v>3.6389999999999999E-3</v>
      </c>
      <c r="Y54" s="1" t="str">
        <f t="shared" si="26"/>
        <v>AKROUSDT</v>
      </c>
      <c r="Z54" s="1">
        <f t="shared" ca="1" si="17"/>
        <v>0</v>
      </c>
      <c r="AA54" s="1">
        <f t="shared" ca="1" si="27"/>
        <v>0</v>
      </c>
      <c r="AB54" s="1">
        <f t="shared" ca="1" si="28"/>
        <v>0</v>
      </c>
      <c r="AC54" s="1">
        <f t="shared" ca="1" si="20"/>
        <v>1</v>
      </c>
      <c r="AD54" s="1">
        <f t="shared" ca="1" si="30"/>
        <v>0</v>
      </c>
      <c r="AE54" s="1">
        <f t="shared" ca="1" si="29"/>
        <v>0</v>
      </c>
      <c r="AF54" s="1">
        <f t="shared" ca="1" si="19"/>
        <v>1170.2118584411753</v>
      </c>
    </row>
    <row r="55" spans="1:32" x14ac:dyDescent="0.25">
      <c r="A55">
        <v>92</v>
      </c>
      <c r="B55">
        <v>8.6999999999999993</v>
      </c>
      <c r="C55">
        <v>3.6389999999999999E-3</v>
      </c>
      <c r="D55">
        <v>4.2746219999999703E-2</v>
      </c>
      <c r="E55">
        <v>0.38136678536760599</v>
      </c>
      <c r="G55" s="1">
        <f t="shared" si="10"/>
        <v>1</v>
      </c>
      <c r="H55" s="1">
        <f t="shared" si="11"/>
        <v>8.6999999999999993</v>
      </c>
      <c r="I55" s="1">
        <f t="shared" si="12"/>
        <v>3.6389999999999999E-3</v>
      </c>
      <c r="J55" s="1">
        <f>IFERROR(VLOOKUP(-$G55,$G56:$H$182,2,0),H55)</f>
        <v>8.65</v>
      </c>
      <c r="K55" s="1">
        <f>IFERROR(VLOOKUP(-$G55,$G56:$I$182,3,0),I55)</f>
        <v>3.669E-3</v>
      </c>
      <c r="M55" s="1" t="str">
        <f t="shared" si="21"/>
        <v>AKROUSDT</v>
      </c>
      <c r="N55" s="1">
        <f ca="1">IF($AH$6="No",IF(AND(ABS($E55)&gt;$AH$1,$G55&lt;&gt;$G54),1,0),n_steps!K55)</f>
        <v>0</v>
      </c>
      <c r="O55" s="1">
        <f t="shared" ca="1" si="22"/>
        <v>0</v>
      </c>
      <c r="P55" s="1">
        <f t="shared" ca="1" si="23"/>
        <v>0</v>
      </c>
      <c r="Q55" s="1">
        <f t="shared" ca="1" si="13"/>
        <v>1</v>
      </c>
      <c r="R55" s="1">
        <f t="shared" ca="1" si="24"/>
        <v>0</v>
      </c>
      <c r="S55" s="1">
        <f t="shared" ca="1" si="25"/>
        <v>0</v>
      </c>
      <c r="T55" s="1">
        <f t="shared" ca="1" si="14"/>
        <v>907.4069399150161</v>
      </c>
      <c r="V55" s="1">
        <f t="shared" si="15"/>
        <v>8.65</v>
      </c>
      <c r="W55" s="1">
        <f t="shared" si="16"/>
        <v>3.669E-3</v>
      </c>
      <c r="Y55" s="1" t="str">
        <f t="shared" si="26"/>
        <v>NEOUSDT</v>
      </c>
      <c r="Z55" s="1">
        <f t="shared" ca="1" si="17"/>
        <v>0</v>
      </c>
      <c r="AA55" s="1">
        <f t="shared" ca="1" si="27"/>
        <v>0</v>
      </c>
      <c r="AB55" s="1">
        <f t="shared" ca="1" si="28"/>
        <v>0</v>
      </c>
      <c r="AC55" s="1">
        <f t="shared" ca="1" si="20"/>
        <v>1</v>
      </c>
      <c r="AD55" s="1">
        <f t="shared" ca="1" si="30"/>
        <v>0</v>
      </c>
      <c r="AE55" s="1">
        <f t="shared" ca="1" si="29"/>
        <v>0</v>
      </c>
      <c r="AF55" s="1">
        <f t="shared" ca="1" si="19"/>
        <v>1170.2118584411753</v>
      </c>
    </row>
    <row r="56" spans="1:32" x14ac:dyDescent="0.25">
      <c r="A56">
        <v>93</v>
      </c>
      <c r="B56">
        <v>8.65</v>
      </c>
      <c r="C56">
        <v>3.669E-3</v>
      </c>
      <c r="D56">
        <v>-7.8624379999998995E-2</v>
      </c>
      <c r="E56">
        <v>-1.88351009073333</v>
      </c>
      <c r="G56" s="1">
        <f t="shared" si="10"/>
        <v>-1</v>
      </c>
      <c r="H56" s="1">
        <f t="shared" si="11"/>
        <v>8.65</v>
      </c>
      <c r="I56" s="1">
        <f t="shared" si="12"/>
        <v>3.669E-3</v>
      </c>
      <c r="J56" s="1">
        <f>IFERROR(VLOOKUP(-$G56,$G57:$H$182,2,0),H56)</f>
        <v>8.67</v>
      </c>
      <c r="K56" s="1">
        <f>IFERROR(VLOOKUP(-$G56,$G57:$I$182,3,0),I56)</f>
        <v>3.6210000000000001E-3</v>
      </c>
      <c r="M56" s="1" t="str">
        <f t="shared" si="21"/>
        <v>NEOUSDT</v>
      </c>
      <c r="N56" s="1">
        <f ca="1">IF($AH$6="No",IF(AND(ABS($E56)&gt;$AH$1,$G56&lt;&gt;$G55),1,0),n_steps!K56)</f>
        <v>1</v>
      </c>
      <c r="O56" s="1">
        <f t="shared" ca="1" si="22"/>
        <v>8.65</v>
      </c>
      <c r="P56" s="1">
        <f t="shared" ca="1" si="23"/>
        <v>8.67</v>
      </c>
      <c r="Q56" s="1">
        <f t="shared" ca="1" si="13"/>
        <v>1.0023121387283236</v>
      </c>
      <c r="R56" s="1">
        <f t="shared" ca="1" si="24"/>
        <v>-0.8</v>
      </c>
      <c r="S56" s="1">
        <f t="shared" ca="1" si="25"/>
        <v>-2</v>
      </c>
      <c r="T56" s="1">
        <f t="shared" ca="1" si="14"/>
        <v>906.70499064314322</v>
      </c>
      <c r="V56" s="1">
        <f t="shared" si="15"/>
        <v>8.67</v>
      </c>
      <c r="W56" s="1">
        <f t="shared" si="16"/>
        <v>3.6210000000000001E-3</v>
      </c>
      <c r="Y56" s="1" t="str">
        <f t="shared" si="26"/>
        <v>AKROUSDT</v>
      </c>
      <c r="Z56" s="1">
        <f t="shared" ca="1" si="17"/>
        <v>1</v>
      </c>
      <c r="AA56" s="1">
        <f t="shared" ca="1" si="27"/>
        <v>3.669E-3</v>
      </c>
      <c r="AB56" s="1">
        <f t="shared" ca="1" si="28"/>
        <v>3.6210000000000001E-3</v>
      </c>
      <c r="AC56" s="1">
        <f t="shared" ca="1" si="20"/>
        <v>1.0132560066280032</v>
      </c>
      <c r="AD56" s="1">
        <f t="shared" ca="1" si="30"/>
        <v>-0.93616948675294032</v>
      </c>
      <c r="AE56" s="1">
        <f t="shared" ca="1" si="29"/>
        <v>-2</v>
      </c>
      <c r="AF56" s="1">
        <f t="shared" ca="1" si="19"/>
        <v>1182.7880251060865</v>
      </c>
    </row>
    <row r="57" spans="1:32" x14ac:dyDescent="0.25">
      <c r="A57">
        <v>94</v>
      </c>
      <c r="B57">
        <v>8.6199999999999992</v>
      </c>
      <c r="C57">
        <v>3.6619999999999999E-3</v>
      </c>
      <c r="D57">
        <v>-9.1971240000001203E-2</v>
      </c>
      <c r="E57">
        <v>-1.99246344067655</v>
      </c>
      <c r="G57" s="1">
        <f t="shared" si="10"/>
        <v>-1</v>
      </c>
      <c r="H57" s="1">
        <f t="shared" si="11"/>
        <v>8.6199999999999992</v>
      </c>
      <c r="I57" s="1">
        <f t="shared" si="12"/>
        <v>3.6619999999999999E-3</v>
      </c>
      <c r="J57" s="1">
        <f>IFERROR(VLOOKUP(-$G57,$G58:$H$182,2,0),H57)</f>
        <v>8.67</v>
      </c>
      <c r="K57" s="1">
        <f>IFERROR(VLOOKUP(-$G57,$G58:$I$182,3,0),I57)</f>
        <v>3.6210000000000001E-3</v>
      </c>
      <c r="M57" s="1" t="str">
        <f t="shared" si="21"/>
        <v>NEOUSDT</v>
      </c>
      <c r="N57" s="1">
        <f ca="1">IF($AH$6="No",IF(AND(ABS($E57)&gt;$AH$1,$G57&lt;&gt;$G56),1,0),n_steps!K57)</f>
        <v>0</v>
      </c>
      <c r="O57" s="1">
        <f t="shared" ca="1" si="22"/>
        <v>0</v>
      </c>
      <c r="P57" s="1">
        <f t="shared" ca="1" si="23"/>
        <v>0</v>
      </c>
      <c r="Q57" s="1">
        <f t="shared" ca="1" si="13"/>
        <v>1</v>
      </c>
      <c r="R57" s="1">
        <f t="shared" ca="1" si="24"/>
        <v>0</v>
      </c>
      <c r="S57" s="1">
        <f t="shared" ca="1" si="25"/>
        <v>0</v>
      </c>
      <c r="T57" s="1">
        <f t="shared" ca="1" si="14"/>
        <v>906.70499064314322</v>
      </c>
      <c r="V57" s="1">
        <f t="shared" si="15"/>
        <v>8.67</v>
      </c>
      <c r="W57" s="1">
        <f t="shared" si="16"/>
        <v>3.6210000000000001E-3</v>
      </c>
      <c r="Y57" s="1" t="str">
        <f t="shared" si="26"/>
        <v>AKROUSDT</v>
      </c>
      <c r="Z57" s="1">
        <f t="shared" ca="1" si="17"/>
        <v>0</v>
      </c>
      <c r="AA57" s="1">
        <f t="shared" ca="1" si="27"/>
        <v>0</v>
      </c>
      <c r="AB57" s="1">
        <f t="shared" ca="1" si="28"/>
        <v>0</v>
      </c>
      <c r="AC57" s="1">
        <f t="shared" ca="1" si="20"/>
        <v>1</v>
      </c>
      <c r="AD57" s="1">
        <f t="shared" ca="1" si="30"/>
        <v>0</v>
      </c>
      <c r="AE57" s="1">
        <f t="shared" ca="1" si="29"/>
        <v>0</v>
      </c>
      <c r="AF57" s="1">
        <f t="shared" ca="1" si="19"/>
        <v>1182.7880251060865</v>
      </c>
    </row>
    <row r="58" spans="1:32" x14ac:dyDescent="0.25">
      <c r="A58">
        <v>95</v>
      </c>
      <c r="B58">
        <v>8.67</v>
      </c>
      <c r="C58">
        <v>3.6210000000000001E-3</v>
      </c>
      <c r="D58">
        <v>5.5568579999999201E-2</v>
      </c>
      <c r="E58">
        <v>0.61508821391468604</v>
      </c>
      <c r="G58" s="1">
        <f t="shared" si="10"/>
        <v>1</v>
      </c>
      <c r="H58" s="1">
        <f t="shared" si="11"/>
        <v>8.67</v>
      </c>
      <c r="I58" s="1">
        <f t="shared" si="12"/>
        <v>3.6210000000000001E-3</v>
      </c>
      <c r="J58" s="1">
        <f>IFERROR(VLOOKUP(-$G58,$G59:$H$182,2,0),H58)</f>
        <v>8.7200000000000006</v>
      </c>
      <c r="K58" s="1">
        <f>IFERROR(VLOOKUP(-$G58,$G59:$I$182,3,0),I58)</f>
        <v>3.673E-3</v>
      </c>
      <c r="M58" s="1" t="str">
        <f t="shared" si="21"/>
        <v>AKROUSDT</v>
      </c>
      <c r="N58" s="1">
        <f ca="1">IF($AH$6="No",IF(AND(ABS($E58)&gt;$AH$1,$G58&lt;&gt;$G57),1,0),n_steps!K58)</f>
        <v>1</v>
      </c>
      <c r="O58" s="1">
        <f t="shared" ca="1" si="22"/>
        <v>3.6210000000000001E-3</v>
      </c>
      <c r="P58" s="1">
        <f t="shared" ca="1" si="23"/>
        <v>3.673E-3</v>
      </c>
      <c r="Q58" s="1">
        <f t="shared" ca="1" si="13"/>
        <v>1.0143606738470037</v>
      </c>
      <c r="R58" s="1">
        <f t="shared" ca="1" si="24"/>
        <v>-0.8</v>
      </c>
      <c r="S58" s="1">
        <f t="shared" ca="1" si="25"/>
        <v>-2</v>
      </c>
      <c r="T58" s="1">
        <f t="shared" ca="1" si="14"/>
        <v>916.92588528921999</v>
      </c>
      <c r="V58" s="1">
        <f t="shared" si="15"/>
        <v>8.7200000000000006</v>
      </c>
      <c r="W58" s="1">
        <f t="shared" si="16"/>
        <v>3.673E-3</v>
      </c>
      <c r="Y58" s="1" t="str">
        <f t="shared" si="26"/>
        <v>NEOUSDT</v>
      </c>
      <c r="Z58" s="1">
        <f t="shared" ca="1" si="17"/>
        <v>1</v>
      </c>
      <c r="AA58" s="1">
        <f t="shared" ca="1" si="27"/>
        <v>8.67</v>
      </c>
      <c r="AB58" s="1">
        <f t="shared" ca="1" si="28"/>
        <v>8.7200000000000006</v>
      </c>
      <c r="AC58" s="1">
        <f t="shared" ca="1" si="20"/>
        <v>0.99426605504587151</v>
      </c>
      <c r="AD58" s="1">
        <f t="shared" ca="1" si="30"/>
        <v>-0.94623042008486924</v>
      </c>
      <c r="AE58" s="1">
        <f t="shared" ca="1" si="29"/>
        <v>-2</v>
      </c>
      <c r="AF58" s="1">
        <f t="shared" ca="1" si="19"/>
        <v>1173.059753257641</v>
      </c>
    </row>
    <row r="59" spans="1:32" x14ac:dyDescent="0.25">
      <c r="A59">
        <v>96</v>
      </c>
      <c r="B59">
        <v>8.7899999999999991</v>
      </c>
      <c r="C59">
        <v>3.679E-3</v>
      </c>
      <c r="D59">
        <v>3.7585419999999203E-2</v>
      </c>
      <c r="E59">
        <v>0.26209261062888101</v>
      </c>
      <c r="G59" s="1">
        <f t="shared" si="10"/>
        <v>1</v>
      </c>
      <c r="H59" s="1">
        <f t="shared" si="11"/>
        <v>8.7899999999999991</v>
      </c>
      <c r="I59" s="1">
        <f t="shared" si="12"/>
        <v>3.679E-3</v>
      </c>
      <c r="J59" s="1">
        <f>IFERROR(VLOOKUP(-$G59,$G60:$H$182,2,0),H59)</f>
        <v>8.7200000000000006</v>
      </c>
      <c r="K59" s="1">
        <f>IFERROR(VLOOKUP(-$G59,$G60:$I$182,3,0),I59)</f>
        <v>3.673E-3</v>
      </c>
      <c r="M59" s="1" t="str">
        <f t="shared" si="21"/>
        <v>AKROUSDT</v>
      </c>
      <c r="N59" s="1">
        <f ca="1">IF($AH$6="No",IF(AND(ABS($E59)&gt;$AH$1,$G59&lt;&gt;$G58),1,0),n_steps!K59)</f>
        <v>0</v>
      </c>
      <c r="O59" s="1">
        <f t="shared" ca="1" si="22"/>
        <v>0</v>
      </c>
      <c r="P59" s="1">
        <f t="shared" ca="1" si="23"/>
        <v>0</v>
      </c>
      <c r="Q59" s="1">
        <f t="shared" ca="1" si="13"/>
        <v>1</v>
      </c>
      <c r="R59" s="1">
        <f t="shared" ca="1" si="24"/>
        <v>0</v>
      </c>
      <c r="S59" s="1">
        <f t="shared" ca="1" si="25"/>
        <v>0</v>
      </c>
      <c r="T59" s="1">
        <f t="shared" ca="1" si="14"/>
        <v>916.92588528921999</v>
      </c>
      <c r="V59" s="1">
        <f t="shared" si="15"/>
        <v>8.7200000000000006</v>
      </c>
      <c r="W59" s="1">
        <f t="shared" si="16"/>
        <v>3.673E-3</v>
      </c>
      <c r="Y59" s="1" t="str">
        <f t="shared" si="26"/>
        <v>NEOUSDT</v>
      </c>
      <c r="Z59" s="1">
        <f t="shared" ca="1" si="17"/>
        <v>0</v>
      </c>
      <c r="AA59" s="1">
        <f t="shared" ca="1" si="27"/>
        <v>0</v>
      </c>
      <c r="AB59" s="1">
        <f t="shared" ca="1" si="28"/>
        <v>0</v>
      </c>
      <c r="AC59" s="1">
        <f t="shared" ca="1" si="20"/>
        <v>1</v>
      </c>
      <c r="AD59" s="1">
        <f t="shared" ca="1" si="30"/>
        <v>0</v>
      </c>
      <c r="AE59" s="1">
        <f t="shared" ca="1" si="29"/>
        <v>0</v>
      </c>
      <c r="AF59" s="1">
        <f t="shared" ca="1" si="19"/>
        <v>1173.059753257641</v>
      </c>
    </row>
    <row r="60" spans="1:32" x14ac:dyDescent="0.25">
      <c r="A60">
        <v>97</v>
      </c>
      <c r="B60">
        <v>8.7799999999999994</v>
      </c>
      <c r="C60">
        <v>3.6709999999999998E-3</v>
      </c>
      <c r="D60">
        <v>4.6617579999999402E-2</v>
      </c>
      <c r="E60">
        <v>0.39461105748833902</v>
      </c>
      <c r="G60" s="1">
        <f t="shared" si="10"/>
        <v>1</v>
      </c>
      <c r="H60" s="1">
        <f t="shared" si="11"/>
        <v>8.7799999999999994</v>
      </c>
      <c r="I60" s="1">
        <f t="shared" si="12"/>
        <v>3.6709999999999998E-3</v>
      </c>
      <c r="J60" s="1">
        <f>IFERROR(VLOOKUP(-$G60,$G61:$H$182,2,0),H60)</f>
        <v>8.7200000000000006</v>
      </c>
      <c r="K60" s="1">
        <f>IFERROR(VLOOKUP(-$G60,$G61:$I$182,3,0),I60)</f>
        <v>3.673E-3</v>
      </c>
      <c r="M60" s="1" t="str">
        <f t="shared" si="21"/>
        <v>AKROUSDT</v>
      </c>
      <c r="N60" s="1">
        <f ca="1">IF($AH$6="No",IF(AND(ABS($E60)&gt;$AH$1,$G60&lt;&gt;$G59),1,0),n_steps!K60)</f>
        <v>0</v>
      </c>
      <c r="O60" s="1">
        <f t="shared" ca="1" si="22"/>
        <v>0</v>
      </c>
      <c r="P60" s="1">
        <f t="shared" ca="1" si="23"/>
        <v>0</v>
      </c>
      <c r="Q60" s="1">
        <f t="shared" ca="1" si="13"/>
        <v>1</v>
      </c>
      <c r="R60" s="1">
        <f t="shared" ca="1" si="24"/>
        <v>0</v>
      </c>
      <c r="S60" s="1">
        <f t="shared" ca="1" si="25"/>
        <v>0</v>
      </c>
      <c r="T60" s="1">
        <f t="shared" ca="1" si="14"/>
        <v>916.92588528921999</v>
      </c>
      <c r="V60" s="1">
        <f t="shared" si="15"/>
        <v>8.7200000000000006</v>
      </c>
      <c r="W60" s="1">
        <f t="shared" si="16"/>
        <v>3.673E-3</v>
      </c>
      <c r="Y60" s="1" t="str">
        <f t="shared" si="26"/>
        <v>NEOUSDT</v>
      </c>
      <c r="Z60" s="1">
        <f t="shared" ca="1" si="17"/>
        <v>0</v>
      </c>
      <c r="AA60" s="1">
        <f t="shared" ca="1" si="27"/>
        <v>0</v>
      </c>
      <c r="AB60" s="1">
        <f t="shared" ca="1" si="28"/>
        <v>0</v>
      </c>
      <c r="AC60" s="1">
        <f t="shared" ca="1" si="20"/>
        <v>1</v>
      </c>
      <c r="AD60" s="1">
        <f t="shared" ca="1" si="30"/>
        <v>0</v>
      </c>
      <c r="AE60" s="1">
        <f t="shared" ca="1" si="29"/>
        <v>0</v>
      </c>
      <c r="AF60" s="1">
        <f t="shared" ca="1" si="19"/>
        <v>1173.059753257641</v>
      </c>
    </row>
    <row r="61" spans="1:32" x14ac:dyDescent="0.25">
      <c r="A61">
        <v>98</v>
      </c>
      <c r="B61">
        <v>8.85</v>
      </c>
      <c r="C61">
        <v>3.6800000000000001E-3</v>
      </c>
      <c r="D61">
        <v>9.5206399999998498E-2</v>
      </c>
      <c r="E61">
        <v>1.2300074142159401</v>
      </c>
      <c r="G61" s="1">
        <f t="shared" si="10"/>
        <v>1</v>
      </c>
      <c r="H61" s="1">
        <f t="shared" si="11"/>
        <v>8.85</v>
      </c>
      <c r="I61" s="1">
        <f t="shared" si="12"/>
        <v>3.6800000000000001E-3</v>
      </c>
      <c r="J61" s="1">
        <f>IFERROR(VLOOKUP(-$G61,$G62:$H$182,2,0),H61)</f>
        <v>8.7200000000000006</v>
      </c>
      <c r="K61" s="1">
        <f>IFERROR(VLOOKUP(-$G61,$G62:$I$182,3,0),I61)</f>
        <v>3.673E-3</v>
      </c>
      <c r="M61" s="1" t="str">
        <f t="shared" si="21"/>
        <v>AKROUSDT</v>
      </c>
      <c r="N61" s="1">
        <f ca="1">IF($AH$6="No",IF(AND(ABS($E61)&gt;$AH$1,$G61&lt;&gt;$G60),1,0),n_steps!K61)</f>
        <v>0</v>
      </c>
      <c r="O61" s="1">
        <f t="shared" ca="1" si="22"/>
        <v>0</v>
      </c>
      <c r="P61" s="1">
        <f t="shared" ca="1" si="23"/>
        <v>0</v>
      </c>
      <c r="Q61" s="1">
        <f t="shared" ca="1" si="13"/>
        <v>1</v>
      </c>
      <c r="R61" s="1">
        <f t="shared" ca="1" si="24"/>
        <v>0</v>
      </c>
      <c r="S61" s="1">
        <f t="shared" ca="1" si="25"/>
        <v>0</v>
      </c>
      <c r="T61" s="1">
        <f t="shared" ca="1" si="14"/>
        <v>916.92588528921999</v>
      </c>
      <c r="V61" s="1">
        <f t="shared" si="15"/>
        <v>8.7200000000000006</v>
      </c>
      <c r="W61" s="1">
        <f t="shared" si="16"/>
        <v>3.673E-3</v>
      </c>
      <c r="Y61" s="1" t="str">
        <f t="shared" si="26"/>
        <v>NEOUSDT</v>
      </c>
      <c r="Z61" s="1">
        <f t="shared" ca="1" si="17"/>
        <v>0</v>
      </c>
      <c r="AA61" s="1">
        <f t="shared" ca="1" si="27"/>
        <v>0</v>
      </c>
      <c r="AB61" s="1">
        <f t="shared" ca="1" si="28"/>
        <v>0</v>
      </c>
      <c r="AC61" s="1">
        <f t="shared" ca="1" si="20"/>
        <v>1</v>
      </c>
      <c r="AD61" s="1">
        <f t="shared" ca="1" si="30"/>
        <v>0</v>
      </c>
      <c r="AE61" s="1">
        <f t="shared" ca="1" si="29"/>
        <v>0</v>
      </c>
      <c r="AF61" s="1">
        <f t="shared" ca="1" si="19"/>
        <v>1173.059753257641</v>
      </c>
    </row>
    <row r="62" spans="1:32" x14ac:dyDescent="0.25">
      <c r="A62">
        <v>99</v>
      </c>
      <c r="B62">
        <v>8.8699999999999992</v>
      </c>
      <c r="C62">
        <v>3.6700000000000001E-3</v>
      </c>
      <c r="D62">
        <v>0.138996599999998</v>
      </c>
      <c r="E62">
        <v>1.8890041772012101</v>
      </c>
      <c r="G62" s="1">
        <f t="shared" si="10"/>
        <v>1</v>
      </c>
      <c r="H62" s="1">
        <f t="shared" si="11"/>
        <v>8.8699999999999992</v>
      </c>
      <c r="I62" s="1">
        <f t="shared" si="12"/>
        <v>3.6700000000000001E-3</v>
      </c>
      <c r="J62" s="1">
        <f>IFERROR(VLOOKUP(-$G62,$G63:$H$182,2,0),H62)</f>
        <v>8.7200000000000006</v>
      </c>
      <c r="K62" s="1">
        <f>IFERROR(VLOOKUP(-$G62,$G63:$I$182,3,0),I62)</f>
        <v>3.673E-3</v>
      </c>
      <c r="M62" s="1" t="str">
        <f t="shared" si="21"/>
        <v>AKROUSDT</v>
      </c>
      <c r="N62" s="1">
        <f ca="1">IF($AH$6="No",IF(AND(ABS($E62)&gt;$AH$1,$G62&lt;&gt;$G61),1,0),n_steps!K62)</f>
        <v>1</v>
      </c>
      <c r="O62" s="1">
        <f t="shared" ca="1" si="22"/>
        <v>3.6700000000000001E-3</v>
      </c>
      <c r="P62" s="1">
        <f t="shared" ca="1" si="23"/>
        <v>3.673E-3</v>
      </c>
      <c r="Q62" s="1">
        <f t="shared" ca="1" si="13"/>
        <v>1.000817438692098</v>
      </c>
      <c r="R62" s="1">
        <f t="shared" ca="1" si="24"/>
        <v>-0.8</v>
      </c>
      <c r="S62" s="1">
        <f t="shared" ca="1" si="25"/>
        <v>-2</v>
      </c>
      <c r="T62" s="1">
        <f t="shared" ca="1" si="14"/>
        <v>914.87541598564167</v>
      </c>
      <c r="V62" s="1">
        <f t="shared" si="15"/>
        <v>8.7200000000000006</v>
      </c>
      <c r="W62" s="1">
        <f t="shared" si="16"/>
        <v>3.673E-3</v>
      </c>
      <c r="Y62" s="1" t="str">
        <f t="shared" si="26"/>
        <v>NEOUSDT</v>
      </c>
      <c r="Z62" s="1">
        <f t="shared" ca="1" si="17"/>
        <v>1</v>
      </c>
      <c r="AA62" s="1">
        <f t="shared" ca="1" si="27"/>
        <v>8.8699999999999992</v>
      </c>
      <c r="AB62" s="1">
        <f t="shared" ca="1" si="28"/>
        <v>8.7200000000000006</v>
      </c>
      <c r="AC62" s="1">
        <f t="shared" ca="1" si="20"/>
        <v>1.0172018348623852</v>
      </c>
      <c r="AD62" s="1">
        <f t="shared" ca="1" si="30"/>
        <v>-0.93844780260611282</v>
      </c>
      <c r="AE62" s="1">
        <f t="shared" ca="1" si="29"/>
        <v>-2</v>
      </c>
      <c r="AF62" s="1">
        <f t="shared" ca="1" si="19"/>
        <v>1190.3000856142833</v>
      </c>
    </row>
    <row r="63" spans="1:32" x14ac:dyDescent="0.25">
      <c r="A63">
        <v>100</v>
      </c>
      <c r="B63">
        <v>8.91</v>
      </c>
      <c r="C63">
        <v>3.6709999999999998E-3</v>
      </c>
      <c r="D63">
        <v>0.17661758</v>
      </c>
      <c r="E63">
        <v>2.3066851363143499</v>
      </c>
      <c r="G63" s="1">
        <f t="shared" si="10"/>
        <v>1</v>
      </c>
      <c r="H63" s="1">
        <f t="shared" si="11"/>
        <v>8.91</v>
      </c>
      <c r="I63" s="1">
        <f t="shared" si="12"/>
        <v>3.6709999999999998E-3</v>
      </c>
      <c r="J63" s="1">
        <f>IFERROR(VLOOKUP(-$G63,$G64:$H$182,2,0),H63)</f>
        <v>8.7200000000000006</v>
      </c>
      <c r="K63" s="1">
        <f>IFERROR(VLOOKUP(-$G63,$G64:$I$182,3,0),I63)</f>
        <v>3.673E-3</v>
      </c>
      <c r="M63" s="1" t="str">
        <f t="shared" si="21"/>
        <v>AKROUSDT</v>
      </c>
      <c r="N63" s="1">
        <f ca="1">IF($AH$6="No",IF(AND(ABS($E63)&gt;$AH$1,$G63&lt;&gt;$G62),1,0),n_steps!K63)</f>
        <v>1</v>
      </c>
      <c r="O63" s="1">
        <f t="shared" ca="1" si="22"/>
        <v>3.6709999999999998E-3</v>
      </c>
      <c r="P63" s="1">
        <f t="shared" ca="1" si="23"/>
        <v>3.673E-3</v>
      </c>
      <c r="Q63" s="1">
        <f t="shared" ca="1" si="13"/>
        <v>1.0005448106782893</v>
      </c>
      <c r="R63" s="1">
        <f t="shared" ca="1" si="24"/>
        <v>-0.8</v>
      </c>
      <c r="S63" s="1">
        <f t="shared" ca="1" si="25"/>
        <v>-2</v>
      </c>
      <c r="T63" s="1">
        <f t="shared" ca="1" si="14"/>
        <v>912.57384988157503</v>
      </c>
      <c r="V63" s="1">
        <f t="shared" si="15"/>
        <v>8.7200000000000006</v>
      </c>
      <c r="W63" s="1">
        <f t="shared" si="16"/>
        <v>3.673E-3</v>
      </c>
      <c r="Y63" s="1" t="str">
        <f t="shared" si="26"/>
        <v>NEOUSDT</v>
      </c>
      <c r="Z63" s="1">
        <f t="shared" ca="1" si="17"/>
        <v>1</v>
      </c>
      <c r="AA63" s="1">
        <f t="shared" ca="1" si="27"/>
        <v>8.91</v>
      </c>
      <c r="AB63" s="1">
        <f t="shared" ca="1" si="28"/>
        <v>8.7200000000000006</v>
      </c>
      <c r="AC63" s="1">
        <f t="shared" ca="1" si="20"/>
        <v>1.0217889908256881</v>
      </c>
      <c r="AD63" s="1">
        <f t="shared" ca="1" si="30"/>
        <v>-0.95224006849142662</v>
      </c>
      <c r="AE63" s="1">
        <f t="shared" ca="1" si="29"/>
        <v>-2</v>
      </c>
      <c r="AF63" s="1">
        <f t="shared" ca="1" si="19"/>
        <v>1213.2832831910573</v>
      </c>
    </row>
    <row r="64" spans="1:32" x14ac:dyDescent="0.25">
      <c r="A64">
        <v>101</v>
      </c>
      <c r="B64">
        <v>8.85</v>
      </c>
      <c r="C64">
        <v>3.6909999999999998E-3</v>
      </c>
      <c r="D64">
        <v>6.9037180000000406E-2</v>
      </c>
      <c r="E64">
        <v>0.51672127635017195</v>
      </c>
      <c r="G64" s="1">
        <f t="shared" si="10"/>
        <v>1</v>
      </c>
      <c r="H64" s="1">
        <f t="shared" si="11"/>
        <v>8.85</v>
      </c>
      <c r="I64" s="1">
        <f t="shared" si="12"/>
        <v>3.6909999999999998E-3</v>
      </c>
      <c r="J64" s="1">
        <f>IFERROR(VLOOKUP(-$G64,$G65:$H$182,2,0),H64)</f>
        <v>8.7200000000000006</v>
      </c>
      <c r="K64" s="1">
        <f>IFERROR(VLOOKUP(-$G64,$G65:$I$182,3,0),I64)</f>
        <v>3.673E-3</v>
      </c>
      <c r="M64" s="1" t="str">
        <f t="shared" si="21"/>
        <v>AKROUSDT</v>
      </c>
      <c r="N64" s="1">
        <f ca="1">IF($AH$6="No",IF(AND(ABS($E64)&gt;$AH$1,$G64&lt;&gt;$G63),1,0),n_steps!K64)</f>
        <v>1</v>
      </c>
      <c r="O64" s="1">
        <f t="shared" ca="1" si="22"/>
        <v>3.6909999999999998E-3</v>
      </c>
      <c r="P64" s="1">
        <f t="shared" ca="1" si="23"/>
        <v>3.673E-3</v>
      </c>
      <c r="Q64" s="1">
        <f t="shared" ca="1" si="13"/>
        <v>0.99512327282579249</v>
      </c>
      <c r="R64" s="1">
        <f t="shared" ca="1" si="24"/>
        <v>-0.8</v>
      </c>
      <c r="S64" s="1">
        <f t="shared" ca="1" si="25"/>
        <v>-2</v>
      </c>
      <c r="T64" s="1">
        <f t="shared" ca="1" si="14"/>
        <v>905.32347618938638</v>
      </c>
      <c r="V64" s="1">
        <f t="shared" si="15"/>
        <v>8.7200000000000006</v>
      </c>
      <c r="W64" s="1">
        <f t="shared" si="16"/>
        <v>3.673E-3</v>
      </c>
      <c r="Y64" s="1" t="str">
        <f t="shared" si="26"/>
        <v>NEOUSDT</v>
      </c>
      <c r="Z64" s="1">
        <f t="shared" ca="1" si="17"/>
        <v>1</v>
      </c>
      <c r="AA64" s="1">
        <f t="shared" ca="1" si="27"/>
        <v>8.85</v>
      </c>
      <c r="AB64" s="1">
        <f t="shared" ca="1" si="28"/>
        <v>8.7200000000000006</v>
      </c>
      <c r="AC64" s="1">
        <f t="shared" ca="1" si="20"/>
        <v>1.0149082568807339</v>
      </c>
      <c r="AD64" s="1">
        <f t="shared" ca="1" si="30"/>
        <v>-0.97062662655284593</v>
      </c>
      <c r="AE64" s="1">
        <f t="shared" ca="1" si="29"/>
        <v>-2</v>
      </c>
      <c r="AF64" s="1">
        <f t="shared" ca="1" si="19"/>
        <v>1228.4005954194172</v>
      </c>
    </row>
    <row r="65" spans="1:32" x14ac:dyDescent="0.25">
      <c r="A65">
        <v>102</v>
      </c>
      <c r="B65">
        <v>8.77</v>
      </c>
      <c r="C65">
        <v>3.6540000000000001E-3</v>
      </c>
      <c r="D65">
        <v>7.70609199999992E-2</v>
      </c>
      <c r="E65">
        <v>0.61805146609293404</v>
      </c>
      <c r="G65" s="1">
        <f t="shared" si="10"/>
        <v>1</v>
      </c>
      <c r="H65" s="1">
        <f t="shared" si="11"/>
        <v>8.77</v>
      </c>
      <c r="I65" s="1">
        <f t="shared" si="12"/>
        <v>3.6540000000000001E-3</v>
      </c>
      <c r="J65" s="1">
        <f>IFERROR(VLOOKUP(-$G65,$G66:$H$182,2,0),H65)</f>
        <v>8.7200000000000006</v>
      </c>
      <c r="K65" s="1">
        <f>IFERROR(VLOOKUP(-$G65,$G66:$I$182,3,0),I65)</f>
        <v>3.673E-3</v>
      </c>
      <c r="M65" s="1" t="str">
        <f t="shared" si="21"/>
        <v>AKROUSDT</v>
      </c>
      <c r="N65" s="1">
        <f ca="1">IF($AH$6="No",IF(AND(ABS($E65)&gt;$AH$1,$G65&lt;&gt;$G64),1,0),n_steps!K65)</f>
        <v>1</v>
      </c>
      <c r="O65" s="1">
        <f t="shared" ca="1" si="22"/>
        <v>3.6540000000000001E-3</v>
      </c>
      <c r="P65" s="1">
        <f t="shared" ca="1" si="23"/>
        <v>3.673E-3</v>
      </c>
      <c r="Q65" s="1">
        <f t="shared" ca="1" si="13"/>
        <v>1.00519978106185</v>
      </c>
      <c r="R65" s="1">
        <f t="shared" ca="1" si="24"/>
        <v>-0.8</v>
      </c>
      <c r="S65" s="1">
        <f t="shared" ca="1" si="25"/>
        <v>-2</v>
      </c>
      <c r="T65" s="1">
        <f t="shared" ca="1" si="14"/>
        <v>907.23096005572427</v>
      </c>
      <c r="V65" s="1">
        <f t="shared" si="15"/>
        <v>8.7200000000000006</v>
      </c>
      <c r="W65" s="1">
        <f t="shared" si="16"/>
        <v>3.673E-3</v>
      </c>
      <c r="Y65" s="1" t="str">
        <f t="shared" si="26"/>
        <v>NEOUSDT</v>
      </c>
      <c r="Z65" s="1">
        <f t="shared" ca="1" si="17"/>
        <v>1</v>
      </c>
      <c r="AA65" s="1">
        <f t="shared" ca="1" si="27"/>
        <v>8.77</v>
      </c>
      <c r="AB65" s="1">
        <f t="shared" ca="1" si="28"/>
        <v>8.7200000000000006</v>
      </c>
      <c r="AC65" s="1">
        <f t="shared" ca="1" si="20"/>
        <v>1.0057339449541283</v>
      </c>
      <c r="AD65" s="1">
        <f t="shared" ca="1" si="30"/>
        <v>-0.98272047633553383</v>
      </c>
      <c r="AE65" s="1">
        <f t="shared" ca="1" si="29"/>
        <v>-2</v>
      </c>
      <c r="AF65" s="1">
        <f t="shared" ca="1" si="19"/>
        <v>1232.461456338835</v>
      </c>
    </row>
    <row r="66" spans="1:32" x14ac:dyDescent="0.25">
      <c r="A66">
        <v>103</v>
      </c>
      <c r="B66">
        <v>8.82</v>
      </c>
      <c r="C66">
        <v>3.6779999999999998E-3</v>
      </c>
      <c r="D66">
        <v>6.9964440000001404E-2</v>
      </c>
      <c r="E66">
        <v>0.46330394844942302</v>
      </c>
      <c r="G66" s="1">
        <f t="shared" si="10"/>
        <v>1</v>
      </c>
      <c r="H66" s="1">
        <f t="shared" si="11"/>
        <v>8.82</v>
      </c>
      <c r="I66" s="1">
        <f t="shared" si="12"/>
        <v>3.6779999999999998E-3</v>
      </c>
      <c r="J66" s="1">
        <f>IFERROR(VLOOKUP(-$G66,$G67:$H$182,2,0),H66)</f>
        <v>8.7200000000000006</v>
      </c>
      <c r="K66" s="1">
        <f>IFERROR(VLOOKUP(-$G66,$G67:$I$182,3,0),I66)</f>
        <v>3.673E-3</v>
      </c>
      <c r="M66" s="1" t="str">
        <f t="shared" ref="M66:M97" si="31">IF(AND($AH$5="Sym_1",$E66&lt;0),$B$1,IF(AND($AH$5="Sym_2",$E66&gt;0),$B$1,$C$1))</f>
        <v>AKROUSDT</v>
      </c>
      <c r="N66" s="1">
        <f ca="1">IF($AH$6="No",IF(AND(ABS($E66)&gt;$AH$1,$G66&lt;&gt;$G65),1,0),n_steps!K66)</f>
        <v>1</v>
      </c>
      <c r="O66" s="1">
        <f t="shared" ref="O66:O97" ca="1" si="32">IF($N66=1,IF($M66=$B$1,$B66,$C66),0)</f>
        <v>3.6779999999999998E-3</v>
      </c>
      <c r="P66" s="1">
        <f t="shared" ref="P66:P97" ca="1" si="33">IF($N66=1,IF($M66=$B$1,$J66,$K66),0)</f>
        <v>3.673E-3</v>
      </c>
      <c r="Q66" s="1">
        <f t="shared" ca="1" si="13"/>
        <v>0.99864056552474179</v>
      </c>
      <c r="R66" s="1">
        <f t="shared" ref="R66:R97" ca="1" si="34">IF($N66=1,$AH$3*$AH$2*2,0)</f>
        <v>-0.8</v>
      </c>
      <c r="S66" s="1">
        <f t="shared" ref="S66:S97" ca="1" si="35">-IF($N66=1,$AH$4*$AH$2*2,0)</f>
        <v>-2</v>
      </c>
      <c r="T66" s="1">
        <f t="shared" ca="1" si="14"/>
        <v>903.19763901160297</v>
      </c>
      <c r="V66" s="1">
        <f t="shared" si="15"/>
        <v>8.7200000000000006</v>
      </c>
      <c r="W66" s="1">
        <f t="shared" si="16"/>
        <v>3.673E-3</v>
      </c>
      <c r="Y66" s="1" t="str">
        <f t="shared" ref="Y66:Y97" si="36">IF(AND($AH$5="Sym_1",$E66&gt;0),$B$1,IF(AND($AH$5="Sym_2",$E66&lt;0),$B$1,$C$1))</f>
        <v>NEOUSDT</v>
      </c>
      <c r="Z66" s="1">
        <f t="shared" ca="1" si="17"/>
        <v>1</v>
      </c>
      <c r="AA66" s="1">
        <f t="shared" ref="AA66:AA97" ca="1" si="37">IF($Z66=1,IF($Y66=$B$1,$B66,$C66),0)</f>
        <v>8.82</v>
      </c>
      <c r="AB66" s="1">
        <f t="shared" ref="AB66:AB97" ca="1" si="38">IF($Z66=1,IF($Y66=$B$1,$V66,$W66),0)</f>
        <v>8.7200000000000006</v>
      </c>
      <c r="AC66" s="1">
        <f t="shared" ca="1" si="20"/>
        <v>1.0114678899082568</v>
      </c>
      <c r="AD66" s="1">
        <f t="shared" ca="1" si="30"/>
        <v>-0.98596916507106802</v>
      </c>
      <c r="AE66" s="1">
        <f t="shared" ref="AE66:AE97" ca="1" si="39">-IF($N66=1,$AH$4*$AH$2*2,0)</f>
        <v>-2</v>
      </c>
      <c r="AF66" s="1">
        <f t="shared" ca="1" si="19"/>
        <v>1243.6092194712273</v>
      </c>
    </row>
    <row r="67" spans="1:32" x14ac:dyDescent="0.25">
      <c r="A67">
        <v>104</v>
      </c>
      <c r="B67">
        <v>8.7200000000000006</v>
      </c>
      <c r="C67">
        <v>3.673E-3</v>
      </c>
      <c r="D67">
        <v>-1.8140459999999602E-2</v>
      </c>
      <c r="E67">
        <v>-1.03745177982223</v>
      </c>
      <c r="G67" s="1">
        <f t="shared" ref="G67:G130" si="40">IF($E67&lt;0,-1,1)</f>
        <v>-1</v>
      </c>
      <c r="H67" s="1">
        <f t="shared" ref="H67:H130" si="41">B67</f>
        <v>8.7200000000000006</v>
      </c>
      <c r="I67" s="1">
        <f t="shared" ref="I67:I130" si="42">C67</f>
        <v>3.673E-3</v>
      </c>
      <c r="J67" s="1">
        <f>IFERROR(VLOOKUP(-$G67,$G68:$H$182,2,0),H67)</f>
        <v>8.8000000000000007</v>
      </c>
      <c r="K67" s="1">
        <f>IFERROR(VLOOKUP(-$G67,$G68:$I$182,3,0),I67)</f>
        <v>3.6800000000000001E-3</v>
      </c>
      <c r="M67" s="1" t="str">
        <f t="shared" si="31"/>
        <v>NEOUSDT</v>
      </c>
      <c r="N67" s="1">
        <f ca="1">IF($AH$6="No",IF(AND(ABS($E67)&gt;$AH$1,$G67&lt;&gt;$G66),1,0),n_steps!K67)</f>
        <v>1</v>
      </c>
      <c r="O67" s="1">
        <f t="shared" ca="1" si="32"/>
        <v>8.7200000000000006</v>
      </c>
      <c r="P67" s="1">
        <f t="shared" ca="1" si="33"/>
        <v>8.8000000000000007</v>
      </c>
      <c r="Q67" s="1">
        <f t="shared" ref="Q67:Q130" ca="1" si="43">IFERROR(P67/O67,1)</f>
        <v>1.0091743119266054</v>
      </c>
      <c r="R67" s="1">
        <f t="shared" ca="1" si="34"/>
        <v>-0.8</v>
      </c>
      <c r="S67" s="1">
        <f t="shared" ca="1" si="35"/>
        <v>-2</v>
      </c>
      <c r="T67" s="1">
        <f t="shared" ref="T67:T130" ca="1" si="44">$T66*$Q67+$R67+$S67</f>
        <v>908.68385588326908</v>
      </c>
      <c r="V67" s="1">
        <f t="shared" ref="V67:V130" si="45">J67</f>
        <v>8.8000000000000007</v>
      </c>
      <c r="W67" s="1">
        <f t="shared" ref="W67:W130" si="46">K67</f>
        <v>3.6800000000000001E-3</v>
      </c>
      <c r="Y67" s="1" t="str">
        <f t="shared" si="36"/>
        <v>AKROUSDT</v>
      </c>
      <c r="Z67" s="1">
        <f t="shared" ref="Z67:Z130" ca="1" si="47">N67</f>
        <v>1</v>
      </c>
      <c r="AA67" s="1">
        <f t="shared" ca="1" si="37"/>
        <v>3.673E-3</v>
      </c>
      <c r="AB67" s="1">
        <f t="shared" ca="1" si="38"/>
        <v>3.6800000000000001E-3</v>
      </c>
      <c r="AC67" s="1">
        <f t="shared" ca="1" si="20"/>
        <v>0.99809782608695652</v>
      </c>
      <c r="AD67" s="1">
        <f t="shared" ref="AD67:AD98" ca="1" si="48">IF($N67=1,$AH$3*$AF66*2,0)</f>
        <v>-0.99488737557698192</v>
      </c>
      <c r="AE67" s="1">
        <f t="shared" ca="1" si="39"/>
        <v>-2</v>
      </c>
      <c r="AF67" s="1">
        <f t="shared" ref="AF67:AF130" ca="1" si="49">$AF66*$AC67+$AD67+$AE67</f>
        <v>1238.2487710803518</v>
      </c>
    </row>
    <row r="68" spans="1:32" x14ac:dyDescent="0.25">
      <c r="A68">
        <v>105</v>
      </c>
      <c r="B68">
        <v>8.8000000000000007</v>
      </c>
      <c r="C68">
        <v>3.6800000000000001E-3</v>
      </c>
      <c r="D68">
        <v>4.5206399999999598E-2</v>
      </c>
      <c r="E68">
        <v>4.1091726577241902E-2</v>
      </c>
      <c r="G68" s="1">
        <f t="shared" si="40"/>
        <v>1</v>
      </c>
      <c r="H68" s="1">
        <f t="shared" si="41"/>
        <v>8.8000000000000007</v>
      </c>
      <c r="I68" s="1">
        <f t="shared" si="42"/>
        <v>3.6800000000000001E-3</v>
      </c>
      <c r="J68" s="1">
        <f>IFERROR(VLOOKUP(-$G68,$G69:$H$182,2,0),H68)</f>
        <v>8.81</v>
      </c>
      <c r="K68" s="1">
        <f>IFERROR(VLOOKUP(-$G68,$G69:$I$182,3,0),I68)</f>
        <v>3.6900000000000001E-3</v>
      </c>
      <c r="M68" s="1" t="str">
        <f t="shared" si="31"/>
        <v>AKROUSDT</v>
      </c>
      <c r="N68" s="1">
        <f ca="1">IF($AH$6="No",IF(AND(ABS($E68)&gt;$AH$1,$G68&lt;&gt;$G67),1,0),n_steps!K68)</f>
        <v>1</v>
      </c>
      <c r="O68" s="1">
        <f t="shared" ca="1" si="32"/>
        <v>3.6800000000000001E-3</v>
      </c>
      <c r="P68" s="1">
        <f t="shared" ca="1" si="33"/>
        <v>3.6900000000000001E-3</v>
      </c>
      <c r="Q68" s="1">
        <f t="shared" ca="1" si="43"/>
        <v>1.0027173913043479</v>
      </c>
      <c r="R68" s="1">
        <f t="shared" ca="1" si="34"/>
        <v>-0.8</v>
      </c>
      <c r="S68" s="1">
        <f t="shared" ca="1" si="35"/>
        <v>-2</v>
      </c>
      <c r="T68" s="1">
        <f t="shared" ca="1" si="44"/>
        <v>908.35310549164763</v>
      </c>
      <c r="V68" s="1">
        <f t="shared" si="45"/>
        <v>8.81</v>
      </c>
      <c r="W68" s="1">
        <f t="shared" si="46"/>
        <v>3.6900000000000001E-3</v>
      </c>
      <c r="Y68" s="1" t="str">
        <f t="shared" si="36"/>
        <v>NEOUSDT</v>
      </c>
      <c r="Z68" s="1">
        <f t="shared" ca="1" si="47"/>
        <v>1</v>
      </c>
      <c r="AA68" s="1">
        <f t="shared" ca="1" si="37"/>
        <v>8.8000000000000007</v>
      </c>
      <c r="AB68" s="1">
        <f t="shared" ca="1" si="38"/>
        <v>8.81</v>
      </c>
      <c r="AC68" s="1">
        <f t="shared" ca="1" si="20"/>
        <v>0.99886492622020429</v>
      </c>
      <c r="AD68" s="1">
        <f t="shared" ca="1" si="48"/>
        <v>-0.99059901686428153</v>
      </c>
      <c r="AE68" s="1">
        <f t="shared" ca="1" si="39"/>
        <v>-2</v>
      </c>
      <c r="AF68" s="1">
        <f t="shared" ca="1" si="49"/>
        <v>1233.85266835057</v>
      </c>
    </row>
    <row r="69" spans="1:32" x14ac:dyDescent="0.25">
      <c r="A69">
        <v>106</v>
      </c>
      <c r="B69">
        <v>8.81</v>
      </c>
      <c r="C69">
        <v>3.6900000000000001E-3</v>
      </c>
      <c r="D69">
        <v>3.1416200000000602E-2</v>
      </c>
      <c r="E69">
        <v>-0.18652558252995899</v>
      </c>
      <c r="G69" s="1">
        <f t="shared" si="40"/>
        <v>-1</v>
      </c>
      <c r="H69" s="1">
        <f t="shared" si="41"/>
        <v>8.81</v>
      </c>
      <c r="I69" s="1">
        <f t="shared" si="42"/>
        <v>3.6900000000000001E-3</v>
      </c>
      <c r="J69" s="1">
        <f>IFERROR(VLOOKUP(-$G69,$G70:$H$182,2,0),H69)</f>
        <v>8.84</v>
      </c>
      <c r="K69" s="1">
        <f>IFERROR(VLOOKUP(-$G69,$G70:$I$182,3,0),I69)</f>
        <v>3.692E-3</v>
      </c>
      <c r="M69" s="1" t="str">
        <f t="shared" si="31"/>
        <v>NEOUSDT</v>
      </c>
      <c r="N69" s="1">
        <f ca="1">IF($AH$6="No",IF(AND(ABS($E69)&gt;$AH$1,$G69&lt;&gt;$G68),1,0),n_steps!K69)</f>
        <v>1</v>
      </c>
      <c r="O69" s="1">
        <f t="shared" ca="1" si="32"/>
        <v>8.81</v>
      </c>
      <c r="P69" s="1">
        <f t="shared" ca="1" si="33"/>
        <v>8.84</v>
      </c>
      <c r="Q69" s="1">
        <f t="shared" ca="1" si="43"/>
        <v>1.0034052213393869</v>
      </c>
      <c r="R69" s="1">
        <f t="shared" ca="1" si="34"/>
        <v>-0.8</v>
      </c>
      <c r="S69" s="1">
        <f t="shared" ca="1" si="35"/>
        <v>-2</v>
      </c>
      <c r="T69" s="1">
        <f t="shared" ca="1" si="44"/>
        <v>908.64624887016623</v>
      </c>
      <c r="V69" s="1">
        <f t="shared" si="45"/>
        <v>8.84</v>
      </c>
      <c r="W69" s="1">
        <f t="shared" si="46"/>
        <v>3.692E-3</v>
      </c>
      <c r="Y69" s="1" t="str">
        <f t="shared" si="36"/>
        <v>AKROUSDT</v>
      </c>
      <c r="Z69" s="1">
        <f t="shared" ca="1" si="47"/>
        <v>1</v>
      </c>
      <c r="AA69" s="1">
        <f t="shared" ca="1" si="37"/>
        <v>3.6900000000000001E-3</v>
      </c>
      <c r="AB69" s="1">
        <f t="shared" ca="1" si="38"/>
        <v>3.692E-3</v>
      </c>
      <c r="AC69" s="1">
        <f t="shared" ca="1" si="20"/>
        <v>0.99945828819068261</v>
      </c>
      <c r="AD69" s="1">
        <f t="shared" ca="1" si="48"/>
        <v>-0.98708213468045602</v>
      </c>
      <c r="AE69" s="1">
        <f t="shared" ca="1" si="39"/>
        <v>-2</v>
      </c>
      <c r="AF69" s="1">
        <f t="shared" ca="1" si="49"/>
        <v>1230.1971936544862</v>
      </c>
    </row>
    <row r="70" spans="1:32" x14ac:dyDescent="0.25">
      <c r="A70">
        <v>107</v>
      </c>
      <c r="B70">
        <v>8.84</v>
      </c>
      <c r="C70">
        <v>3.692E-3</v>
      </c>
      <c r="D70">
        <v>5.6658159999999499E-2</v>
      </c>
      <c r="E70">
        <v>0.21755821866814901</v>
      </c>
      <c r="G70" s="1">
        <f t="shared" si="40"/>
        <v>1</v>
      </c>
      <c r="H70" s="1">
        <f t="shared" si="41"/>
        <v>8.84</v>
      </c>
      <c r="I70" s="1">
        <f t="shared" si="42"/>
        <v>3.692E-3</v>
      </c>
      <c r="J70" s="1">
        <f>IFERROR(VLOOKUP(-$G70,$G71:$H$182,2,0),H70)</f>
        <v>8.7899999999999991</v>
      </c>
      <c r="K70" s="1">
        <f>IFERROR(VLOOKUP(-$G70,$G71:$I$182,3,0),I70)</f>
        <v>3.6809999999999998E-3</v>
      </c>
      <c r="M70" s="1" t="str">
        <f t="shared" si="31"/>
        <v>AKROUSDT</v>
      </c>
      <c r="N70" s="1">
        <f ca="1">IF($AH$6="No",IF(AND(ABS($E70)&gt;$AH$1,$G70&lt;&gt;$G69),1,0),n_steps!K70)</f>
        <v>1</v>
      </c>
      <c r="O70" s="1">
        <f t="shared" ca="1" si="32"/>
        <v>3.692E-3</v>
      </c>
      <c r="P70" s="1">
        <f t="shared" ca="1" si="33"/>
        <v>3.6809999999999998E-3</v>
      </c>
      <c r="Q70" s="1">
        <f t="shared" ca="1" si="43"/>
        <v>0.99702058504875402</v>
      </c>
      <c r="R70" s="1">
        <f t="shared" ca="1" si="34"/>
        <v>-0.8</v>
      </c>
      <c r="S70" s="1">
        <f t="shared" ca="1" si="35"/>
        <v>-2</v>
      </c>
      <c r="T70" s="1">
        <f t="shared" ca="1" si="44"/>
        <v>903.13901465088895</v>
      </c>
      <c r="V70" s="1">
        <f t="shared" si="45"/>
        <v>8.7899999999999991</v>
      </c>
      <c r="W70" s="1">
        <f t="shared" si="46"/>
        <v>3.6809999999999998E-3</v>
      </c>
      <c r="Y70" s="1" t="str">
        <f t="shared" si="36"/>
        <v>NEOUSDT</v>
      </c>
      <c r="Z70" s="1">
        <f t="shared" ca="1" si="47"/>
        <v>1</v>
      </c>
      <c r="AA70" s="1">
        <f t="shared" ca="1" si="37"/>
        <v>8.84</v>
      </c>
      <c r="AB70" s="1">
        <f t="shared" ca="1" si="38"/>
        <v>8.7899999999999991</v>
      </c>
      <c r="AC70" s="1">
        <f t="shared" ca="1" si="20"/>
        <v>1.0056882821387942</v>
      </c>
      <c r="AD70" s="1">
        <f t="shared" ca="1" si="48"/>
        <v>-0.98415775492358903</v>
      </c>
      <c r="AE70" s="1">
        <f t="shared" ca="1" si="39"/>
        <v>-2</v>
      </c>
      <c r="AF70" s="1">
        <f t="shared" ca="1" si="49"/>
        <v>1234.2107446234222</v>
      </c>
    </row>
    <row r="71" spans="1:32" x14ac:dyDescent="0.25">
      <c r="A71">
        <v>108</v>
      </c>
      <c r="B71">
        <v>8.7899999999999991</v>
      </c>
      <c r="C71">
        <v>3.6809999999999998E-3</v>
      </c>
      <c r="D71">
        <v>3.2827380000000503E-2</v>
      </c>
      <c r="E71">
        <v>-0.18105803139669599</v>
      </c>
      <c r="G71" s="1">
        <f t="shared" si="40"/>
        <v>-1</v>
      </c>
      <c r="H71" s="1">
        <f t="shared" si="41"/>
        <v>8.7899999999999991</v>
      </c>
      <c r="I71" s="1">
        <f t="shared" si="42"/>
        <v>3.6809999999999998E-3</v>
      </c>
      <c r="J71" s="1">
        <f>IFERROR(VLOOKUP(-$G71,$G72:$H$182,2,0),H71)</f>
        <v>8.91</v>
      </c>
      <c r="K71" s="1">
        <f>IFERROR(VLOOKUP(-$G71,$G72:$I$182,3,0),I71)</f>
        <v>3.6900000000000001E-3</v>
      </c>
      <c r="M71" s="1" t="str">
        <f t="shared" si="31"/>
        <v>NEOUSDT</v>
      </c>
      <c r="N71" s="1">
        <f ca="1">IF($AH$6="No",IF(AND(ABS($E71)&gt;$AH$1,$G71&lt;&gt;$G70),1,0),n_steps!K71)</f>
        <v>0</v>
      </c>
      <c r="O71" s="1">
        <f t="shared" ca="1" si="32"/>
        <v>0</v>
      </c>
      <c r="P71" s="1">
        <f t="shared" ca="1" si="33"/>
        <v>0</v>
      </c>
      <c r="Q71" s="1">
        <f t="shared" ca="1" si="43"/>
        <v>1</v>
      </c>
      <c r="R71" s="1">
        <f t="shared" ca="1" si="34"/>
        <v>0</v>
      </c>
      <c r="S71" s="1">
        <f t="shared" ca="1" si="35"/>
        <v>0</v>
      </c>
      <c r="T71" s="1">
        <f t="shared" ca="1" si="44"/>
        <v>903.13901465088895</v>
      </c>
      <c r="V71" s="1">
        <f t="shared" si="45"/>
        <v>8.91</v>
      </c>
      <c r="W71" s="1">
        <f t="shared" si="46"/>
        <v>3.6900000000000001E-3</v>
      </c>
      <c r="Y71" s="1" t="str">
        <f t="shared" si="36"/>
        <v>AKROUSDT</v>
      </c>
      <c r="Z71" s="1">
        <f t="shared" ca="1" si="47"/>
        <v>0</v>
      </c>
      <c r="AA71" s="1">
        <f t="shared" ca="1" si="37"/>
        <v>0</v>
      </c>
      <c r="AB71" s="1">
        <f t="shared" ca="1" si="38"/>
        <v>0</v>
      </c>
      <c r="AC71" s="1">
        <f t="shared" ca="1" si="20"/>
        <v>1</v>
      </c>
      <c r="AD71" s="1">
        <f t="shared" ca="1" si="48"/>
        <v>0</v>
      </c>
      <c r="AE71" s="1">
        <f t="shared" ca="1" si="39"/>
        <v>0</v>
      </c>
      <c r="AF71" s="1">
        <f t="shared" ca="1" si="49"/>
        <v>1234.2107446234222</v>
      </c>
    </row>
    <row r="72" spans="1:32" x14ac:dyDescent="0.25">
      <c r="A72">
        <v>109</v>
      </c>
      <c r="B72">
        <v>8.7899999999999991</v>
      </c>
      <c r="C72">
        <v>3.692E-3</v>
      </c>
      <c r="D72">
        <v>6.6581599999988497E-3</v>
      </c>
      <c r="E72">
        <v>-0.61968617760880096</v>
      </c>
      <c r="G72" s="1">
        <f t="shared" si="40"/>
        <v>-1</v>
      </c>
      <c r="H72" s="1">
        <f t="shared" si="41"/>
        <v>8.7899999999999991</v>
      </c>
      <c r="I72" s="1">
        <f t="shared" si="42"/>
        <v>3.692E-3</v>
      </c>
      <c r="J72" s="1">
        <f>IFERROR(VLOOKUP(-$G72,$G73:$H$182,2,0),H72)</f>
        <v>8.91</v>
      </c>
      <c r="K72" s="1">
        <f>IFERROR(VLOOKUP(-$G72,$G73:$I$182,3,0),I72)</f>
        <v>3.6900000000000001E-3</v>
      </c>
      <c r="M72" s="1" t="str">
        <f t="shared" si="31"/>
        <v>NEOUSDT</v>
      </c>
      <c r="N72" s="1">
        <f ca="1">IF($AH$6="No",IF(AND(ABS($E72)&gt;$AH$1,$G72&lt;&gt;$G71),1,0),n_steps!K72)</f>
        <v>0</v>
      </c>
      <c r="O72" s="1">
        <f t="shared" ca="1" si="32"/>
        <v>0</v>
      </c>
      <c r="P72" s="1">
        <f t="shared" ca="1" si="33"/>
        <v>0</v>
      </c>
      <c r="Q72" s="1">
        <f t="shared" ca="1" si="43"/>
        <v>1</v>
      </c>
      <c r="R72" s="1">
        <f t="shared" ca="1" si="34"/>
        <v>0</v>
      </c>
      <c r="S72" s="1">
        <f t="shared" ca="1" si="35"/>
        <v>0</v>
      </c>
      <c r="T72" s="1">
        <f t="shared" ca="1" si="44"/>
        <v>903.13901465088895</v>
      </c>
      <c r="V72" s="1">
        <f t="shared" si="45"/>
        <v>8.91</v>
      </c>
      <c r="W72" s="1">
        <f t="shared" si="46"/>
        <v>3.6900000000000001E-3</v>
      </c>
      <c r="Y72" s="1" t="str">
        <f t="shared" si="36"/>
        <v>AKROUSDT</v>
      </c>
      <c r="Z72" s="1">
        <f t="shared" ca="1" si="47"/>
        <v>0</v>
      </c>
      <c r="AA72" s="1">
        <f t="shared" ca="1" si="37"/>
        <v>0</v>
      </c>
      <c r="AB72" s="1">
        <f t="shared" ca="1" si="38"/>
        <v>0</v>
      </c>
      <c r="AC72" s="1">
        <f t="shared" ca="1" si="20"/>
        <v>1</v>
      </c>
      <c r="AD72" s="1">
        <f t="shared" ca="1" si="48"/>
        <v>0</v>
      </c>
      <c r="AE72" s="1">
        <f t="shared" ca="1" si="39"/>
        <v>0</v>
      </c>
      <c r="AF72" s="1">
        <f t="shared" ca="1" si="49"/>
        <v>1234.2107446234222</v>
      </c>
    </row>
    <row r="73" spans="1:32" x14ac:dyDescent="0.25">
      <c r="A73">
        <v>110</v>
      </c>
      <c r="B73">
        <v>8.85</v>
      </c>
      <c r="C73">
        <v>3.7090000000000001E-3</v>
      </c>
      <c r="D73">
        <v>2.6214819999999799E-2</v>
      </c>
      <c r="E73">
        <v>-0.28385827246356998</v>
      </c>
      <c r="G73" s="1">
        <f t="shared" si="40"/>
        <v>-1</v>
      </c>
      <c r="H73" s="1">
        <f t="shared" si="41"/>
        <v>8.85</v>
      </c>
      <c r="I73" s="1">
        <f t="shared" si="42"/>
        <v>3.7090000000000001E-3</v>
      </c>
      <c r="J73" s="1">
        <f>IFERROR(VLOOKUP(-$G73,$G74:$H$182,2,0),H73)</f>
        <v>8.91</v>
      </c>
      <c r="K73" s="1">
        <f>IFERROR(VLOOKUP(-$G73,$G74:$I$182,3,0),I73)</f>
        <v>3.6900000000000001E-3</v>
      </c>
      <c r="M73" s="1" t="str">
        <f t="shared" si="31"/>
        <v>NEOUSDT</v>
      </c>
      <c r="N73" s="1">
        <f ca="1">IF($AH$6="No",IF(AND(ABS($E73)&gt;$AH$1,$G73&lt;&gt;$G72),1,0),n_steps!K73)</f>
        <v>0</v>
      </c>
      <c r="O73" s="1">
        <f t="shared" ca="1" si="32"/>
        <v>0</v>
      </c>
      <c r="P73" s="1">
        <f t="shared" ca="1" si="33"/>
        <v>0</v>
      </c>
      <c r="Q73" s="1">
        <f t="shared" ca="1" si="43"/>
        <v>1</v>
      </c>
      <c r="R73" s="1">
        <f t="shared" ca="1" si="34"/>
        <v>0</v>
      </c>
      <c r="S73" s="1">
        <f t="shared" ca="1" si="35"/>
        <v>0</v>
      </c>
      <c r="T73" s="1">
        <f t="shared" ca="1" si="44"/>
        <v>903.13901465088895</v>
      </c>
      <c r="V73" s="1">
        <f t="shared" si="45"/>
        <v>8.91</v>
      </c>
      <c r="W73" s="1">
        <f t="shared" si="46"/>
        <v>3.6900000000000001E-3</v>
      </c>
      <c r="Y73" s="1" t="str">
        <f t="shared" si="36"/>
        <v>AKROUSDT</v>
      </c>
      <c r="Z73" s="1">
        <f t="shared" ca="1" si="47"/>
        <v>0</v>
      </c>
      <c r="AA73" s="1">
        <f t="shared" ca="1" si="37"/>
        <v>0</v>
      </c>
      <c r="AB73" s="1">
        <f t="shared" ca="1" si="38"/>
        <v>0</v>
      </c>
      <c r="AC73" s="1">
        <f t="shared" ca="1" si="20"/>
        <v>1</v>
      </c>
      <c r="AD73" s="1">
        <f t="shared" ca="1" si="48"/>
        <v>0</v>
      </c>
      <c r="AE73" s="1">
        <f t="shared" ca="1" si="39"/>
        <v>0</v>
      </c>
      <c r="AF73" s="1">
        <f t="shared" ca="1" si="49"/>
        <v>1234.2107446234222</v>
      </c>
    </row>
    <row r="74" spans="1:32" x14ac:dyDescent="0.25">
      <c r="A74">
        <v>111</v>
      </c>
      <c r="B74">
        <v>8.91</v>
      </c>
      <c r="C74">
        <v>3.6900000000000001E-3</v>
      </c>
      <c r="D74">
        <v>0.13141620000000001</v>
      </c>
      <c r="E74">
        <v>1.43936410426558</v>
      </c>
      <c r="G74" s="1">
        <f t="shared" si="40"/>
        <v>1</v>
      </c>
      <c r="H74" s="1">
        <f t="shared" si="41"/>
        <v>8.91</v>
      </c>
      <c r="I74" s="1">
        <f t="shared" si="42"/>
        <v>3.6900000000000001E-3</v>
      </c>
      <c r="J74" s="1">
        <f>IFERROR(VLOOKUP(-$G74,$G75:$H$182,2,0),H74)</f>
        <v>8.76</v>
      </c>
      <c r="K74" s="1">
        <f>IFERROR(VLOOKUP(-$G74,$G75:$I$182,3,0),I74)</f>
        <v>3.679E-3</v>
      </c>
      <c r="M74" s="1" t="str">
        <f t="shared" si="31"/>
        <v>AKROUSDT</v>
      </c>
      <c r="N74" s="1">
        <f ca="1">IF($AH$6="No",IF(AND(ABS($E74)&gt;$AH$1,$G74&lt;&gt;$G73),1,0),n_steps!K74)</f>
        <v>0</v>
      </c>
      <c r="O74" s="1">
        <f t="shared" ca="1" si="32"/>
        <v>0</v>
      </c>
      <c r="P74" s="1">
        <f t="shared" ca="1" si="33"/>
        <v>0</v>
      </c>
      <c r="Q74" s="1">
        <f t="shared" ca="1" si="43"/>
        <v>1</v>
      </c>
      <c r="R74" s="1">
        <f t="shared" ca="1" si="34"/>
        <v>0</v>
      </c>
      <c r="S74" s="1">
        <f t="shared" ca="1" si="35"/>
        <v>0</v>
      </c>
      <c r="T74" s="1">
        <f t="shared" ca="1" si="44"/>
        <v>903.13901465088895</v>
      </c>
      <c r="V74" s="1">
        <f t="shared" si="45"/>
        <v>8.76</v>
      </c>
      <c r="W74" s="1">
        <f t="shared" si="46"/>
        <v>3.679E-3</v>
      </c>
      <c r="Y74" s="1" t="str">
        <f t="shared" si="36"/>
        <v>NEOUSDT</v>
      </c>
      <c r="Z74" s="1">
        <f t="shared" ca="1" si="47"/>
        <v>0</v>
      </c>
      <c r="AA74" s="1">
        <f t="shared" ca="1" si="37"/>
        <v>0</v>
      </c>
      <c r="AB74" s="1">
        <f t="shared" ca="1" si="38"/>
        <v>0</v>
      </c>
      <c r="AC74" s="1">
        <f t="shared" ca="1" si="20"/>
        <v>1</v>
      </c>
      <c r="AD74" s="1">
        <f t="shared" ca="1" si="48"/>
        <v>0</v>
      </c>
      <c r="AE74" s="1">
        <f t="shared" ca="1" si="39"/>
        <v>0</v>
      </c>
      <c r="AF74" s="1">
        <f t="shared" ca="1" si="49"/>
        <v>1234.2107446234222</v>
      </c>
    </row>
    <row r="75" spans="1:32" x14ac:dyDescent="0.25">
      <c r="A75">
        <v>112</v>
      </c>
      <c r="B75">
        <v>8.76</v>
      </c>
      <c r="C75">
        <v>3.679E-3</v>
      </c>
      <c r="D75">
        <v>7.5854199999998402E-3</v>
      </c>
      <c r="E75">
        <v>-0.677870071089829</v>
      </c>
      <c r="G75" s="1">
        <f t="shared" si="40"/>
        <v>-1</v>
      </c>
      <c r="H75" s="1">
        <f t="shared" si="41"/>
        <v>8.76</v>
      </c>
      <c r="I75" s="1">
        <f t="shared" si="42"/>
        <v>3.679E-3</v>
      </c>
      <c r="J75" s="1">
        <f>IFERROR(VLOOKUP(-$G75,$G76:$H$182,2,0),H75)</f>
        <v>8.73</v>
      </c>
      <c r="K75" s="1">
        <f>IFERROR(VLOOKUP(-$G75,$G76:$I$182,3,0),I75)</f>
        <v>3.64E-3</v>
      </c>
      <c r="M75" s="1" t="str">
        <f t="shared" si="31"/>
        <v>NEOUSDT</v>
      </c>
      <c r="N75" s="1">
        <f ca="1">IF($AH$6="No",IF(AND(ABS($E75)&gt;$AH$1,$G75&lt;&gt;$G74),1,0),n_steps!K75)</f>
        <v>0</v>
      </c>
      <c r="O75" s="1">
        <f t="shared" ca="1" si="32"/>
        <v>0</v>
      </c>
      <c r="P75" s="1">
        <f t="shared" ca="1" si="33"/>
        <v>0</v>
      </c>
      <c r="Q75" s="1">
        <f t="shared" ca="1" si="43"/>
        <v>1</v>
      </c>
      <c r="R75" s="1">
        <f t="shared" ca="1" si="34"/>
        <v>0</v>
      </c>
      <c r="S75" s="1">
        <f t="shared" ca="1" si="35"/>
        <v>0</v>
      </c>
      <c r="T75" s="1">
        <f t="shared" ca="1" si="44"/>
        <v>903.13901465088895</v>
      </c>
      <c r="V75" s="1">
        <f t="shared" si="45"/>
        <v>8.73</v>
      </c>
      <c r="W75" s="1">
        <f t="shared" si="46"/>
        <v>3.64E-3</v>
      </c>
      <c r="Y75" s="1" t="str">
        <f t="shared" si="36"/>
        <v>AKROUSDT</v>
      </c>
      <c r="Z75" s="1">
        <f t="shared" ca="1" si="47"/>
        <v>0</v>
      </c>
      <c r="AA75" s="1">
        <f t="shared" ca="1" si="37"/>
        <v>0</v>
      </c>
      <c r="AB75" s="1">
        <f t="shared" ca="1" si="38"/>
        <v>0</v>
      </c>
      <c r="AC75" s="1">
        <f t="shared" ca="1" si="20"/>
        <v>1</v>
      </c>
      <c r="AD75" s="1">
        <f t="shared" ca="1" si="48"/>
        <v>0</v>
      </c>
      <c r="AE75" s="1">
        <f t="shared" ca="1" si="39"/>
        <v>0</v>
      </c>
      <c r="AF75" s="1">
        <f t="shared" ca="1" si="49"/>
        <v>1234.2107446234222</v>
      </c>
    </row>
    <row r="76" spans="1:32" x14ac:dyDescent="0.25">
      <c r="A76">
        <v>113</v>
      </c>
      <c r="B76">
        <v>8.68</v>
      </c>
      <c r="C76">
        <v>3.6700000000000001E-3</v>
      </c>
      <c r="D76">
        <v>-5.1003400000000802E-2</v>
      </c>
      <c r="E76">
        <v>-1.5949654834633</v>
      </c>
      <c r="G76" s="1">
        <f t="shared" si="40"/>
        <v>-1</v>
      </c>
      <c r="H76" s="1">
        <f t="shared" si="41"/>
        <v>8.68</v>
      </c>
      <c r="I76" s="1">
        <f t="shared" si="42"/>
        <v>3.6700000000000001E-3</v>
      </c>
      <c r="J76" s="1">
        <f>IFERROR(VLOOKUP(-$G76,$G77:$H$182,2,0),H76)</f>
        <v>8.73</v>
      </c>
      <c r="K76" s="1">
        <f>IFERROR(VLOOKUP(-$G76,$G77:$I$182,3,0),I76)</f>
        <v>3.64E-3</v>
      </c>
      <c r="M76" s="1" t="str">
        <f t="shared" si="31"/>
        <v>NEOUSDT</v>
      </c>
      <c r="N76" s="1">
        <f ca="1">IF($AH$6="No",IF(AND(ABS($E76)&gt;$AH$1,$G76&lt;&gt;$G75),1,0),n_steps!K76)</f>
        <v>0</v>
      </c>
      <c r="O76" s="1">
        <f t="shared" ca="1" si="32"/>
        <v>0</v>
      </c>
      <c r="P76" s="1">
        <f t="shared" ca="1" si="33"/>
        <v>0</v>
      </c>
      <c r="Q76" s="1">
        <f t="shared" ca="1" si="43"/>
        <v>1</v>
      </c>
      <c r="R76" s="1">
        <f t="shared" ca="1" si="34"/>
        <v>0</v>
      </c>
      <c r="S76" s="1">
        <f t="shared" ca="1" si="35"/>
        <v>0</v>
      </c>
      <c r="T76" s="1">
        <f t="shared" ca="1" si="44"/>
        <v>903.13901465088895</v>
      </c>
      <c r="V76" s="1">
        <f t="shared" si="45"/>
        <v>8.73</v>
      </c>
      <c r="W76" s="1">
        <f t="shared" si="46"/>
        <v>3.64E-3</v>
      </c>
      <c r="Y76" s="1" t="str">
        <f t="shared" si="36"/>
        <v>AKROUSDT</v>
      </c>
      <c r="Z76" s="1">
        <f t="shared" ca="1" si="47"/>
        <v>0</v>
      </c>
      <c r="AA76" s="1">
        <f t="shared" ca="1" si="37"/>
        <v>0</v>
      </c>
      <c r="AB76" s="1">
        <f t="shared" ca="1" si="38"/>
        <v>0</v>
      </c>
      <c r="AC76" s="1">
        <f t="shared" ca="1" si="20"/>
        <v>1</v>
      </c>
      <c r="AD76" s="1">
        <f t="shared" ca="1" si="48"/>
        <v>0</v>
      </c>
      <c r="AE76" s="1">
        <f t="shared" ca="1" si="39"/>
        <v>0</v>
      </c>
      <c r="AF76" s="1">
        <f t="shared" ca="1" si="49"/>
        <v>1234.2107446234222</v>
      </c>
    </row>
    <row r="77" spans="1:32" x14ac:dyDescent="0.25">
      <c r="A77">
        <v>114</v>
      </c>
      <c r="B77">
        <v>8.7100000000000009</v>
      </c>
      <c r="C77">
        <v>3.6800000000000001E-3</v>
      </c>
      <c r="D77">
        <v>-4.4793600000000197E-2</v>
      </c>
      <c r="E77">
        <v>-1.4228056383619601</v>
      </c>
      <c r="G77" s="1">
        <f t="shared" si="40"/>
        <v>-1</v>
      </c>
      <c r="H77" s="1">
        <f t="shared" si="41"/>
        <v>8.7100000000000009</v>
      </c>
      <c r="I77" s="1">
        <f t="shared" si="42"/>
        <v>3.6800000000000001E-3</v>
      </c>
      <c r="J77" s="1">
        <f>IFERROR(VLOOKUP(-$G77,$G78:$H$182,2,0),H77)</f>
        <v>8.73</v>
      </c>
      <c r="K77" s="1">
        <f>IFERROR(VLOOKUP(-$G77,$G78:$I$182,3,0),I77)</f>
        <v>3.64E-3</v>
      </c>
      <c r="M77" s="1" t="str">
        <f t="shared" si="31"/>
        <v>NEOUSDT</v>
      </c>
      <c r="N77" s="1">
        <f ca="1">IF($AH$6="No",IF(AND(ABS($E77)&gt;$AH$1,$G77&lt;&gt;$G76),1,0),n_steps!K77)</f>
        <v>0</v>
      </c>
      <c r="O77" s="1">
        <f t="shared" ca="1" si="32"/>
        <v>0</v>
      </c>
      <c r="P77" s="1">
        <f t="shared" ca="1" si="33"/>
        <v>0</v>
      </c>
      <c r="Q77" s="1">
        <f t="shared" ca="1" si="43"/>
        <v>1</v>
      </c>
      <c r="R77" s="1">
        <f t="shared" ca="1" si="34"/>
        <v>0</v>
      </c>
      <c r="S77" s="1">
        <f t="shared" ca="1" si="35"/>
        <v>0</v>
      </c>
      <c r="T77" s="1">
        <f t="shared" ca="1" si="44"/>
        <v>903.13901465088895</v>
      </c>
      <c r="V77" s="1">
        <f t="shared" si="45"/>
        <v>8.73</v>
      </c>
      <c r="W77" s="1">
        <f t="shared" si="46"/>
        <v>3.64E-3</v>
      </c>
      <c r="Y77" s="1" t="str">
        <f t="shared" si="36"/>
        <v>AKROUSDT</v>
      </c>
      <c r="Z77" s="1">
        <f t="shared" ca="1" si="47"/>
        <v>0</v>
      </c>
      <c r="AA77" s="1">
        <f t="shared" ca="1" si="37"/>
        <v>0</v>
      </c>
      <c r="AB77" s="1">
        <f t="shared" ca="1" si="38"/>
        <v>0</v>
      </c>
      <c r="AC77" s="1">
        <f t="shared" ca="1" si="20"/>
        <v>1</v>
      </c>
      <c r="AD77" s="1">
        <f t="shared" ca="1" si="48"/>
        <v>0</v>
      </c>
      <c r="AE77" s="1">
        <f t="shared" ca="1" si="39"/>
        <v>0</v>
      </c>
      <c r="AF77" s="1">
        <f t="shared" ca="1" si="49"/>
        <v>1234.2107446234222</v>
      </c>
    </row>
    <row r="78" spans="1:32" x14ac:dyDescent="0.25">
      <c r="A78">
        <v>115</v>
      </c>
      <c r="B78">
        <v>8.73</v>
      </c>
      <c r="C78">
        <v>3.64E-3</v>
      </c>
      <c r="D78">
        <v>7.0367199999999699E-2</v>
      </c>
      <c r="E78">
        <v>0.42178142931303902</v>
      </c>
      <c r="G78" s="1">
        <f t="shared" si="40"/>
        <v>1</v>
      </c>
      <c r="H78" s="1">
        <f t="shared" si="41"/>
        <v>8.73</v>
      </c>
      <c r="I78" s="1">
        <f t="shared" si="42"/>
        <v>3.64E-3</v>
      </c>
      <c r="J78" s="1">
        <f>IFERROR(VLOOKUP(-$G78,$G79:$H$182,2,0),H78)</f>
        <v>8.68</v>
      </c>
      <c r="K78" s="1">
        <f>IFERROR(VLOOKUP(-$G78,$G79:$I$182,3,0),I78)</f>
        <v>3.65E-3</v>
      </c>
      <c r="M78" s="1" t="str">
        <f t="shared" si="31"/>
        <v>AKROUSDT</v>
      </c>
      <c r="N78" s="1">
        <f ca="1">IF($AH$6="No",IF(AND(ABS($E78)&gt;$AH$1,$G78&lt;&gt;$G77),1,0),n_steps!K78)</f>
        <v>0</v>
      </c>
      <c r="O78" s="1">
        <f t="shared" ca="1" si="32"/>
        <v>0</v>
      </c>
      <c r="P78" s="1">
        <f t="shared" ca="1" si="33"/>
        <v>0</v>
      </c>
      <c r="Q78" s="1">
        <f t="shared" ca="1" si="43"/>
        <v>1</v>
      </c>
      <c r="R78" s="1">
        <f t="shared" ca="1" si="34"/>
        <v>0</v>
      </c>
      <c r="S78" s="1">
        <f t="shared" ca="1" si="35"/>
        <v>0</v>
      </c>
      <c r="T78" s="1">
        <f t="shared" ca="1" si="44"/>
        <v>903.13901465088895</v>
      </c>
      <c r="V78" s="1">
        <f t="shared" si="45"/>
        <v>8.68</v>
      </c>
      <c r="W78" s="1">
        <f t="shared" si="46"/>
        <v>3.65E-3</v>
      </c>
      <c r="Y78" s="1" t="str">
        <f t="shared" si="36"/>
        <v>NEOUSDT</v>
      </c>
      <c r="Z78" s="1">
        <f t="shared" ca="1" si="47"/>
        <v>0</v>
      </c>
      <c r="AA78" s="1">
        <f t="shared" ca="1" si="37"/>
        <v>0</v>
      </c>
      <c r="AB78" s="1">
        <f t="shared" ca="1" si="38"/>
        <v>0</v>
      </c>
      <c r="AC78" s="1">
        <f t="shared" ca="1" si="20"/>
        <v>1</v>
      </c>
      <c r="AD78" s="1">
        <f t="shared" ca="1" si="48"/>
        <v>0</v>
      </c>
      <c r="AE78" s="1">
        <f t="shared" ca="1" si="39"/>
        <v>0</v>
      </c>
      <c r="AF78" s="1">
        <f t="shared" ca="1" si="49"/>
        <v>1234.2107446234222</v>
      </c>
    </row>
    <row r="79" spans="1:32" x14ac:dyDescent="0.25">
      <c r="A79">
        <v>116</v>
      </c>
      <c r="B79">
        <v>8.68</v>
      </c>
      <c r="C79">
        <v>3.65E-3</v>
      </c>
      <c r="D79">
        <v>-3.4229999999997301E-3</v>
      </c>
      <c r="E79">
        <v>-0.75588198777577298</v>
      </c>
      <c r="G79" s="1">
        <f t="shared" si="40"/>
        <v>-1</v>
      </c>
      <c r="H79" s="1">
        <f t="shared" si="41"/>
        <v>8.68</v>
      </c>
      <c r="I79" s="1">
        <f t="shared" si="42"/>
        <v>3.65E-3</v>
      </c>
      <c r="J79" s="1">
        <f>IFERROR(VLOOKUP(-$G79,$G80:$H$182,2,0),H79)</f>
        <v>8.61</v>
      </c>
      <c r="K79" s="1">
        <f>IFERROR(VLOOKUP(-$G79,$G80:$I$182,3,0),I79)</f>
        <v>3.6029999999999999E-3</v>
      </c>
      <c r="M79" s="1" t="str">
        <f t="shared" si="31"/>
        <v>NEOUSDT</v>
      </c>
      <c r="N79" s="1">
        <f ca="1">IF($AH$6="No",IF(AND(ABS($E79)&gt;$AH$1,$G79&lt;&gt;$G78),1,0),n_steps!K79)</f>
        <v>0</v>
      </c>
      <c r="O79" s="1">
        <f t="shared" ca="1" si="32"/>
        <v>0</v>
      </c>
      <c r="P79" s="1">
        <f t="shared" ca="1" si="33"/>
        <v>0</v>
      </c>
      <c r="Q79" s="1">
        <f t="shared" ca="1" si="43"/>
        <v>1</v>
      </c>
      <c r="R79" s="1">
        <f t="shared" ca="1" si="34"/>
        <v>0</v>
      </c>
      <c r="S79" s="1">
        <f t="shared" ca="1" si="35"/>
        <v>0</v>
      </c>
      <c r="T79" s="1">
        <f t="shared" ca="1" si="44"/>
        <v>903.13901465088895</v>
      </c>
      <c r="V79" s="1">
        <f t="shared" si="45"/>
        <v>8.61</v>
      </c>
      <c r="W79" s="1">
        <f t="shared" si="46"/>
        <v>3.6029999999999999E-3</v>
      </c>
      <c r="Y79" s="1" t="str">
        <f t="shared" si="36"/>
        <v>AKROUSDT</v>
      </c>
      <c r="Z79" s="1">
        <f t="shared" ca="1" si="47"/>
        <v>0</v>
      </c>
      <c r="AA79" s="1">
        <f t="shared" ca="1" si="37"/>
        <v>0</v>
      </c>
      <c r="AB79" s="1">
        <f t="shared" ca="1" si="38"/>
        <v>0</v>
      </c>
      <c r="AC79" s="1">
        <f t="shared" ca="1" si="20"/>
        <v>1</v>
      </c>
      <c r="AD79" s="1">
        <f t="shared" ca="1" si="48"/>
        <v>0</v>
      </c>
      <c r="AE79" s="1">
        <f t="shared" ca="1" si="39"/>
        <v>0</v>
      </c>
      <c r="AF79" s="1">
        <f t="shared" ca="1" si="49"/>
        <v>1234.2107446234222</v>
      </c>
    </row>
    <row r="80" spans="1:32" x14ac:dyDescent="0.25">
      <c r="A80">
        <v>117</v>
      </c>
      <c r="B80">
        <v>8.6</v>
      </c>
      <c r="C80">
        <v>3.6189999999999998E-3</v>
      </c>
      <c r="D80">
        <v>-9.6733800000006198E-3</v>
      </c>
      <c r="E80">
        <v>-0.85021643228968602</v>
      </c>
      <c r="G80" s="1">
        <f t="shared" si="40"/>
        <v>-1</v>
      </c>
      <c r="H80" s="1">
        <f t="shared" si="41"/>
        <v>8.6</v>
      </c>
      <c r="I80" s="1">
        <f t="shared" si="42"/>
        <v>3.6189999999999998E-3</v>
      </c>
      <c r="J80" s="1">
        <f>IFERROR(VLOOKUP(-$G80,$G81:$H$182,2,0),H80)</f>
        <v>8.61</v>
      </c>
      <c r="K80" s="1">
        <f>IFERROR(VLOOKUP(-$G80,$G81:$I$182,3,0),I80)</f>
        <v>3.6029999999999999E-3</v>
      </c>
      <c r="M80" s="1" t="str">
        <f t="shared" si="31"/>
        <v>NEOUSDT</v>
      </c>
      <c r="N80" s="1">
        <f ca="1">IF($AH$6="No",IF(AND(ABS($E80)&gt;$AH$1,$G80&lt;&gt;$G79),1,0),n_steps!K80)</f>
        <v>0</v>
      </c>
      <c r="O80" s="1">
        <f t="shared" ca="1" si="32"/>
        <v>0</v>
      </c>
      <c r="P80" s="1">
        <f t="shared" ca="1" si="33"/>
        <v>0</v>
      </c>
      <c r="Q80" s="1">
        <f t="shared" ca="1" si="43"/>
        <v>1</v>
      </c>
      <c r="R80" s="1">
        <f t="shared" ca="1" si="34"/>
        <v>0</v>
      </c>
      <c r="S80" s="1">
        <f t="shared" ca="1" si="35"/>
        <v>0</v>
      </c>
      <c r="T80" s="1">
        <f t="shared" ca="1" si="44"/>
        <v>903.13901465088895</v>
      </c>
      <c r="V80" s="1">
        <f t="shared" si="45"/>
        <v>8.61</v>
      </c>
      <c r="W80" s="1">
        <f t="shared" si="46"/>
        <v>3.6029999999999999E-3</v>
      </c>
      <c r="Y80" s="1" t="str">
        <f t="shared" si="36"/>
        <v>AKROUSDT</v>
      </c>
      <c r="Z80" s="1">
        <f t="shared" ca="1" si="47"/>
        <v>0</v>
      </c>
      <c r="AA80" s="1">
        <f t="shared" ca="1" si="37"/>
        <v>0</v>
      </c>
      <c r="AB80" s="1">
        <f t="shared" ca="1" si="38"/>
        <v>0</v>
      </c>
      <c r="AC80" s="1">
        <f t="shared" ca="1" si="20"/>
        <v>1</v>
      </c>
      <c r="AD80" s="1">
        <f t="shared" ca="1" si="48"/>
        <v>0</v>
      </c>
      <c r="AE80" s="1">
        <f t="shared" ca="1" si="39"/>
        <v>0</v>
      </c>
      <c r="AF80" s="1">
        <f t="shared" ca="1" si="49"/>
        <v>1234.2107446234222</v>
      </c>
    </row>
    <row r="81" spans="1:32" x14ac:dyDescent="0.25">
      <c r="A81">
        <v>118</v>
      </c>
      <c r="B81">
        <v>8.67</v>
      </c>
      <c r="C81">
        <v>3.7000000000000002E-3</v>
      </c>
      <c r="D81">
        <v>-0.13237399999999999</v>
      </c>
      <c r="E81">
        <v>-2.5125801634632401</v>
      </c>
      <c r="G81" s="1">
        <f t="shared" si="40"/>
        <v>-1</v>
      </c>
      <c r="H81" s="1">
        <f t="shared" si="41"/>
        <v>8.67</v>
      </c>
      <c r="I81" s="1">
        <f t="shared" si="42"/>
        <v>3.7000000000000002E-3</v>
      </c>
      <c r="J81" s="1">
        <f>IFERROR(VLOOKUP(-$G81,$G82:$H$182,2,0),H81)</f>
        <v>8.61</v>
      </c>
      <c r="K81" s="1">
        <f>IFERROR(VLOOKUP(-$G81,$G82:$I$182,3,0),I81)</f>
        <v>3.6029999999999999E-3</v>
      </c>
      <c r="M81" s="1" t="str">
        <f t="shared" si="31"/>
        <v>NEOUSDT</v>
      </c>
      <c r="N81" s="1">
        <f ca="1">IF($AH$6="No",IF(AND(ABS($E81)&gt;$AH$1,$G81&lt;&gt;$G80),1,0),n_steps!K81)</f>
        <v>0</v>
      </c>
      <c r="O81" s="1">
        <f t="shared" ca="1" si="32"/>
        <v>0</v>
      </c>
      <c r="P81" s="1">
        <f t="shared" ca="1" si="33"/>
        <v>0</v>
      </c>
      <c r="Q81" s="1">
        <f t="shared" ca="1" si="43"/>
        <v>1</v>
      </c>
      <c r="R81" s="1">
        <f t="shared" ca="1" si="34"/>
        <v>0</v>
      </c>
      <c r="S81" s="1">
        <f t="shared" ca="1" si="35"/>
        <v>0</v>
      </c>
      <c r="T81" s="1">
        <f t="shared" ca="1" si="44"/>
        <v>903.13901465088895</v>
      </c>
      <c r="V81" s="1">
        <f t="shared" si="45"/>
        <v>8.61</v>
      </c>
      <c r="W81" s="1">
        <f t="shared" si="46"/>
        <v>3.6029999999999999E-3</v>
      </c>
      <c r="Y81" s="1" t="str">
        <f t="shared" si="36"/>
        <v>AKROUSDT</v>
      </c>
      <c r="Z81" s="1">
        <f t="shared" ca="1" si="47"/>
        <v>0</v>
      </c>
      <c r="AA81" s="1">
        <f t="shared" ca="1" si="37"/>
        <v>0</v>
      </c>
      <c r="AB81" s="1">
        <f t="shared" ca="1" si="38"/>
        <v>0</v>
      </c>
      <c r="AC81" s="1">
        <f t="shared" ca="1" si="20"/>
        <v>1</v>
      </c>
      <c r="AD81" s="1">
        <f t="shared" ca="1" si="48"/>
        <v>0</v>
      </c>
      <c r="AE81" s="1">
        <f t="shared" ca="1" si="39"/>
        <v>0</v>
      </c>
      <c r="AF81" s="1">
        <f t="shared" ca="1" si="49"/>
        <v>1234.2107446234222</v>
      </c>
    </row>
    <row r="82" spans="1:32" x14ac:dyDescent="0.25">
      <c r="A82">
        <v>119</v>
      </c>
      <c r="B82">
        <v>8.58</v>
      </c>
      <c r="C82">
        <v>3.6540000000000001E-3</v>
      </c>
      <c r="D82">
        <v>-0.11293908</v>
      </c>
      <c r="E82">
        <v>-2.1096928525161198</v>
      </c>
      <c r="G82" s="1">
        <f t="shared" si="40"/>
        <v>-1</v>
      </c>
      <c r="H82" s="1">
        <f t="shared" si="41"/>
        <v>8.58</v>
      </c>
      <c r="I82" s="1">
        <f t="shared" si="42"/>
        <v>3.6540000000000001E-3</v>
      </c>
      <c r="J82" s="1">
        <f>IFERROR(VLOOKUP(-$G82,$G83:$H$182,2,0),H82)</f>
        <v>8.61</v>
      </c>
      <c r="K82" s="1">
        <f>IFERROR(VLOOKUP(-$G82,$G83:$I$182,3,0),I82)</f>
        <v>3.6029999999999999E-3</v>
      </c>
      <c r="M82" s="1" t="str">
        <f t="shared" si="31"/>
        <v>NEOUSDT</v>
      </c>
      <c r="N82" s="1">
        <f ca="1">IF($AH$6="No",IF(AND(ABS($E82)&gt;$AH$1,$G82&lt;&gt;$G81),1,0),n_steps!K82)</f>
        <v>0</v>
      </c>
      <c r="O82" s="1">
        <f t="shared" ca="1" si="32"/>
        <v>0</v>
      </c>
      <c r="P82" s="1">
        <f t="shared" ca="1" si="33"/>
        <v>0</v>
      </c>
      <c r="Q82" s="1">
        <f t="shared" ca="1" si="43"/>
        <v>1</v>
      </c>
      <c r="R82" s="1">
        <f t="shared" ca="1" si="34"/>
        <v>0</v>
      </c>
      <c r="S82" s="1">
        <f t="shared" ca="1" si="35"/>
        <v>0</v>
      </c>
      <c r="T82" s="1">
        <f t="shared" ca="1" si="44"/>
        <v>903.13901465088895</v>
      </c>
      <c r="V82" s="1">
        <f t="shared" si="45"/>
        <v>8.61</v>
      </c>
      <c r="W82" s="1">
        <f t="shared" si="46"/>
        <v>3.6029999999999999E-3</v>
      </c>
      <c r="Y82" s="1" t="str">
        <f t="shared" si="36"/>
        <v>AKROUSDT</v>
      </c>
      <c r="Z82" s="1">
        <f t="shared" ca="1" si="47"/>
        <v>0</v>
      </c>
      <c r="AA82" s="1">
        <f t="shared" ca="1" si="37"/>
        <v>0</v>
      </c>
      <c r="AB82" s="1">
        <f t="shared" ca="1" si="38"/>
        <v>0</v>
      </c>
      <c r="AC82" s="1">
        <f t="shared" ca="1" si="20"/>
        <v>1</v>
      </c>
      <c r="AD82" s="1">
        <f t="shared" ca="1" si="48"/>
        <v>0</v>
      </c>
      <c r="AE82" s="1">
        <f t="shared" ca="1" si="39"/>
        <v>0</v>
      </c>
      <c r="AF82" s="1">
        <f t="shared" ca="1" si="49"/>
        <v>1234.2107446234222</v>
      </c>
    </row>
    <row r="83" spans="1:32" x14ac:dyDescent="0.25">
      <c r="A83">
        <v>120</v>
      </c>
      <c r="B83">
        <v>8.57</v>
      </c>
      <c r="C83">
        <v>3.6319999999999998E-3</v>
      </c>
      <c r="D83">
        <v>-7.0600639999998493E-2</v>
      </c>
      <c r="E83">
        <v>-1.4430866550485999</v>
      </c>
      <c r="G83" s="1">
        <f t="shared" si="40"/>
        <v>-1</v>
      </c>
      <c r="H83" s="1">
        <f t="shared" si="41"/>
        <v>8.57</v>
      </c>
      <c r="I83" s="1">
        <f t="shared" si="42"/>
        <v>3.6319999999999998E-3</v>
      </c>
      <c r="J83" s="1">
        <f>IFERROR(VLOOKUP(-$G83,$G84:$H$182,2,0),H83)</f>
        <v>8.61</v>
      </c>
      <c r="K83" s="1">
        <f>IFERROR(VLOOKUP(-$G83,$G84:$I$182,3,0),I83)</f>
        <v>3.6029999999999999E-3</v>
      </c>
      <c r="M83" s="1" t="str">
        <f t="shared" si="31"/>
        <v>NEOUSDT</v>
      </c>
      <c r="N83" s="1">
        <f ca="1">IF($AH$6="No",IF(AND(ABS($E83)&gt;$AH$1,$G83&lt;&gt;$G82),1,0),n_steps!K83)</f>
        <v>0</v>
      </c>
      <c r="O83" s="1">
        <f t="shared" ca="1" si="32"/>
        <v>0</v>
      </c>
      <c r="P83" s="1">
        <f t="shared" ca="1" si="33"/>
        <v>0</v>
      </c>
      <c r="Q83" s="1">
        <f t="shared" ca="1" si="43"/>
        <v>1</v>
      </c>
      <c r="R83" s="1">
        <f t="shared" ca="1" si="34"/>
        <v>0</v>
      </c>
      <c r="S83" s="1">
        <f t="shared" ca="1" si="35"/>
        <v>0</v>
      </c>
      <c r="T83" s="1">
        <f t="shared" ca="1" si="44"/>
        <v>903.13901465088895</v>
      </c>
      <c r="V83" s="1">
        <f t="shared" si="45"/>
        <v>8.61</v>
      </c>
      <c r="W83" s="1">
        <f t="shared" si="46"/>
        <v>3.6029999999999999E-3</v>
      </c>
      <c r="Y83" s="1" t="str">
        <f t="shared" si="36"/>
        <v>AKROUSDT</v>
      </c>
      <c r="Z83" s="1">
        <f t="shared" ca="1" si="47"/>
        <v>0</v>
      </c>
      <c r="AA83" s="1">
        <f t="shared" ca="1" si="37"/>
        <v>0</v>
      </c>
      <c r="AB83" s="1">
        <f t="shared" ca="1" si="38"/>
        <v>0</v>
      </c>
      <c r="AC83" s="1">
        <f t="shared" ref="AC83:AC146" ca="1" si="50">IFERROR(AA83/AB83,1)</f>
        <v>1</v>
      </c>
      <c r="AD83" s="1">
        <f t="shared" ca="1" si="48"/>
        <v>0</v>
      </c>
      <c r="AE83" s="1">
        <f t="shared" ca="1" si="39"/>
        <v>0</v>
      </c>
      <c r="AF83" s="1">
        <f t="shared" ca="1" si="49"/>
        <v>1234.2107446234222</v>
      </c>
    </row>
    <row r="84" spans="1:32" x14ac:dyDescent="0.25">
      <c r="A84">
        <v>121</v>
      </c>
      <c r="B84">
        <v>8.61</v>
      </c>
      <c r="C84">
        <v>3.6189999999999998E-3</v>
      </c>
      <c r="D84">
        <v>3.2661999999916702E-4</v>
      </c>
      <c r="E84">
        <v>-0.47043173482025002</v>
      </c>
      <c r="G84" s="1">
        <f t="shared" si="40"/>
        <v>-1</v>
      </c>
      <c r="H84" s="1">
        <f t="shared" si="41"/>
        <v>8.61</v>
      </c>
      <c r="I84" s="1">
        <f t="shared" si="42"/>
        <v>3.6189999999999998E-3</v>
      </c>
      <c r="J84" s="1">
        <f>IFERROR(VLOOKUP(-$G84,$G85:$H$182,2,0),H84)</f>
        <v>8.61</v>
      </c>
      <c r="K84" s="1">
        <f>IFERROR(VLOOKUP(-$G84,$G85:$I$182,3,0),I84)</f>
        <v>3.6029999999999999E-3</v>
      </c>
      <c r="M84" s="1" t="str">
        <f t="shared" si="31"/>
        <v>NEOUSDT</v>
      </c>
      <c r="N84" s="1">
        <f ca="1">IF($AH$6="No",IF(AND(ABS($E84)&gt;$AH$1,$G84&lt;&gt;$G83),1,0),n_steps!K84)</f>
        <v>0</v>
      </c>
      <c r="O84" s="1">
        <f t="shared" ca="1" si="32"/>
        <v>0</v>
      </c>
      <c r="P84" s="1">
        <f t="shared" ca="1" si="33"/>
        <v>0</v>
      </c>
      <c r="Q84" s="1">
        <f t="shared" ca="1" si="43"/>
        <v>1</v>
      </c>
      <c r="R84" s="1">
        <f t="shared" ca="1" si="34"/>
        <v>0</v>
      </c>
      <c r="S84" s="1">
        <f t="shared" ca="1" si="35"/>
        <v>0</v>
      </c>
      <c r="T84" s="1">
        <f t="shared" ca="1" si="44"/>
        <v>903.13901465088895</v>
      </c>
      <c r="V84" s="1">
        <f t="shared" si="45"/>
        <v>8.61</v>
      </c>
      <c r="W84" s="1">
        <f t="shared" si="46"/>
        <v>3.6029999999999999E-3</v>
      </c>
      <c r="Y84" s="1" t="str">
        <f t="shared" si="36"/>
        <v>AKROUSDT</v>
      </c>
      <c r="Z84" s="1">
        <f t="shared" ca="1" si="47"/>
        <v>0</v>
      </c>
      <c r="AA84" s="1">
        <f t="shared" ca="1" si="37"/>
        <v>0</v>
      </c>
      <c r="AB84" s="1">
        <f t="shared" ca="1" si="38"/>
        <v>0</v>
      </c>
      <c r="AC84" s="1">
        <f t="shared" ca="1" si="50"/>
        <v>1</v>
      </c>
      <c r="AD84" s="1">
        <f t="shared" ca="1" si="48"/>
        <v>0</v>
      </c>
      <c r="AE84" s="1">
        <f t="shared" ca="1" si="39"/>
        <v>0</v>
      </c>
      <c r="AF84" s="1">
        <f t="shared" ca="1" si="49"/>
        <v>1234.2107446234222</v>
      </c>
    </row>
    <row r="85" spans="1:32" x14ac:dyDescent="0.25">
      <c r="A85">
        <v>122</v>
      </c>
      <c r="B85">
        <v>8.61</v>
      </c>
      <c r="C85">
        <v>3.6029999999999999E-3</v>
      </c>
      <c r="D85">
        <v>3.8390939999999298E-2</v>
      </c>
      <c r="E85">
        <v>4.6987006667042197E-2</v>
      </c>
      <c r="G85" s="1">
        <f t="shared" si="40"/>
        <v>1</v>
      </c>
      <c r="H85" s="1">
        <f t="shared" si="41"/>
        <v>8.61</v>
      </c>
      <c r="I85" s="1">
        <f t="shared" si="42"/>
        <v>3.6029999999999999E-3</v>
      </c>
      <c r="J85" s="1">
        <f>IFERROR(VLOOKUP(-$G85,$G86:$H$182,2,0),H85)</f>
        <v>8.4600000000000009</v>
      </c>
      <c r="K85" s="1">
        <f>IFERROR(VLOOKUP(-$G85,$G86:$I$182,3,0),I85)</f>
        <v>3.5500000000000002E-3</v>
      </c>
      <c r="M85" s="1" t="str">
        <f t="shared" si="31"/>
        <v>AKROUSDT</v>
      </c>
      <c r="N85" s="1">
        <f ca="1">IF($AH$6="No",IF(AND(ABS($E85)&gt;$AH$1,$G85&lt;&gt;$G84),1,0),n_steps!K85)</f>
        <v>0</v>
      </c>
      <c r="O85" s="1">
        <f t="shared" ca="1" si="32"/>
        <v>0</v>
      </c>
      <c r="P85" s="1">
        <f t="shared" ca="1" si="33"/>
        <v>0</v>
      </c>
      <c r="Q85" s="1">
        <f t="shared" ca="1" si="43"/>
        <v>1</v>
      </c>
      <c r="R85" s="1">
        <f t="shared" ca="1" si="34"/>
        <v>0</v>
      </c>
      <c r="S85" s="1">
        <f t="shared" ca="1" si="35"/>
        <v>0</v>
      </c>
      <c r="T85" s="1">
        <f t="shared" ca="1" si="44"/>
        <v>903.13901465088895</v>
      </c>
      <c r="V85" s="1">
        <f t="shared" si="45"/>
        <v>8.4600000000000009</v>
      </c>
      <c r="W85" s="1">
        <f t="shared" si="46"/>
        <v>3.5500000000000002E-3</v>
      </c>
      <c r="Y85" s="1" t="str">
        <f t="shared" si="36"/>
        <v>NEOUSDT</v>
      </c>
      <c r="Z85" s="1">
        <f t="shared" ca="1" si="47"/>
        <v>0</v>
      </c>
      <c r="AA85" s="1">
        <f t="shared" ca="1" si="37"/>
        <v>0</v>
      </c>
      <c r="AB85" s="1">
        <f t="shared" ca="1" si="38"/>
        <v>0</v>
      </c>
      <c r="AC85" s="1">
        <f t="shared" ca="1" si="50"/>
        <v>1</v>
      </c>
      <c r="AD85" s="1">
        <f t="shared" ca="1" si="48"/>
        <v>0</v>
      </c>
      <c r="AE85" s="1">
        <f t="shared" ca="1" si="39"/>
        <v>0</v>
      </c>
      <c r="AF85" s="1">
        <f t="shared" ca="1" si="49"/>
        <v>1234.2107446234222</v>
      </c>
    </row>
    <row r="86" spans="1:32" x14ac:dyDescent="0.25">
      <c r="A86">
        <v>123</v>
      </c>
      <c r="B86">
        <v>8.61</v>
      </c>
      <c r="C86">
        <v>3.601E-3</v>
      </c>
      <c r="D86">
        <v>4.3148979999999698E-2</v>
      </c>
      <c r="E86">
        <v>0.151266430227677</v>
      </c>
      <c r="G86" s="1">
        <f t="shared" si="40"/>
        <v>1</v>
      </c>
      <c r="H86" s="1">
        <f t="shared" si="41"/>
        <v>8.61</v>
      </c>
      <c r="I86" s="1">
        <f t="shared" si="42"/>
        <v>3.601E-3</v>
      </c>
      <c r="J86" s="1">
        <f>IFERROR(VLOOKUP(-$G86,$G87:$H$182,2,0),H86)</f>
        <v>8.4600000000000009</v>
      </c>
      <c r="K86" s="1">
        <f>IFERROR(VLOOKUP(-$G86,$G87:$I$182,3,0),I86)</f>
        <v>3.5500000000000002E-3</v>
      </c>
      <c r="M86" s="1" t="str">
        <f t="shared" si="31"/>
        <v>AKROUSDT</v>
      </c>
      <c r="N86" s="1">
        <f ca="1">IF($AH$6="No",IF(AND(ABS($E86)&gt;$AH$1,$G86&lt;&gt;$G85),1,0),n_steps!K86)</f>
        <v>0</v>
      </c>
      <c r="O86" s="1">
        <f t="shared" ca="1" si="32"/>
        <v>0</v>
      </c>
      <c r="P86" s="1">
        <f t="shared" ca="1" si="33"/>
        <v>0</v>
      </c>
      <c r="Q86" s="1">
        <f t="shared" ca="1" si="43"/>
        <v>1</v>
      </c>
      <c r="R86" s="1">
        <f t="shared" ca="1" si="34"/>
        <v>0</v>
      </c>
      <c r="S86" s="1">
        <f t="shared" ca="1" si="35"/>
        <v>0</v>
      </c>
      <c r="T86" s="1">
        <f t="shared" ca="1" si="44"/>
        <v>903.13901465088895</v>
      </c>
      <c r="V86" s="1">
        <f t="shared" si="45"/>
        <v>8.4600000000000009</v>
      </c>
      <c r="W86" s="1">
        <f t="shared" si="46"/>
        <v>3.5500000000000002E-3</v>
      </c>
      <c r="Y86" s="1" t="str">
        <f t="shared" si="36"/>
        <v>NEOUSDT</v>
      </c>
      <c r="Z86" s="1">
        <f t="shared" ca="1" si="47"/>
        <v>0</v>
      </c>
      <c r="AA86" s="1">
        <f t="shared" ca="1" si="37"/>
        <v>0</v>
      </c>
      <c r="AB86" s="1">
        <f t="shared" ca="1" si="38"/>
        <v>0</v>
      </c>
      <c r="AC86" s="1">
        <f t="shared" ca="1" si="50"/>
        <v>1</v>
      </c>
      <c r="AD86" s="1">
        <f t="shared" ca="1" si="48"/>
        <v>0</v>
      </c>
      <c r="AE86" s="1">
        <f t="shared" ca="1" si="39"/>
        <v>0</v>
      </c>
      <c r="AF86" s="1">
        <f t="shared" ca="1" si="49"/>
        <v>1234.2107446234222</v>
      </c>
    </row>
    <row r="87" spans="1:32" x14ac:dyDescent="0.25">
      <c r="A87">
        <v>124</v>
      </c>
      <c r="B87">
        <v>8.66</v>
      </c>
      <c r="C87">
        <v>3.591E-3</v>
      </c>
      <c r="D87">
        <v>0.116939180000001</v>
      </c>
      <c r="E87">
        <v>1.16675067510761</v>
      </c>
      <c r="G87" s="1">
        <f t="shared" si="40"/>
        <v>1</v>
      </c>
      <c r="H87" s="1">
        <f t="shared" si="41"/>
        <v>8.66</v>
      </c>
      <c r="I87" s="1">
        <f t="shared" si="42"/>
        <v>3.591E-3</v>
      </c>
      <c r="J87" s="1">
        <f>IFERROR(VLOOKUP(-$G87,$G88:$H$182,2,0),H87)</f>
        <v>8.4600000000000009</v>
      </c>
      <c r="K87" s="1">
        <f>IFERROR(VLOOKUP(-$G87,$G88:$I$182,3,0),I87)</f>
        <v>3.5500000000000002E-3</v>
      </c>
      <c r="M87" s="1" t="str">
        <f t="shared" si="31"/>
        <v>AKROUSDT</v>
      </c>
      <c r="N87" s="1">
        <f ca="1">IF($AH$6="No",IF(AND(ABS($E87)&gt;$AH$1,$G87&lt;&gt;$G86),1,0),n_steps!K87)</f>
        <v>1</v>
      </c>
      <c r="O87" s="1">
        <f t="shared" ca="1" si="32"/>
        <v>3.591E-3</v>
      </c>
      <c r="P87" s="1">
        <f t="shared" ca="1" si="33"/>
        <v>3.5500000000000002E-3</v>
      </c>
      <c r="Q87" s="1">
        <f t="shared" ca="1" si="43"/>
        <v>0.98858256752993601</v>
      </c>
      <c r="R87" s="1">
        <f t="shared" ca="1" si="34"/>
        <v>-0.8</v>
      </c>
      <c r="S87" s="1">
        <f t="shared" ca="1" si="35"/>
        <v>-2</v>
      </c>
      <c r="T87" s="1">
        <f t="shared" ca="1" si="44"/>
        <v>890.02748594003231</v>
      </c>
      <c r="V87" s="1">
        <f t="shared" si="45"/>
        <v>8.4600000000000009</v>
      </c>
      <c r="W87" s="1">
        <f t="shared" si="46"/>
        <v>3.5500000000000002E-3</v>
      </c>
      <c r="Y87" s="1" t="str">
        <f t="shared" si="36"/>
        <v>NEOUSDT</v>
      </c>
      <c r="Z87" s="1">
        <f t="shared" ca="1" si="47"/>
        <v>1</v>
      </c>
      <c r="AA87" s="1">
        <f t="shared" ca="1" si="37"/>
        <v>8.66</v>
      </c>
      <c r="AB87" s="1">
        <f t="shared" ca="1" si="38"/>
        <v>8.4600000000000009</v>
      </c>
      <c r="AC87" s="1">
        <f t="shared" ca="1" si="50"/>
        <v>1.0236406619385341</v>
      </c>
      <c r="AD87" s="1">
        <f t="shared" ca="1" si="48"/>
        <v>-0.98736859569873781</v>
      </c>
      <c r="AE87" s="1">
        <f t="shared" ca="1" si="39"/>
        <v>-2</v>
      </c>
      <c r="AF87" s="1">
        <f t="shared" ca="1" si="49"/>
        <v>1260.4009350022723</v>
      </c>
    </row>
    <row r="88" spans="1:32" x14ac:dyDescent="0.25">
      <c r="A88">
        <v>125</v>
      </c>
      <c r="B88">
        <v>8.6300000000000008</v>
      </c>
      <c r="C88">
        <v>3.581E-3</v>
      </c>
      <c r="D88">
        <v>0.11072938</v>
      </c>
      <c r="E88">
        <v>1.06413243154391</v>
      </c>
      <c r="G88" s="1">
        <f t="shared" si="40"/>
        <v>1</v>
      </c>
      <c r="H88" s="1">
        <f t="shared" si="41"/>
        <v>8.6300000000000008</v>
      </c>
      <c r="I88" s="1">
        <f t="shared" si="42"/>
        <v>3.581E-3</v>
      </c>
      <c r="J88" s="1">
        <f>IFERROR(VLOOKUP(-$G88,$G89:$H$182,2,0),H88)</f>
        <v>8.4600000000000009</v>
      </c>
      <c r="K88" s="1">
        <f>IFERROR(VLOOKUP(-$G88,$G89:$I$182,3,0),I88)</f>
        <v>3.5500000000000002E-3</v>
      </c>
      <c r="M88" s="1" t="str">
        <f t="shared" si="31"/>
        <v>AKROUSDT</v>
      </c>
      <c r="N88" s="1">
        <f ca="1">IF($AH$6="No",IF(AND(ABS($E88)&gt;$AH$1,$G88&lt;&gt;$G87),1,0),n_steps!K88)</f>
        <v>1</v>
      </c>
      <c r="O88" s="1">
        <f t="shared" ca="1" si="32"/>
        <v>3.581E-3</v>
      </c>
      <c r="P88" s="1">
        <f t="shared" ca="1" si="33"/>
        <v>3.5500000000000002E-3</v>
      </c>
      <c r="Q88" s="1">
        <f t="shared" ca="1" si="43"/>
        <v>0.99134320022340139</v>
      </c>
      <c r="R88" s="1">
        <f t="shared" ca="1" si="34"/>
        <v>-0.8</v>
      </c>
      <c r="S88" s="1">
        <f t="shared" ca="1" si="35"/>
        <v>-2</v>
      </c>
      <c r="T88" s="1">
        <f t="shared" ca="1" si="44"/>
        <v>879.52269619858009</v>
      </c>
      <c r="V88" s="1">
        <f t="shared" si="45"/>
        <v>8.4600000000000009</v>
      </c>
      <c r="W88" s="1">
        <f t="shared" si="46"/>
        <v>3.5500000000000002E-3</v>
      </c>
      <c r="Y88" s="1" t="str">
        <f t="shared" si="36"/>
        <v>NEOUSDT</v>
      </c>
      <c r="Z88" s="1">
        <f t="shared" ca="1" si="47"/>
        <v>1</v>
      </c>
      <c r="AA88" s="1">
        <f t="shared" ca="1" si="37"/>
        <v>8.6300000000000008</v>
      </c>
      <c r="AB88" s="1">
        <f t="shared" ca="1" si="38"/>
        <v>8.4600000000000009</v>
      </c>
      <c r="AC88" s="1">
        <f t="shared" ca="1" si="50"/>
        <v>1.0200945626477542</v>
      </c>
      <c r="AD88" s="1">
        <f t="shared" ca="1" si="48"/>
        <v>-1.0083207480018179</v>
      </c>
      <c r="AE88" s="1">
        <f t="shared" ca="1" si="39"/>
        <v>-2</v>
      </c>
      <c r="AF88" s="1">
        <f t="shared" ca="1" si="49"/>
        <v>1282.7198198039616</v>
      </c>
    </row>
    <row r="89" spans="1:32" x14ac:dyDescent="0.25">
      <c r="A89">
        <v>126</v>
      </c>
      <c r="B89">
        <v>8.57</v>
      </c>
      <c r="C89">
        <v>3.578E-3</v>
      </c>
      <c r="D89">
        <v>5.78664399999997E-2</v>
      </c>
      <c r="E89">
        <v>0.35215458629508101</v>
      </c>
      <c r="G89" s="1">
        <f t="shared" si="40"/>
        <v>1</v>
      </c>
      <c r="H89" s="1">
        <f t="shared" si="41"/>
        <v>8.57</v>
      </c>
      <c r="I89" s="1">
        <f t="shared" si="42"/>
        <v>3.578E-3</v>
      </c>
      <c r="J89" s="1">
        <f>IFERROR(VLOOKUP(-$G89,$G90:$H$182,2,0),H89)</f>
        <v>8.4600000000000009</v>
      </c>
      <c r="K89" s="1">
        <f>IFERROR(VLOOKUP(-$G89,$G90:$I$182,3,0),I89)</f>
        <v>3.5500000000000002E-3</v>
      </c>
      <c r="M89" s="1" t="str">
        <f t="shared" si="31"/>
        <v>AKROUSDT</v>
      </c>
      <c r="N89" s="1">
        <f ca="1">IF($AH$6="No",IF(AND(ABS($E89)&gt;$AH$1,$G89&lt;&gt;$G88),1,0),n_steps!K89)</f>
        <v>1</v>
      </c>
      <c r="O89" s="1">
        <f t="shared" ca="1" si="32"/>
        <v>3.578E-3</v>
      </c>
      <c r="P89" s="1">
        <f t="shared" ca="1" si="33"/>
        <v>3.5500000000000002E-3</v>
      </c>
      <c r="Q89" s="1">
        <f t="shared" ca="1" si="43"/>
        <v>0.99217439910564564</v>
      </c>
      <c r="R89" s="1">
        <f t="shared" ca="1" si="34"/>
        <v>-0.8</v>
      </c>
      <c r="S89" s="1">
        <f t="shared" ca="1" si="35"/>
        <v>-2</v>
      </c>
      <c r="T89" s="1">
        <f t="shared" ca="1" si="44"/>
        <v>869.83990260060352</v>
      </c>
      <c r="V89" s="1">
        <f t="shared" si="45"/>
        <v>8.4600000000000009</v>
      </c>
      <c r="W89" s="1">
        <f t="shared" si="46"/>
        <v>3.5500000000000002E-3</v>
      </c>
      <c r="Y89" s="1" t="str">
        <f t="shared" si="36"/>
        <v>NEOUSDT</v>
      </c>
      <c r="Z89" s="1">
        <f t="shared" ca="1" si="47"/>
        <v>1</v>
      </c>
      <c r="AA89" s="1">
        <f t="shared" ca="1" si="37"/>
        <v>8.57</v>
      </c>
      <c r="AB89" s="1">
        <f t="shared" ca="1" si="38"/>
        <v>8.4600000000000009</v>
      </c>
      <c r="AC89" s="1">
        <f t="shared" ca="1" si="50"/>
        <v>1.0130023640661938</v>
      </c>
      <c r="AD89" s="1">
        <f t="shared" ca="1" si="48"/>
        <v>-1.0261758558431693</v>
      </c>
      <c r="AE89" s="1">
        <f t="shared" ca="1" si="39"/>
        <v>-2</v>
      </c>
      <c r="AF89" s="1">
        <f t="shared" ca="1" si="49"/>
        <v>1296.3720340401321</v>
      </c>
    </row>
    <row r="90" spans="1:32" x14ac:dyDescent="0.25">
      <c r="A90">
        <v>127</v>
      </c>
      <c r="B90">
        <v>8.58</v>
      </c>
      <c r="C90">
        <v>3.5799999999999998E-3</v>
      </c>
      <c r="D90">
        <v>6.31084000000008E-2</v>
      </c>
      <c r="E90">
        <v>0.43644624998102199</v>
      </c>
      <c r="G90" s="1">
        <f t="shared" si="40"/>
        <v>1</v>
      </c>
      <c r="H90" s="1">
        <f t="shared" si="41"/>
        <v>8.58</v>
      </c>
      <c r="I90" s="1">
        <f t="shared" si="42"/>
        <v>3.5799999999999998E-3</v>
      </c>
      <c r="J90" s="1">
        <f>IFERROR(VLOOKUP(-$G90,$G91:$H$182,2,0),H90)</f>
        <v>8.4600000000000009</v>
      </c>
      <c r="K90" s="1">
        <f>IFERROR(VLOOKUP(-$G90,$G91:$I$182,3,0),I90)</f>
        <v>3.5500000000000002E-3</v>
      </c>
      <c r="M90" s="1" t="str">
        <f t="shared" si="31"/>
        <v>AKROUSDT</v>
      </c>
      <c r="N90" s="1">
        <f ca="1">IF($AH$6="No",IF(AND(ABS($E90)&gt;$AH$1,$G90&lt;&gt;$G89),1,0),n_steps!K90)</f>
        <v>1</v>
      </c>
      <c r="O90" s="1">
        <f t="shared" ca="1" si="32"/>
        <v>3.5799999999999998E-3</v>
      </c>
      <c r="P90" s="1">
        <f t="shared" ca="1" si="33"/>
        <v>3.5500000000000002E-3</v>
      </c>
      <c r="Q90" s="1">
        <f t="shared" ca="1" si="43"/>
        <v>0.99162011173184372</v>
      </c>
      <c r="R90" s="1">
        <f t="shared" ca="1" si="34"/>
        <v>-0.8</v>
      </c>
      <c r="S90" s="1">
        <f t="shared" ca="1" si="35"/>
        <v>-2</v>
      </c>
      <c r="T90" s="1">
        <f t="shared" ca="1" si="44"/>
        <v>859.75074140562663</v>
      </c>
      <c r="V90" s="1">
        <f t="shared" si="45"/>
        <v>8.4600000000000009</v>
      </c>
      <c r="W90" s="1">
        <f t="shared" si="46"/>
        <v>3.5500000000000002E-3</v>
      </c>
      <c r="Y90" s="1" t="str">
        <f t="shared" si="36"/>
        <v>NEOUSDT</v>
      </c>
      <c r="Z90" s="1">
        <f t="shared" ca="1" si="47"/>
        <v>1</v>
      </c>
      <c r="AA90" s="1">
        <f t="shared" ca="1" si="37"/>
        <v>8.58</v>
      </c>
      <c r="AB90" s="1">
        <f t="shared" ca="1" si="38"/>
        <v>8.4600000000000009</v>
      </c>
      <c r="AC90" s="1">
        <f t="shared" ca="1" si="50"/>
        <v>1.0141843971631204</v>
      </c>
      <c r="AD90" s="1">
        <f t="shared" ca="1" si="48"/>
        <v>-1.0370976272321057</v>
      </c>
      <c r="AE90" s="1">
        <f t="shared" ca="1" si="39"/>
        <v>-2</v>
      </c>
      <c r="AF90" s="1">
        <f t="shared" ca="1" si="49"/>
        <v>1311.7231922148876</v>
      </c>
    </row>
    <row r="91" spans="1:32" x14ac:dyDescent="0.25">
      <c r="A91">
        <v>128</v>
      </c>
      <c r="B91">
        <v>8.6</v>
      </c>
      <c r="C91">
        <v>3.5720000000000001E-3</v>
      </c>
      <c r="D91">
        <v>0.10214055999999801</v>
      </c>
      <c r="E91">
        <v>1.02647483041115</v>
      </c>
      <c r="G91" s="1">
        <f t="shared" si="40"/>
        <v>1</v>
      </c>
      <c r="H91" s="1">
        <f t="shared" si="41"/>
        <v>8.6</v>
      </c>
      <c r="I91" s="1">
        <f t="shared" si="42"/>
        <v>3.5720000000000001E-3</v>
      </c>
      <c r="J91" s="1">
        <f>IFERROR(VLOOKUP(-$G91,$G92:$H$182,2,0),H91)</f>
        <v>8.4600000000000009</v>
      </c>
      <c r="K91" s="1">
        <f>IFERROR(VLOOKUP(-$G91,$G92:$I$182,3,0),I91)</f>
        <v>3.5500000000000002E-3</v>
      </c>
      <c r="M91" s="1" t="str">
        <f t="shared" si="31"/>
        <v>AKROUSDT</v>
      </c>
      <c r="N91" s="1">
        <f ca="1">IF($AH$6="No",IF(AND(ABS($E91)&gt;$AH$1,$G91&lt;&gt;$G90),1,0),n_steps!K91)</f>
        <v>1</v>
      </c>
      <c r="O91" s="1">
        <f t="shared" ca="1" si="32"/>
        <v>3.5720000000000001E-3</v>
      </c>
      <c r="P91" s="1">
        <f t="shared" ca="1" si="33"/>
        <v>3.5500000000000002E-3</v>
      </c>
      <c r="Q91" s="1">
        <f t="shared" ca="1" si="43"/>
        <v>0.99384098544232924</v>
      </c>
      <c r="R91" s="1">
        <f t="shared" ca="1" si="34"/>
        <v>-0.8</v>
      </c>
      <c r="S91" s="1">
        <f t="shared" ca="1" si="35"/>
        <v>-2</v>
      </c>
      <c r="T91" s="1">
        <f t="shared" ca="1" si="44"/>
        <v>851.65552407334121</v>
      </c>
      <c r="V91" s="1">
        <f t="shared" si="45"/>
        <v>8.4600000000000009</v>
      </c>
      <c r="W91" s="1">
        <f t="shared" si="46"/>
        <v>3.5500000000000002E-3</v>
      </c>
      <c r="Y91" s="1" t="str">
        <f t="shared" si="36"/>
        <v>NEOUSDT</v>
      </c>
      <c r="Z91" s="1">
        <f t="shared" ca="1" si="47"/>
        <v>1</v>
      </c>
      <c r="AA91" s="1">
        <f t="shared" ca="1" si="37"/>
        <v>8.6</v>
      </c>
      <c r="AB91" s="1">
        <f t="shared" ca="1" si="38"/>
        <v>8.4600000000000009</v>
      </c>
      <c r="AC91" s="1">
        <f t="shared" ca="1" si="50"/>
        <v>1.0165484633569739</v>
      </c>
      <c r="AD91" s="1">
        <f t="shared" ca="1" si="48"/>
        <v>-1.04937855377191</v>
      </c>
      <c r="AE91" s="1">
        <f t="shared" ca="1" si="39"/>
        <v>-2</v>
      </c>
      <c r="AF91" s="1">
        <f t="shared" ca="1" si="49"/>
        <v>1330.3808168419766</v>
      </c>
    </row>
    <row r="92" spans="1:32" x14ac:dyDescent="0.25">
      <c r="A92">
        <v>129</v>
      </c>
      <c r="B92">
        <v>8.56</v>
      </c>
      <c r="C92">
        <v>3.5699999999999998E-3</v>
      </c>
      <c r="D92">
        <v>6.6898600000001807E-2</v>
      </c>
      <c r="E92">
        <v>0.53863109112116003</v>
      </c>
      <c r="G92" s="1">
        <f t="shared" si="40"/>
        <v>1</v>
      </c>
      <c r="H92" s="1">
        <f t="shared" si="41"/>
        <v>8.56</v>
      </c>
      <c r="I92" s="1">
        <f t="shared" si="42"/>
        <v>3.5699999999999998E-3</v>
      </c>
      <c r="J92" s="1">
        <f>IFERROR(VLOOKUP(-$G92,$G93:$H$182,2,0),H92)</f>
        <v>8.4600000000000009</v>
      </c>
      <c r="K92" s="1">
        <f>IFERROR(VLOOKUP(-$G92,$G93:$I$182,3,0),I92)</f>
        <v>3.5500000000000002E-3</v>
      </c>
      <c r="M92" s="1" t="str">
        <f t="shared" si="31"/>
        <v>AKROUSDT</v>
      </c>
      <c r="N92" s="1">
        <f ca="1">IF($AH$6="No",IF(AND(ABS($E92)&gt;$AH$1,$G92&lt;&gt;$G91),1,0),n_steps!K92)</f>
        <v>0</v>
      </c>
      <c r="O92" s="1">
        <f t="shared" ca="1" si="32"/>
        <v>0</v>
      </c>
      <c r="P92" s="1">
        <f t="shared" ca="1" si="33"/>
        <v>0</v>
      </c>
      <c r="Q92" s="1">
        <f t="shared" ca="1" si="43"/>
        <v>1</v>
      </c>
      <c r="R92" s="1">
        <f t="shared" ca="1" si="34"/>
        <v>0</v>
      </c>
      <c r="S92" s="1">
        <f t="shared" ca="1" si="35"/>
        <v>0</v>
      </c>
      <c r="T92" s="1">
        <f t="shared" ca="1" si="44"/>
        <v>851.65552407334121</v>
      </c>
      <c r="V92" s="1">
        <f t="shared" si="45"/>
        <v>8.4600000000000009</v>
      </c>
      <c r="W92" s="1">
        <f t="shared" si="46"/>
        <v>3.5500000000000002E-3</v>
      </c>
      <c r="Y92" s="1" t="str">
        <f t="shared" si="36"/>
        <v>NEOUSDT</v>
      </c>
      <c r="Z92" s="1">
        <f t="shared" ca="1" si="47"/>
        <v>0</v>
      </c>
      <c r="AA92" s="1">
        <f t="shared" ca="1" si="37"/>
        <v>0</v>
      </c>
      <c r="AB92" s="1">
        <f t="shared" ca="1" si="38"/>
        <v>0</v>
      </c>
      <c r="AC92" s="1">
        <f t="shared" ca="1" si="50"/>
        <v>1</v>
      </c>
      <c r="AD92" s="1">
        <f t="shared" ca="1" si="48"/>
        <v>0</v>
      </c>
      <c r="AE92" s="1">
        <f t="shared" ca="1" si="39"/>
        <v>0</v>
      </c>
      <c r="AF92" s="1">
        <f t="shared" ca="1" si="49"/>
        <v>1330.3808168419766</v>
      </c>
    </row>
    <row r="93" spans="1:32" x14ac:dyDescent="0.25">
      <c r="A93">
        <v>130</v>
      </c>
      <c r="B93">
        <v>8.5</v>
      </c>
      <c r="C93">
        <v>3.5500000000000002E-3</v>
      </c>
      <c r="D93">
        <v>5.4478999999998799E-2</v>
      </c>
      <c r="E93">
        <v>0.34223969004480098</v>
      </c>
      <c r="G93" s="1">
        <f t="shared" si="40"/>
        <v>1</v>
      </c>
      <c r="H93" s="1">
        <f t="shared" si="41"/>
        <v>8.5</v>
      </c>
      <c r="I93" s="1">
        <f t="shared" si="42"/>
        <v>3.5500000000000002E-3</v>
      </c>
      <c r="J93" s="1">
        <f>IFERROR(VLOOKUP(-$G93,$G94:$H$182,2,0),H93)</f>
        <v>8.4600000000000009</v>
      </c>
      <c r="K93" s="1">
        <f>IFERROR(VLOOKUP(-$G93,$G94:$I$182,3,0),I93)</f>
        <v>3.5500000000000002E-3</v>
      </c>
      <c r="M93" s="1" t="str">
        <f t="shared" si="31"/>
        <v>AKROUSDT</v>
      </c>
      <c r="N93" s="1">
        <f ca="1">IF($AH$6="No",IF(AND(ABS($E93)&gt;$AH$1,$G93&lt;&gt;$G92),1,0),n_steps!K93)</f>
        <v>1</v>
      </c>
      <c r="O93" s="1">
        <f t="shared" ca="1" si="32"/>
        <v>3.5500000000000002E-3</v>
      </c>
      <c r="P93" s="1">
        <f t="shared" ca="1" si="33"/>
        <v>3.5500000000000002E-3</v>
      </c>
      <c r="Q93" s="1">
        <f t="shared" ca="1" si="43"/>
        <v>1</v>
      </c>
      <c r="R93" s="1">
        <f t="shared" ca="1" si="34"/>
        <v>-0.8</v>
      </c>
      <c r="S93" s="1">
        <f t="shared" ca="1" si="35"/>
        <v>-2</v>
      </c>
      <c r="T93" s="1">
        <f t="shared" ca="1" si="44"/>
        <v>848.85552407334126</v>
      </c>
      <c r="V93" s="1">
        <f t="shared" si="45"/>
        <v>8.4600000000000009</v>
      </c>
      <c r="W93" s="1">
        <f t="shared" si="46"/>
        <v>3.5500000000000002E-3</v>
      </c>
      <c r="Y93" s="1" t="str">
        <f t="shared" si="36"/>
        <v>NEOUSDT</v>
      </c>
      <c r="Z93" s="1">
        <f t="shared" ca="1" si="47"/>
        <v>1</v>
      </c>
      <c r="AA93" s="1">
        <f t="shared" ca="1" si="37"/>
        <v>8.5</v>
      </c>
      <c r="AB93" s="1">
        <f t="shared" ca="1" si="38"/>
        <v>8.4600000000000009</v>
      </c>
      <c r="AC93" s="1">
        <f t="shared" ca="1" si="50"/>
        <v>1.0047281323877069</v>
      </c>
      <c r="AD93" s="1">
        <f t="shared" ca="1" si="48"/>
        <v>-1.0643046534735814</v>
      </c>
      <c r="AE93" s="1">
        <f t="shared" ca="1" si="39"/>
        <v>-2</v>
      </c>
      <c r="AF93" s="1">
        <f t="shared" ca="1" si="49"/>
        <v>1333.6067288165975</v>
      </c>
    </row>
    <row r="94" spans="1:32" x14ac:dyDescent="0.25">
      <c r="A94">
        <v>131</v>
      </c>
      <c r="B94">
        <v>8.58</v>
      </c>
      <c r="C94">
        <v>3.5690000000000001E-3</v>
      </c>
      <c r="D94">
        <v>8.9277620000000696E-2</v>
      </c>
      <c r="E94">
        <v>0.80493712670061901</v>
      </c>
      <c r="G94" s="1">
        <f t="shared" si="40"/>
        <v>1</v>
      </c>
      <c r="H94" s="1">
        <f t="shared" si="41"/>
        <v>8.58</v>
      </c>
      <c r="I94" s="1">
        <f t="shared" si="42"/>
        <v>3.5690000000000001E-3</v>
      </c>
      <c r="J94" s="1">
        <f>IFERROR(VLOOKUP(-$G94,$G95:$H$182,2,0),H94)</f>
        <v>8.4600000000000009</v>
      </c>
      <c r="K94" s="1">
        <f>IFERROR(VLOOKUP(-$G94,$G95:$I$182,3,0),I94)</f>
        <v>3.5500000000000002E-3</v>
      </c>
      <c r="M94" s="1" t="str">
        <f t="shared" si="31"/>
        <v>AKROUSDT</v>
      </c>
      <c r="N94" s="1">
        <f ca="1">IF($AH$6="No",IF(AND(ABS($E94)&gt;$AH$1,$G94&lt;&gt;$G93),1,0),n_steps!K94)</f>
        <v>1</v>
      </c>
      <c r="O94" s="1">
        <f t="shared" ca="1" si="32"/>
        <v>3.5690000000000001E-3</v>
      </c>
      <c r="P94" s="1">
        <f t="shared" ca="1" si="33"/>
        <v>3.5500000000000002E-3</v>
      </c>
      <c r="Q94" s="1">
        <f t="shared" ca="1" si="43"/>
        <v>0.99467637993835811</v>
      </c>
      <c r="R94" s="1">
        <f t="shared" ca="1" si="34"/>
        <v>-0.8</v>
      </c>
      <c r="S94" s="1">
        <f t="shared" ca="1" si="35"/>
        <v>-2</v>
      </c>
      <c r="T94" s="1">
        <f t="shared" ca="1" si="44"/>
        <v>841.53653977594888</v>
      </c>
      <c r="V94" s="1">
        <f t="shared" si="45"/>
        <v>8.4600000000000009</v>
      </c>
      <c r="W94" s="1">
        <f t="shared" si="46"/>
        <v>3.5500000000000002E-3</v>
      </c>
      <c r="Y94" s="1" t="str">
        <f t="shared" si="36"/>
        <v>NEOUSDT</v>
      </c>
      <c r="Z94" s="1">
        <f t="shared" ca="1" si="47"/>
        <v>1</v>
      </c>
      <c r="AA94" s="1">
        <f t="shared" ca="1" si="37"/>
        <v>8.58</v>
      </c>
      <c r="AB94" s="1">
        <f t="shared" ca="1" si="38"/>
        <v>8.4600000000000009</v>
      </c>
      <c r="AC94" s="1">
        <f t="shared" ca="1" si="50"/>
        <v>1.0141843971631204</v>
      </c>
      <c r="AD94" s="1">
        <f t="shared" ca="1" si="48"/>
        <v>-1.0668853830532781</v>
      </c>
      <c r="AE94" s="1">
        <f t="shared" ca="1" si="39"/>
        <v>-2</v>
      </c>
      <c r="AF94" s="1">
        <f t="shared" ca="1" si="49"/>
        <v>1349.4562509344887</v>
      </c>
    </row>
    <row r="95" spans="1:32" x14ac:dyDescent="0.25">
      <c r="A95">
        <v>132</v>
      </c>
      <c r="B95">
        <v>8.57</v>
      </c>
      <c r="C95">
        <v>3.5590000000000001E-3</v>
      </c>
      <c r="D95">
        <v>0.10306781999999901</v>
      </c>
      <c r="E95">
        <v>0.97074753049645202</v>
      </c>
      <c r="G95" s="1">
        <f t="shared" si="40"/>
        <v>1</v>
      </c>
      <c r="H95" s="1">
        <f t="shared" si="41"/>
        <v>8.57</v>
      </c>
      <c r="I95" s="1">
        <f t="shared" si="42"/>
        <v>3.5590000000000001E-3</v>
      </c>
      <c r="J95" s="1">
        <f>IFERROR(VLOOKUP(-$G95,$G96:$H$182,2,0),H95)</f>
        <v>8.4600000000000009</v>
      </c>
      <c r="K95" s="1">
        <f>IFERROR(VLOOKUP(-$G95,$G96:$I$182,3,0),I95)</f>
        <v>3.5500000000000002E-3</v>
      </c>
      <c r="M95" s="1" t="str">
        <f t="shared" si="31"/>
        <v>AKROUSDT</v>
      </c>
      <c r="N95" s="1">
        <f ca="1">IF($AH$6="No",IF(AND(ABS($E95)&gt;$AH$1,$G95&lt;&gt;$G94),1,0),n_steps!K95)</f>
        <v>1</v>
      </c>
      <c r="O95" s="1">
        <f t="shared" ca="1" si="32"/>
        <v>3.5590000000000001E-3</v>
      </c>
      <c r="P95" s="1">
        <f t="shared" ca="1" si="33"/>
        <v>3.5500000000000002E-3</v>
      </c>
      <c r="Q95" s="1">
        <f t="shared" ca="1" si="43"/>
        <v>0.99747119977521781</v>
      </c>
      <c r="R95" s="1">
        <f t="shared" ca="1" si="34"/>
        <v>-0.8</v>
      </c>
      <c r="S95" s="1">
        <f t="shared" ca="1" si="35"/>
        <v>-2</v>
      </c>
      <c r="T95" s="1">
        <f t="shared" ca="1" si="44"/>
        <v>836.6084619850011</v>
      </c>
      <c r="V95" s="1">
        <f t="shared" si="45"/>
        <v>8.4600000000000009</v>
      </c>
      <c r="W95" s="1">
        <f t="shared" si="46"/>
        <v>3.5500000000000002E-3</v>
      </c>
      <c r="Y95" s="1" t="str">
        <f t="shared" si="36"/>
        <v>NEOUSDT</v>
      </c>
      <c r="Z95" s="1">
        <f t="shared" ca="1" si="47"/>
        <v>1</v>
      </c>
      <c r="AA95" s="1">
        <f t="shared" ca="1" si="37"/>
        <v>8.57</v>
      </c>
      <c r="AB95" s="1">
        <f t="shared" ca="1" si="38"/>
        <v>8.4600000000000009</v>
      </c>
      <c r="AC95" s="1">
        <f t="shared" ca="1" si="50"/>
        <v>1.0130023640661938</v>
      </c>
      <c r="AD95" s="1">
        <f t="shared" ca="1" si="48"/>
        <v>-1.079565000747591</v>
      </c>
      <c r="AE95" s="1">
        <f t="shared" ca="1" si="39"/>
        <v>-2</v>
      </c>
      <c r="AF95" s="1">
        <f t="shared" ca="1" si="49"/>
        <v>1363.9228073997924</v>
      </c>
    </row>
    <row r="96" spans="1:32" x14ac:dyDescent="0.25">
      <c r="A96">
        <v>133</v>
      </c>
      <c r="B96">
        <v>8.49</v>
      </c>
      <c r="C96">
        <v>3.5500000000000002E-3</v>
      </c>
      <c r="D96">
        <v>4.4478999999998999E-2</v>
      </c>
      <c r="E96">
        <v>9.2009907784923697E-2</v>
      </c>
      <c r="G96" s="1">
        <f t="shared" si="40"/>
        <v>1</v>
      </c>
      <c r="H96" s="1">
        <f t="shared" si="41"/>
        <v>8.49</v>
      </c>
      <c r="I96" s="1">
        <f t="shared" si="42"/>
        <v>3.5500000000000002E-3</v>
      </c>
      <c r="J96" s="1">
        <f>IFERROR(VLOOKUP(-$G96,$G97:$H$182,2,0),H96)</f>
        <v>8.4600000000000009</v>
      </c>
      <c r="K96" s="1">
        <f>IFERROR(VLOOKUP(-$G96,$G97:$I$182,3,0),I96)</f>
        <v>3.5500000000000002E-3</v>
      </c>
      <c r="M96" s="1" t="str">
        <f t="shared" si="31"/>
        <v>AKROUSDT</v>
      </c>
      <c r="N96" s="1">
        <f ca="1">IF($AH$6="No",IF(AND(ABS($E96)&gt;$AH$1,$G96&lt;&gt;$G95),1,0),n_steps!K96)</f>
        <v>1</v>
      </c>
      <c r="O96" s="1">
        <f t="shared" ca="1" si="32"/>
        <v>3.5500000000000002E-3</v>
      </c>
      <c r="P96" s="1">
        <f t="shared" ca="1" si="33"/>
        <v>3.5500000000000002E-3</v>
      </c>
      <c r="Q96" s="1">
        <f t="shared" ca="1" si="43"/>
        <v>1</v>
      </c>
      <c r="R96" s="1">
        <f t="shared" ca="1" si="34"/>
        <v>-0.8</v>
      </c>
      <c r="S96" s="1">
        <f t="shared" ca="1" si="35"/>
        <v>-2</v>
      </c>
      <c r="T96" s="1">
        <f t="shared" ca="1" si="44"/>
        <v>833.80846198500114</v>
      </c>
      <c r="V96" s="1">
        <f t="shared" si="45"/>
        <v>8.4600000000000009</v>
      </c>
      <c r="W96" s="1">
        <f t="shared" si="46"/>
        <v>3.5500000000000002E-3</v>
      </c>
      <c r="Y96" s="1" t="str">
        <f t="shared" si="36"/>
        <v>NEOUSDT</v>
      </c>
      <c r="Z96" s="1">
        <f t="shared" ca="1" si="47"/>
        <v>1</v>
      </c>
      <c r="AA96" s="1">
        <f t="shared" ca="1" si="37"/>
        <v>8.49</v>
      </c>
      <c r="AB96" s="1">
        <f t="shared" ca="1" si="38"/>
        <v>8.4600000000000009</v>
      </c>
      <c r="AC96" s="1">
        <f t="shared" ca="1" si="50"/>
        <v>1.0035460992907801</v>
      </c>
      <c r="AD96" s="1">
        <f t="shared" ca="1" si="48"/>
        <v>-1.091138245919834</v>
      </c>
      <c r="AE96" s="1">
        <f t="shared" ca="1" si="39"/>
        <v>-2</v>
      </c>
      <c r="AF96" s="1">
        <f t="shared" ca="1" si="49"/>
        <v>1365.6682748538717</v>
      </c>
    </row>
    <row r="97" spans="1:32" x14ac:dyDescent="0.25">
      <c r="A97">
        <v>134</v>
      </c>
      <c r="B97">
        <v>8.4600000000000009</v>
      </c>
      <c r="C97">
        <v>3.5500000000000002E-3</v>
      </c>
      <c r="D97">
        <v>1.44789999999996E-2</v>
      </c>
      <c r="E97">
        <v>-0.412113993749747</v>
      </c>
      <c r="G97" s="1">
        <f t="shared" si="40"/>
        <v>-1</v>
      </c>
      <c r="H97" s="1">
        <f t="shared" si="41"/>
        <v>8.4600000000000009</v>
      </c>
      <c r="I97" s="1">
        <f t="shared" si="42"/>
        <v>3.5500000000000002E-3</v>
      </c>
      <c r="J97" s="1">
        <f>IFERROR(VLOOKUP(-$G97,$G98:$H$182,2,0),H97)</f>
        <v>8.4700000000000006</v>
      </c>
      <c r="K97" s="1">
        <f>IFERROR(VLOOKUP(-$G97,$G98:$I$182,3,0),I97)</f>
        <v>3.5409999999999999E-3</v>
      </c>
      <c r="M97" s="1" t="str">
        <f t="shared" si="31"/>
        <v>NEOUSDT</v>
      </c>
      <c r="N97" s="1">
        <f ca="1">IF($AH$6="No",IF(AND(ABS($E97)&gt;$AH$1,$G97&lt;&gt;$G96),1,0),n_steps!K97)</f>
        <v>1</v>
      </c>
      <c r="O97" s="1">
        <f t="shared" ca="1" si="32"/>
        <v>8.4600000000000009</v>
      </c>
      <c r="P97" s="1">
        <f t="shared" ca="1" si="33"/>
        <v>8.4700000000000006</v>
      </c>
      <c r="Q97" s="1">
        <f t="shared" ca="1" si="43"/>
        <v>1.0011820330969268</v>
      </c>
      <c r="R97" s="1">
        <f t="shared" ca="1" si="34"/>
        <v>-0.8</v>
      </c>
      <c r="S97" s="1">
        <f t="shared" ca="1" si="35"/>
        <v>-2</v>
      </c>
      <c r="T97" s="1">
        <f t="shared" ca="1" si="44"/>
        <v>831.99405118356503</v>
      </c>
      <c r="V97" s="1">
        <f t="shared" si="45"/>
        <v>8.4700000000000006</v>
      </c>
      <c r="W97" s="1">
        <f t="shared" si="46"/>
        <v>3.5409999999999999E-3</v>
      </c>
      <c r="Y97" s="1" t="str">
        <f t="shared" si="36"/>
        <v>AKROUSDT</v>
      </c>
      <c r="Z97" s="1">
        <f t="shared" ca="1" si="47"/>
        <v>1</v>
      </c>
      <c r="AA97" s="1">
        <f t="shared" ca="1" si="37"/>
        <v>3.5500000000000002E-3</v>
      </c>
      <c r="AB97" s="1">
        <f t="shared" ca="1" si="38"/>
        <v>3.5409999999999999E-3</v>
      </c>
      <c r="AC97" s="1">
        <f t="shared" ca="1" si="50"/>
        <v>1.0025416548997459</v>
      </c>
      <c r="AD97" s="1">
        <f t="shared" ca="1" si="48"/>
        <v>-1.0925346198830974</v>
      </c>
      <c r="AE97" s="1">
        <f t="shared" ca="1" si="39"/>
        <v>-2</v>
      </c>
      <c r="AF97" s="1">
        <f t="shared" ca="1" si="49"/>
        <v>1366.0467976961986</v>
      </c>
    </row>
    <row r="98" spans="1:32" x14ac:dyDescent="0.25">
      <c r="A98">
        <v>135</v>
      </c>
      <c r="B98">
        <v>8.4700000000000006</v>
      </c>
      <c r="C98">
        <v>3.5409999999999999E-3</v>
      </c>
      <c r="D98">
        <v>4.5890180000000599E-2</v>
      </c>
      <c r="E98">
        <v>8.1011284194670505E-2</v>
      </c>
      <c r="G98" s="1">
        <f t="shared" si="40"/>
        <v>1</v>
      </c>
      <c r="H98" s="1">
        <f t="shared" si="41"/>
        <v>8.4700000000000006</v>
      </c>
      <c r="I98" s="1">
        <f t="shared" si="42"/>
        <v>3.5409999999999999E-3</v>
      </c>
      <c r="J98" s="1">
        <f>IFERROR(VLOOKUP(-$G98,$G99:$H$182,2,0),H98)</f>
        <v>8.42</v>
      </c>
      <c r="K98" s="1">
        <f>IFERROR(VLOOKUP(-$G98,$G99:$I$182,3,0),I98)</f>
        <v>3.5490000000000001E-3</v>
      </c>
      <c r="M98" s="1" t="str">
        <f t="shared" ref="M98:M129" si="51">IF(AND($AH$5="Sym_1",$E98&lt;0),$B$1,IF(AND($AH$5="Sym_2",$E98&gt;0),$B$1,$C$1))</f>
        <v>AKROUSDT</v>
      </c>
      <c r="N98" s="1">
        <f ca="1">IF($AH$6="No",IF(AND(ABS($E98)&gt;$AH$1,$G98&lt;&gt;$G97),1,0),n_steps!K98)</f>
        <v>1</v>
      </c>
      <c r="O98" s="1">
        <f t="shared" ref="O98:O129" ca="1" si="52">IF($N98=1,IF($M98=$B$1,$B98,$C98),0)</f>
        <v>3.5409999999999999E-3</v>
      </c>
      <c r="P98" s="1">
        <f t="shared" ref="P98:P129" ca="1" si="53">IF($N98=1,IF($M98=$B$1,$J98,$K98),0)</f>
        <v>3.5490000000000001E-3</v>
      </c>
      <c r="Q98" s="1">
        <f t="shared" ca="1" si="43"/>
        <v>1.0022592487997741</v>
      </c>
      <c r="R98" s="1">
        <f t="shared" ref="R98:R129" ca="1" si="54">IF($N98=1,$AH$3*$AH$2*2,0)</f>
        <v>-0.8</v>
      </c>
      <c r="S98" s="1">
        <f t="shared" ref="S98:S129" ca="1" si="55">-IF($N98=1,$AH$4*$AH$2*2,0)</f>
        <v>-2</v>
      </c>
      <c r="T98" s="1">
        <f t="shared" ca="1" si="44"/>
        <v>831.07373274512076</v>
      </c>
      <c r="V98" s="1">
        <f t="shared" si="45"/>
        <v>8.42</v>
      </c>
      <c r="W98" s="1">
        <f t="shared" si="46"/>
        <v>3.5490000000000001E-3</v>
      </c>
      <c r="Y98" s="1" t="str">
        <f t="shared" ref="Y98:Y129" si="56">IF(AND($AH$5="Sym_1",$E98&gt;0),$B$1,IF(AND($AH$5="Sym_2",$E98&lt;0),$B$1,$C$1))</f>
        <v>NEOUSDT</v>
      </c>
      <c r="Z98" s="1">
        <f t="shared" ca="1" si="47"/>
        <v>1</v>
      </c>
      <c r="AA98" s="1">
        <f t="shared" ref="AA98:AA129" ca="1" si="57">IF($Z98=1,IF($Y98=$B$1,$B98,$C98),0)</f>
        <v>8.4700000000000006</v>
      </c>
      <c r="AB98" s="1">
        <f t="shared" ref="AB98:AB129" ca="1" si="58">IF($Z98=1,IF($Y98=$B$1,$V98,$W98),0)</f>
        <v>8.42</v>
      </c>
      <c r="AC98" s="1">
        <f t="shared" ca="1" si="50"/>
        <v>1.0059382422802852</v>
      </c>
      <c r="AD98" s="1">
        <f t="shared" ca="1" si="48"/>
        <v>-1.092837438156959</v>
      </c>
      <c r="AE98" s="1">
        <f t="shared" ref="AE98:AE129" ca="1" si="59">-IF($N98=1,$AH$4*$AH$2*2,0)</f>
        <v>-2</v>
      </c>
      <c r="AF98" s="1">
        <f t="shared" ca="1" si="49"/>
        <v>1371.0658771089693</v>
      </c>
    </row>
    <row r="99" spans="1:32" x14ac:dyDescent="0.25">
      <c r="A99">
        <v>136</v>
      </c>
      <c r="B99">
        <v>8.42</v>
      </c>
      <c r="C99">
        <v>3.5490000000000001E-3</v>
      </c>
      <c r="D99">
        <v>-2.31419800000001E-2</v>
      </c>
      <c r="E99">
        <v>-0.959515111703929</v>
      </c>
      <c r="G99" s="1">
        <f t="shared" si="40"/>
        <v>-1</v>
      </c>
      <c r="H99" s="1">
        <f t="shared" si="41"/>
        <v>8.42</v>
      </c>
      <c r="I99" s="1">
        <f t="shared" si="42"/>
        <v>3.5490000000000001E-3</v>
      </c>
      <c r="J99" s="1">
        <f>IFERROR(VLOOKUP(-$G99,$G100:$H$182,2,0),H99)</f>
        <v>8.57</v>
      </c>
      <c r="K99" s="1">
        <f>IFERROR(VLOOKUP(-$G99,$G100:$I$182,3,0),I99)</f>
        <v>3.5839999999999999E-3</v>
      </c>
      <c r="M99" s="1" t="str">
        <f t="shared" si="51"/>
        <v>NEOUSDT</v>
      </c>
      <c r="N99" s="1">
        <f ca="1">IF($AH$6="No",IF(AND(ABS($E99)&gt;$AH$1,$G99&lt;&gt;$G98),1,0),n_steps!K99)</f>
        <v>0</v>
      </c>
      <c r="O99" s="1">
        <f t="shared" ca="1" si="52"/>
        <v>0</v>
      </c>
      <c r="P99" s="1">
        <f t="shared" ca="1" si="53"/>
        <v>0</v>
      </c>
      <c r="Q99" s="1">
        <f t="shared" ca="1" si="43"/>
        <v>1</v>
      </c>
      <c r="R99" s="1">
        <f t="shared" ca="1" si="54"/>
        <v>0</v>
      </c>
      <c r="S99" s="1">
        <f t="shared" ca="1" si="55"/>
        <v>0</v>
      </c>
      <c r="T99" s="1">
        <f t="shared" ca="1" si="44"/>
        <v>831.07373274512076</v>
      </c>
      <c r="V99" s="1">
        <f t="shared" si="45"/>
        <v>8.57</v>
      </c>
      <c r="W99" s="1">
        <f t="shared" si="46"/>
        <v>3.5839999999999999E-3</v>
      </c>
      <c r="Y99" s="1" t="str">
        <f t="shared" si="56"/>
        <v>AKROUSDT</v>
      </c>
      <c r="Z99" s="1">
        <f t="shared" ca="1" si="47"/>
        <v>0</v>
      </c>
      <c r="AA99" s="1">
        <f t="shared" ca="1" si="57"/>
        <v>0</v>
      </c>
      <c r="AB99" s="1">
        <f t="shared" ca="1" si="58"/>
        <v>0</v>
      </c>
      <c r="AC99" s="1">
        <f t="shared" ca="1" si="50"/>
        <v>1</v>
      </c>
      <c r="AD99" s="1">
        <f t="shared" ref="AD99:AD130" ca="1" si="60">IF($N99=1,$AH$3*$AF98*2,0)</f>
        <v>0</v>
      </c>
      <c r="AE99" s="1">
        <f t="shared" ca="1" si="59"/>
        <v>0</v>
      </c>
      <c r="AF99" s="1">
        <f t="shared" ca="1" si="49"/>
        <v>1371.0658771089693</v>
      </c>
    </row>
    <row r="100" spans="1:32" x14ac:dyDescent="0.25">
      <c r="A100">
        <v>137</v>
      </c>
      <c r="B100">
        <v>8.57</v>
      </c>
      <c r="C100">
        <v>3.5839999999999999E-3</v>
      </c>
      <c r="D100">
        <v>4.3592320000000101E-2</v>
      </c>
      <c r="E100">
        <v>6.91941424129566E-2</v>
      </c>
      <c r="G100" s="1">
        <f t="shared" si="40"/>
        <v>1</v>
      </c>
      <c r="H100" s="1">
        <f t="shared" si="41"/>
        <v>8.57</v>
      </c>
      <c r="I100" s="1">
        <f t="shared" si="42"/>
        <v>3.5839999999999999E-3</v>
      </c>
      <c r="J100" s="1">
        <f>IFERROR(VLOOKUP(-$G100,$G101:$H$182,2,0),H100)</f>
        <v>8.6</v>
      </c>
      <c r="K100" s="1">
        <f>IFERROR(VLOOKUP(-$G100,$G101:$I$182,3,0),I100)</f>
        <v>3.601E-3</v>
      </c>
      <c r="M100" s="1" t="str">
        <f t="shared" si="51"/>
        <v>AKROUSDT</v>
      </c>
      <c r="N100" s="1">
        <f ca="1">IF($AH$6="No",IF(AND(ABS($E100)&gt;$AH$1,$G100&lt;&gt;$G99),1,0),n_steps!K100)</f>
        <v>0</v>
      </c>
      <c r="O100" s="1">
        <f t="shared" ca="1" si="52"/>
        <v>0</v>
      </c>
      <c r="P100" s="1">
        <f t="shared" ca="1" si="53"/>
        <v>0</v>
      </c>
      <c r="Q100" s="1">
        <f t="shared" ca="1" si="43"/>
        <v>1</v>
      </c>
      <c r="R100" s="1">
        <f t="shared" ca="1" si="54"/>
        <v>0</v>
      </c>
      <c r="S100" s="1">
        <f t="shared" ca="1" si="55"/>
        <v>0</v>
      </c>
      <c r="T100" s="1">
        <f t="shared" ca="1" si="44"/>
        <v>831.07373274512076</v>
      </c>
      <c r="V100" s="1">
        <f t="shared" si="45"/>
        <v>8.6</v>
      </c>
      <c r="W100" s="1">
        <f t="shared" si="46"/>
        <v>3.601E-3</v>
      </c>
      <c r="Y100" s="1" t="str">
        <f t="shared" si="56"/>
        <v>NEOUSDT</v>
      </c>
      <c r="Z100" s="1">
        <f t="shared" ca="1" si="47"/>
        <v>0</v>
      </c>
      <c r="AA100" s="1">
        <f t="shared" ca="1" si="57"/>
        <v>0</v>
      </c>
      <c r="AB100" s="1">
        <f t="shared" ca="1" si="58"/>
        <v>0</v>
      </c>
      <c r="AC100" s="1">
        <f t="shared" ca="1" si="50"/>
        <v>1</v>
      </c>
      <c r="AD100" s="1">
        <f t="shared" ca="1" si="60"/>
        <v>0</v>
      </c>
      <c r="AE100" s="1">
        <f t="shared" ca="1" si="59"/>
        <v>0</v>
      </c>
      <c r="AF100" s="1">
        <f t="shared" ca="1" si="49"/>
        <v>1371.0658771089693</v>
      </c>
    </row>
    <row r="101" spans="1:32" x14ac:dyDescent="0.25">
      <c r="A101">
        <v>138</v>
      </c>
      <c r="B101">
        <v>8.6</v>
      </c>
      <c r="C101">
        <v>3.601E-3</v>
      </c>
      <c r="D101">
        <v>3.3148979999999897E-2</v>
      </c>
      <c r="E101">
        <v>-6.8404033901594302E-2</v>
      </c>
      <c r="G101" s="1">
        <f t="shared" si="40"/>
        <v>-1</v>
      </c>
      <c r="H101" s="1">
        <f t="shared" si="41"/>
        <v>8.6</v>
      </c>
      <c r="I101" s="1">
        <f t="shared" si="42"/>
        <v>3.601E-3</v>
      </c>
      <c r="J101" s="1">
        <f>IFERROR(VLOOKUP(-$G101,$G102:$H$182,2,0),H101)</f>
        <v>8.67</v>
      </c>
      <c r="K101" s="1">
        <f>IFERROR(VLOOKUP(-$G101,$G102:$I$182,3,0),I101)</f>
        <v>3.591E-3</v>
      </c>
      <c r="M101" s="1" t="str">
        <f t="shared" si="51"/>
        <v>NEOUSDT</v>
      </c>
      <c r="N101" s="1">
        <f ca="1">IF($AH$6="No",IF(AND(ABS($E101)&gt;$AH$1,$G101&lt;&gt;$G100),1,0),n_steps!K101)</f>
        <v>0</v>
      </c>
      <c r="O101" s="1">
        <f t="shared" ca="1" si="52"/>
        <v>0</v>
      </c>
      <c r="P101" s="1">
        <f t="shared" ca="1" si="53"/>
        <v>0</v>
      </c>
      <c r="Q101" s="1">
        <f t="shared" ca="1" si="43"/>
        <v>1</v>
      </c>
      <c r="R101" s="1">
        <f t="shared" ca="1" si="54"/>
        <v>0</v>
      </c>
      <c r="S101" s="1">
        <f t="shared" ca="1" si="55"/>
        <v>0</v>
      </c>
      <c r="T101" s="1">
        <f t="shared" ca="1" si="44"/>
        <v>831.07373274512076</v>
      </c>
      <c r="V101" s="1">
        <f t="shared" si="45"/>
        <v>8.67</v>
      </c>
      <c r="W101" s="1">
        <f t="shared" si="46"/>
        <v>3.591E-3</v>
      </c>
      <c r="Y101" s="1" t="str">
        <f t="shared" si="56"/>
        <v>AKROUSDT</v>
      </c>
      <c r="Z101" s="1">
        <f t="shared" ca="1" si="47"/>
        <v>0</v>
      </c>
      <c r="AA101" s="1">
        <f t="shared" ca="1" si="57"/>
        <v>0</v>
      </c>
      <c r="AB101" s="1">
        <f t="shared" ca="1" si="58"/>
        <v>0</v>
      </c>
      <c r="AC101" s="1">
        <f t="shared" ca="1" si="50"/>
        <v>1</v>
      </c>
      <c r="AD101" s="1">
        <f t="shared" ca="1" si="60"/>
        <v>0</v>
      </c>
      <c r="AE101" s="1">
        <f t="shared" ca="1" si="59"/>
        <v>0</v>
      </c>
      <c r="AF101" s="1">
        <f t="shared" ca="1" si="49"/>
        <v>1371.0658771089693</v>
      </c>
    </row>
    <row r="102" spans="1:32" x14ac:dyDescent="0.25">
      <c r="A102">
        <v>139</v>
      </c>
      <c r="B102">
        <v>8.57</v>
      </c>
      <c r="C102">
        <v>3.601E-3</v>
      </c>
      <c r="D102">
        <v>3.1489800000006301E-3</v>
      </c>
      <c r="E102">
        <v>-0.497112208501307</v>
      </c>
      <c r="G102" s="1">
        <f t="shared" si="40"/>
        <v>-1</v>
      </c>
      <c r="H102" s="1">
        <f t="shared" si="41"/>
        <v>8.57</v>
      </c>
      <c r="I102" s="1">
        <f t="shared" si="42"/>
        <v>3.601E-3</v>
      </c>
      <c r="J102" s="1">
        <f>IFERROR(VLOOKUP(-$G102,$G103:$H$182,2,0),H102)</f>
        <v>8.67</v>
      </c>
      <c r="K102" s="1">
        <f>IFERROR(VLOOKUP(-$G102,$G103:$I$182,3,0),I102)</f>
        <v>3.591E-3</v>
      </c>
      <c r="M102" s="1" t="str">
        <f t="shared" si="51"/>
        <v>NEOUSDT</v>
      </c>
      <c r="N102" s="1">
        <f ca="1">IF($AH$6="No",IF(AND(ABS($E102)&gt;$AH$1,$G102&lt;&gt;$G101),1,0),n_steps!K102)</f>
        <v>0</v>
      </c>
      <c r="O102" s="1">
        <f t="shared" ca="1" si="52"/>
        <v>0</v>
      </c>
      <c r="P102" s="1">
        <f t="shared" ca="1" si="53"/>
        <v>0</v>
      </c>
      <c r="Q102" s="1">
        <f t="shared" ca="1" si="43"/>
        <v>1</v>
      </c>
      <c r="R102" s="1">
        <f t="shared" ca="1" si="54"/>
        <v>0</v>
      </c>
      <c r="S102" s="1">
        <f t="shared" ca="1" si="55"/>
        <v>0</v>
      </c>
      <c r="T102" s="1">
        <f t="shared" ca="1" si="44"/>
        <v>831.07373274512076</v>
      </c>
      <c r="V102" s="1">
        <f t="shared" si="45"/>
        <v>8.67</v>
      </c>
      <c r="W102" s="1">
        <f t="shared" si="46"/>
        <v>3.591E-3</v>
      </c>
      <c r="Y102" s="1" t="str">
        <f t="shared" si="56"/>
        <v>AKROUSDT</v>
      </c>
      <c r="Z102" s="1">
        <f t="shared" ca="1" si="47"/>
        <v>0</v>
      </c>
      <c r="AA102" s="1">
        <f t="shared" ca="1" si="57"/>
        <v>0</v>
      </c>
      <c r="AB102" s="1">
        <f t="shared" ca="1" si="58"/>
        <v>0</v>
      </c>
      <c r="AC102" s="1">
        <f t="shared" ca="1" si="50"/>
        <v>1</v>
      </c>
      <c r="AD102" s="1">
        <f t="shared" ca="1" si="60"/>
        <v>0</v>
      </c>
      <c r="AE102" s="1">
        <f t="shared" ca="1" si="59"/>
        <v>0</v>
      </c>
      <c r="AF102" s="1">
        <f t="shared" ca="1" si="49"/>
        <v>1371.0658771089693</v>
      </c>
    </row>
    <row r="103" spans="1:32" x14ac:dyDescent="0.25">
      <c r="A103">
        <v>140</v>
      </c>
      <c r="B103">
        <v>8.67</v>
      </c>
      <c r="C103">
        <v>3.591E-3</v>
      </c>
      <c r="D103">
        <v>0.12693918000000001</v>
      </c>
      <c r="E103">
        <v>1.5697547626247099</v>
      </c>
      <c r="G103" s="1">
        <f t="shared" si="40"/>
        <v>1</v>
      </c>
      <c r="H103" s="1">
        <f t="shared" si="41"/>
        <v>8.67</v>
      </c>
      <c r="I103" s="1">
        <f t="shared" si="42"/>
        <v>3.591E-3</v>
      </c>
      <c r="J103" s="1">
        <f>IFERROR(VLOOKUP(-$G103,$G104:$H$182,2,0),H103)</f>
        <v>8.5</v>
      </c>
      <c r="K103" s="1">
        <f>IFERROR(VLOOKUP(-$G103,$G104:$I$182,3,0),I103)</f>
        <v>3.614E-3</v>
      </c>
      <c r="M103" s="1" t="str">
        <f t="shared" si="51"/>
        <v>AKROUSDT</v>
      </c>
      <c r="N103" s="1">
        <f ca="1">IF($AH$6="No",IF(AND(ABS($E103)&gt;$AH$1,$G103&lt;&gt;$G102),1,0),n_steps!K103)</f>
        <v>0</v>
      </c>
      <c r="O103" s="1">
        <f t="shared" ca="1" si="52"/>
        <v>0</v>
      </c>
      <c r="P103" s="1">
        <f t="shared" ca="1" si="53"/>
        <v>0</v>
      </c>
      <c r="Q103" s="1">
        <f t="shared" ca="1" si="43"/>
        <v>1</v>
      </c>
      <c r="R103" s="1">
        <f t="shared" ca="1" si="54"/>
        <v>0</v>
      </c>
      <c r="S103" s="1">
        <f t="shared" ca="1" si="55"/>
        <v>0</v>
      </c>
      <c r="T103" s="1">
        <f t="shared" ca="1" si="44"/>
        <v>831.07373274512076</v>
      </c>
      <c r="V103" s="1">
        <f t="shared" si="45"/>
        <v>8.5</v>
      </c>
      <c r="W103" s="1">
        <f t="shared" si="46"/>
        <v>3.614E-3</v>
      </c>
      <c r="Y103" s="1" t="str">
        <f t="shared" si="56"/>
        <v>NEOUSDT</v>
      </c>
      <c r="Z103" s="1">
        <f t="shared" ca="1" si="47"/>
        <v>0</v>
      </c>
      <c r="AA103" s="1">
        <f t="shared" ca="1" si="57"/>
        <v>0</v>
      </c>
      <c r="AB103" s="1">
        <f t="shared" ca="1" si="58"/>
        <v>0</v>
      </c>
      <c r="AC103" s="1">
        <f t="shared" ca="1" si="50"/>
        <v>1</v>
      </c>
      <c r="AD103" s="1">
        <f t="shared" ca="1" si="60"/>
        <v>0</v>
      </c>
      <c r="AE103" s="1">
        <f t="shared" ca="1" si="59"/>
        <v>0</v>
      </c>
      <c r="AF103" s="1">
        <f t="shared" ca="1" si="49"/>
        <v>1371.0658771089693</v>
      </c>
    </row>
    <row r="104" spans="1:32" x14ac:dyDescent="0.25">
      <c r="A104">
        <v>141</v>
      </c>
      <c r="B104">
        <v>8.5</v>
      </c>
      <c r="C104">
        <v>3.614E-3</v>
      </c>
      <c r="D104">
        <v>-9.7778279999999995E-2</v>
      </c>
      <c r="E104">
        <v>-2.0067571205743802</v>
      </c>
      <c r="G104" s="1">
        <f t="shared" si="40"/>
        <v>-1</v>
      </c>
      <c r="H104" s="1">
        <f t="shared" si="41"/>
        <v>8.5</v>
      </c>
      <c r="I104" s="1">
        <f t="shared" si="42"/>
        <v>3.614E-3</v>
      </c>
      <c r="J104" s="1">
        <f>IFERROR(VLOOKUP(-$G104,$G105:$H$182,2,0),H104)</f>
        <v>8.5399999999999991</v>
      </c>
      <c r="K104" s="1">
        <f>IFERROR(VLOOKUP(-$G104,$G105:$I$182,3,0),I104)</f>
        <v>3.5599999999999998E-3</v>
      </c>
      <c r="M104" s="1" t="str">
        <f t="shared" si="51"/>
        <v>NEOUSDT</v>
      </c>
      <c r="N104" s="1">
        <f ca="1">IF($AH$6="No",IF(AND(ABS($E104)&gt;$AH$1,$G104&lt;&gt;$G103),1,0),n_steps!K104)</f>
        <v>0</v>
      </c>
      <c r="O104" s="1">
        <f t="shared" ca="1" si="52"/>
        <v>0</v>
      </c>
      <c r="P104" s="1">
        <f t="shared" ca="1" si="53"/>
        <v>0</v>
      </c>
      <c r="Q104" s="1">
        <f t="shared" ca="1" si="43"/>
        <v>1</v>
      </c>
      <c r="R104" s="1">
        <f t="shared" ca="1" si="54"/>
        <v>0</v>
      </c>
      <c r="S104" s="1">
        <f t="shared" ca="1" si="55"/>
        <v>0</v>
      </c>
      <c r="T104" s="1">
        <f t="shared" ca="1" si="44"/>
        <v>831.07373274512076</v>
      </c>
      <c r="V104" s="1">
        <f t="shared" si="45"/>
        <v>8.5399999999999991</v>
      </c>
      <c r="W104" s="1">
        <f t="shared" si="46"/>
        <v>3.5599999999999998E-3</v>
      </c>
      <c r="Y104" s="1" t="str">
        <f t="shared" si="56"/>
        <v>AKROUSDT</v>
      </c>
      <c r="Z104" s="1">
        <f t="shared" ca="1" si="47"/>
        <v>0</v>
      </c>
      <c r="AA104" s="1">
        <f t="shared" ca="1" si="57"/>
        <v>0</v>
      </c>
      <c r="AB104" s="1">
        <f t="shared" ca="1" si="58"/>
        <v>0</v>
      </c>
      <c r="AC104" s="1">
        <f t="shared" ca="1" si="50"/>
        <v>1</v>
      </c>
      <c r="AD104" s="1">
        <f t="shared" ca="1" si="60"/>
        <v>0</v>
      </c>
      <c r="AE104" s="1">
        <f t="shared" ca="1" si="59"/>
        <v>0</v>
      </c>
      <c r="AF104" s="1">
        <f t="shared" ca="1" si="49"/>
        <v>1371.0658771089693</v>
      </c>
    </row>
    <row r="105" spans="1:32" x14ac:dyDescent="0.25">
      <c r="A105">
        <v>142</v>
      </c>
      <c r="B105">
        <v>8.5399999999999991</v>
      </c>
      <c r="C105">
        <v>3.5599999999999998E-3</v>
      </c>
      <c r="D105">
        <v>7.0688799999999205E-2</v>
      </c>
      <c r="E105">
        <v>0.66916023008400605</v>
      </c>
      <c r="G105" s="1">
        <f t="shared" si="40"/>
        <v>1</v>
      </c>
      <c r="H105" s="1">
        <f t="shared" si="41"/>
        <v>8.5399999999999991</v>
      </c>
      <c r="I105" s="1">
        <f t="shared" si="42"/>
        <v>3.5599999999999998E-3</v>
      </c>
      <c r="J105" s="1">
        <f>IFERROR(VLOOKUP(-$G105,$G106:$H$182,2,0),H105)</f>
        <v>8.51</v>
      </c>
      <c r="K105" s="1">
        <f>IFERROR(VLOOKUP(-$G105,$G106:$I$182,3,0),I105)</f>
        <v>3.581E-3</v>
      </c>
      <c r="M105" s="1" t="str">
        <f t="shared" si="51"/>
        <v>AKROUSDT</v>
      </c>
      <c r="N105" s="1">
        <f ca="1">IF($AH$6="No",IF(AND(ABS($E105)&gt;$AH$1,$G105&lt;&gt;$G104),1,0),n_steps!K105)</f>
        <v>0</v>
      </c>
      <c r="O105" s="1">
        <f t="shared" ca="1" si="52"/>
        <v>0</v>
      </c>
      <c r="P105" s="1">
        <f t="shared" ca="1" si="53"/>
        <v>0</v>
      </c>
      <c r="Q105" s="1">
        <f t="shared" ca="1" si="43"/>
        <v>1</v>
      </c>
      <c r="R105" s="1">
        <f t="shared" ca="1" si="54"/>
        <v>0</v>
      </c>
      <c r="S105" s="1">
        <f t="shared" ca="1" si="55"/>
        <v>0</v>
      </c>
      <c r="T105" s="1">
        <f t="shared" ca="1" si="44"/>
        <v>831.07373274512076</v>
      </c>
      <c r="V105" s="1">
        <f t="shared" si="45"/>
        <v>8.51</v>
      </c>
      <c r="W105" s="1">
        <f t="shared" si="46"/>
        <v>3.581E-3</v>
      </c>
      <c r="Y105" s="1" t="str">
        <f t="shared" si="56"/>
        <v>NEOUSDT</v>
      </c>
      <c r="Z105" s="1">
        <f t="shared" ca="1" si="47"/>
        <v>0</v>
      </c>
      <c r="AA105" s="1">
        <f t="shared" ca="1" si="57"/>
        <v>0</v>
      </c>
      <c r="AB105" s="1">
        <f t="shared" ca="1" si="58"/>
        <v>0</v>
      </c>
      <c r="AC105" s="1">
        <f t="shared" ca="1" si="50"/>
        <v>1</v>
      </c>
      <c r="AD105" s="1">
        <f t="shared" ca="1" si="60"/>
        <v>0</v>
      </c>
      <c r="AE105" s="1">
        <f t="shared" ca="1" si="59"/>
        <v>0</v>
      </c>
      <c r="AF105" s="1">
        <f t="shared" ca="1" si="49"/>
        <v>1371.0658771089693</v>
      </c>
    </row>
    <row r="106" spans="1:32" x14ac:dyDescent="0.25">
      <c r="A106">
        <v>143</v>
      </c>
      <c r="B106">
        <v>8.51</v>
      </c>
      <c r="C106">
        <v>3.581E-3</v>
      </c>
      <c r="D106">
        <v>-9.2706200000005606E-3</v>
      </c>
      <c r="E106">
        <v>-0.57081228026699304</v>
      </c>
      <c r="G106" s="1">
        <f t="shared" si="40"/>
        <v>-1</v>
      </c>
      <c r="H106" s="1">
        <f t="shared" si="41"/>
        <v>8.51</v>
      </c>
      <c r="I106" s="1">
        <f t="shared" si="42"/>
        <v>3.581E-3</v>
      </c>
      <c r="J106" s="1">
        <f>IFERROR(VLOOKUP(-$G106,$G107:$H$182,2,0),H106)</f>
        <v>8.4499999999999993</v>
      </c>
      <c r="K106" s="1">
        <f>IFERROR(VLOOKUP(-$G106,$G107:$I$182,3,0),I106)</f>
        <v>3.539E-3</v>
      </c>
      <c r="M106" s="1" t="str">
        <f t="shared" si="51"/>
        <v>NEOUSDT</v>
      </c>
      <c r="N106" s="1">
        <f ca="1">IF($AH$6="No",IF(AND(ABS($E106)&gt;$AH$1,$G106&lt;&gt;$G105),1,0),n_steps!K106)</f>
        <v>0</v>
      </c>
      <c r="O106" s="1">
        <f t="shared" ca="1" si="52"/>
        <v>0</v>
      </c>
      <c r="P106" s="1">
        <f t="shared" ca="1" si="53"/>
        <v>0</v>
      </c>
      <c r="Q106" s="1">
        <f t="shared" ca="1" si="43"/>
        <v>1</v>
      </c>
      <c r="R106" s="1">
        <f t="shared" ca="1" si="54"/>
        <v>0</v>
      </c>
      <c r="S106" s="1">
        <f t="shared" ca="1" si="55"/>
        <v>0</v>
      </c>
      <c r="T106" s="1">
        <f t="shared" ca="1" si="44"/>
        <v>831.07373274512076</v>
      </c>
      <c r="V106" s="1">
        <f t="shared" si="45"/>
        <v>8.4499999999999993</v>
      </c>
      <c r="W106" s="1">
        <f t="shared" si="46"/>
        <v>3.539E-3</v>
      </c>
      <c r="Y106" s="1" t="str">
        <f t="shared" si="56"/>
        <v>AKROUSDT</v>
      </c>
      <c r="Z106" s="1">
        <f t="shared" ca="1" si="47"/>
        <v>0</v>
      </c>
      <c r="AA106" s="1">
        <f t="shared" ca="1" si="57"/>
        <v>0</v>
      </c>
      <c r="AB106" s="1">
        <f t="shared" ca="1" si="58"/>
        <v>0</v>
      </c>
      <c r="AC106" s="1">
        <f t="shared" ca="1" si="50"/>
        <v>1</v>
      </c>
      <c r="AD106" s="1">
        <f t="shared" ca="1" si="60"/>
        <v>0</v>
      </c>
      <c r="AE106" s="1">
        <f t="shared" ca="1" si="59"/>
        <v>0</v>
      </c>
      <c r="AF106" s="1">
        <f t="shared" ca="1" si="49"/>
        <v>1371.0658771089693</v>
      </c>
    </row>
    <row r="107" spans="1:32" x14ac:dyDescent="0.25">
      <c r="A107">
        <v>144</v>
      </c>
      <c r="B107">
        <v>8.48</v>
      </c>
      <c r="C107">
        <v>3.5599999999999998E-3</v>
      </c>
      <c r="D107">
        <v>1.0688800000000401E-2</v>
      </c>
      <c r="E107">
        <v>-0.266188481285001</v>
      </c>
      <c r="G107" s="1">
        <f t="shared" si="40"/>
        <v>-1</v>
      </c>
      <c r="H107" s="1">
        <f t="shared" si="41"/>
        <v>8.48</v>
      </c>
      <c r="I107" s="1">
        <f t="shared" si="42"/>
        <v>3.5599999999999998E-3</v>
      </c>
      <c r="J107" s="1">
        <f>IFERROR(VLOOKUP(-$G107,$G108:$H$182,2,0),H107)</f>
        <v>8.4499999999999993</v>
      </c>
      <c r="K107" s="1">
        <f>IFERROR(VLOOKUP(-$G107,$G108:$I$182,3,0),I107)</f>
        <v>3.539E-3</v>
      </c>
      <c r="M107" s="1" t="str">
        <f t="shared" si="51"/>
        <v>NEOUSDT</v>
      </c>
      <c r="N107" s="1">
        <f ca="1">IF($AH$6="No",IF(AND(ABS($E107)&gt;$AH$1,$G107&lt;&gt;$G106),1,0),n_steps!K107)</f>
        <v>0</v>
      </c>
      <c r="O107" s="1">
        <f t="shared" ca="1" si="52"/>
        <v>0</v>
      </c>
      <c r="P107" s="1">
        <f t="shared" ca="1" si="53"/>
        <v>0</v>
      </c>
      <c r="Q107" s="1">
        <f t="shared" ca="1" si="43"/>
        <v>1</v>
      </c>
      <c r="R107" s="1">
        <f t="shared" ca="1" si="54"/>
        <v>0</v>
      </c>
      <c r="S107" s="1">
        <f t="shared" ca="1" si="55"/>
        <v>0</v>
      </c>
      <c r="T107" s="1">
        <f t="shared" ca="1" si="44"/>
        <v>831.07373274512076</v>
      </c>
      <c r="V107" s="1">
        <f t="shared" si="45"/>
        <v>8.4499999999999993</v>
      </c>
      <c r="W107" s="1">
        <f t="shared" si="46"/>
        <v>3.539E-3</v>
      </c>
      <c r="Y107" s="1" t="str">
        <f t="shared" si="56"/>
        <v>AKROUSDT</v>
      </c>
      <c r="Z107" s="1">
        <f t="shared" ca="1" si="47"/>
        <v>0</v>
      </c>
      <c r="AA107" s="1">
        <f t="shared" ca="1" si="57"/>
        <v>0</v>
      </c>
      <c r="AB107" s="1">
        <f t="shared" ca="1" si="58"/>
        <v>0</v>
      </c>
      <c r="AC107" s="1">
        <f t="shared" ca="1" si="50"/>
        <v>1</v>
      </c>
      <c r="AD107" s="1">
        <f t="shared" ca="1" si="60"/>
        <v>0</v>
      </c>
      <c r="AE107" s="1">
        <f t="shared" ca="1" si="59"/>
        <v>0</v>
      </c>
      <c r="AF107" s="1">
        <f t="shared" ca="1" si="49"/>
        <v>1371.0658771089693</v>
      </c>
    </row>
    <row r="108" spans="1:32" x14ac:dyDescent="0.25">
      <c r="A108">
        <v>145</v>
      </c>
      <c r="B108">
        <v>8.48</v>
      </c>
      <c r="C108">
        <v>3.5599999999999998E-3</v>
      </c>
      <c r="D108">
        <v>1.0688800000000401E-2</v>
      </c>
      <c r="E108">
        <v>-0.25243706293715801</v>
      </c>
      <c r="G108" s="1">
        <f t="shared" si="40"/>
        <v>-1</v>
      </c>
      <c r="H108" s="1">
        <f t="shared" si="41"/>
        <v>8.48</v>
      </c>
      <c r="I108" s="1">
        <f t="shared" si="42"/>
        <v>3.5599999999999998E-3</v>
      </c>
      <c r="J108" s="1">
        <f>IFERROR(VLOOKUP(-$G108,$G109:$H$182,2,0),H108)</f>
        <v>8.4499999999999993</v>
      </c>
      <c r="K108" s="1">
        <f>IFERROR(VLOOKUP(-$G108,$G109:$I$182,3,0),I108)</f>
        <v>3.539E-3</v>
      </c>
      <c r="M108" s="1" t="str">
        <f t="shared" si="51"/>
        <v>NEOUSDT</v>
      </c>
      <c r="N108" s="1">
        <f ca="1">IF($AH$6="No",IF(AND(ABS($E108)&gt;$AH$1,$G108&lt;&gt;$G107),1,0),n_steps!K108)</f>
        <v>0</v>
      </c>
      <c r="O108" s="1">
        <f t="shared" ca="1" si="52"/>
        <v>0</v>
      </c>
      <c r="P108" s="1">
        <f t="shared" ca="1" si="53"/>
        <v>0</v>
      </c>
      <c r="Q108" s="1">
        <f t="shared" ca="1" si="43"/>
        <v>1</v>
      </c>
      <c r="R108" s="1">
        <f t="shared" ca="1" si="54"/>
        <v>0</v>
      </c>
      <c r="S108" s="1">
        <f t="shared" ca="1" si="55"/>
        <v>0</v>
      </c>
      <c r="T108" s="1">
        <f t="shared" ca="1" si="44"/>
        <v>831.07373274512076</v>
      </c>
      <c r="V108" s="1">
        <f t="shared" si="45"/>
        <v>8.4499999999999993</v>
      </c>
      <c r="W108" s="1">
        <f t="shared" si="46"/>
        <v>3.539E-3</v>
      </c>
      <c r="Y108" s="1" t="str">
        <f t="shared" si="56"/>
        <v>AKROUSDT</v>
      </c>
      <c r="Z108" s="1">
        <f t="shared" ca="1" si="47"/>
        <v>0</v>
      </c>
      <c r="AA108" s="1">
        <f t="shared" ca="1" si="57"/>
        <v>0</v>
      </c>
      <c r="AB108" s="1">
        <f t="shared" ca="1" si="58"/>
        <v>0</v>
      </c>
      <c r="AC108" s="1">
        <f t="shared" ca="1" si="50"/>
        <v>1</v>
      </c>
      <c r="AD108" s="1">
        <f t="shared" ca="1" si="60"/>
        <v>0</v>
      </c>
      <c r="AE108" s="1">
        <f t="shared" ca="1" si="59"/>
        <v>0</v>
      </c>
      <c r="AF108" s="1">
        <f t="shared" ca="1" si="49"/>
        <v>1371.0658771089693</v>
      </c>
    </row>
    <row r="109" spans="1:32" x14ac:dyDescent="0.25">
      <c r="A109">
        <v>146</v>
      </c>
      <c r="B109">
        <v>8.49</v>
      </c>
      <c r="C109">
        <v>3.571E-3</v>
      </c>
      <c r="D109">
        <v>-5.4804199999995903E-3</v>
      </c>
      <c r="E109">
        <v>-0.49497235113663601</v>
      </c>
      <c r="G109" s="1">
        <f t="shared" si="40"/>
        <v>-1</v>
      </c>
      <c r="H109" s="1">
        <f t="shared" si="41"/>
        <v>8.49</v>
      </c>
      <c r="I109" s="1">
        <f t="shared" si="42"/>
        <v>3.571E-3</v>
      </c>
      <c r="J109" s="1">
        <f>IFERROR(VLOOKUP(-$G109,$G110:$H$182,2,0),H109)</f>
        <v>8.4499999999999993</v>
      </c>
      <c r="K109" s="1">
        <f>IFERROR(VLOOKUP(-$G109,$G110:$I$182,3,0),I109)</f>
        <v>3.539E-3</v>
      </c>
      <c r="M109" s="1" t="str">
        <f t="shared" si="51"/>
        <v>NEOUSDT</v>
      </c>
      <c r="N109" s="1">
        <f ca="1">IF($AH$6="No",IF(AND(ABS($E109)&gt;$AH$1,$G109&lt;&gt;$G108),1,0),n_steps!K109)</f>
        <v>0</v>
      </c>
      <c r="O109" s="1">
        <f t="shared" ca="1" si="52"/>
        <v>0</v>
      </c>
      <c r="P109" s="1">
        <f t="shared" ca="1" si="53"/>
        <v>0</v>
      </c>
      <c r="Q109" s="1">
        <f t="shared" ca="1" si="43"/>
        <v>1</v>
      </c>
      <c r="R109" s="1">
        <f t="shared" ca="1" si="54"/>
        <v>0</v>
      </c>
      <c r="S109" s="1">
        <f t="shared" ca="1" si="55"/>
        <v>0</v>
      </c>
      <c r="T109" s="1">
        <f t="shared" ca="1" si="44"/>
        <v>831.07373274512076</v>
      </c>
      <c r="V109" s="1">
        <f t="shared" si="45"/>
        <v>8.4499999999999993</v>
      </c>
      <c r="W109" s="1">
        <f t="shared" si="46"/>
        <v>3.539E-3</v>
      </c>
      <c r="Y109" s="1" t="str">
        <f t="shared" si="56"/>
        <v>AKROUSDT</v>
      </c>
      <c r="Z109" s="1">
        <f t="shared" ca="1" si="47"/>
        <v>0</v>
      </c>
      <c r="AA109" s="1">
        <f t="shared" ca="1" si="57"/>
        <v>0</v>
      </c>
      <c r="AB109" s="1">
        <f t="shared" ca="1" si="58"/>
        <v>0</v>
      </c>
      <c r="AC109" s="1">
        <f t="shared" ca="1" si="50"/>
        <v>1</v>
      </c>
      <c r="AD109" s="1">
        <f t="shared" ca="1" si="60"/>
        <v>0</v>
      </c>
      <c r="AE109" s="1">
        <f t="shared" ca="1" si="59"/>
        <v>0</v>
      </c>
      <c r="AF109" s="1">
        <f t="shared" ca="1" si="49"/>
        <v>1371.0658771089693</v>
      </c>
    </row>
    <row r="110" spans="1:32" x14ac:dyDescent="0.25">
      <c r="A110">
        <v>147</v>
      </c>
      <c r="B110">
        <v>8.4499999999999993</v>
      </c>
      <c r="C110">
        <v>3.5509999999999999E-3</v>
      </c>
      <c r="D110">
        <v>2.09997999999878E-3</v>
      </c>
      <c r="E110">
        <v>-0.35279584126990199</v>
      </c>
      <c r="G110" s="1">
        <f t="shared" si="40"/>
        <v>-1</v>
      </c>
      <c r="H110" s="1">
        <f t="shared" si="41"/>
        <v>8.4499999999999993</v>
      </c>
      <c r="I110" s="1">
        <f t="shared" si="42"/>
        <v>3.5509999999999999E-3</v>
      </c>
      <c r="J110" s="1">
        <f>IFERROR(VLOOKUP(-$G110,$G111:$H$182,2,0),H110)</f>
        <v>8.4499999999999993</v>
      </c>
      <c r="K110" s="1">
        <f>IFERROR(VLOOKUP(-$G110,$G111:$I$182,3,0),I110)</f>
        <v>3.539E-3</v>
      </c>
      <c r="M110" s="1" t="str">
        <f t="shared" si="51"/>
        <v>NEOUSDT</v>
      </c>
      <c r="N110" s="1">
        <f ca="1">IF($AH$6="No",IF(AND(ABS($E110)&gt;$AH$1,$G110&lt;&gt;$G109),1,0),n_steps!K110)</f>
        <v>0</v>
      </c>
      <c r="O110" s="1">
        <f t="shared" ca="1" si="52"/>
        <v>0</v>
      </c>
      <c r="P110" s="1">
        <f t="shared" ca="1" si="53"/>
        <v>0</v>
      </c>
      <c r="Q110" s="1">
        <f t="shared" ca="1" si="43"/>
        <v>1</v>
      </c>
      <c r="R110" s="1">
        <f t="shared" ca="1" si="54"/>
        <v>0</v>
      </c>
      <c r="S110" s="1">
        <f t="shared" ca="1" si="55"/>
        <v>0</v>
      </c>
      <c r="T110" s="1">
        <f t="shared" ca="1" si="44"/>
        <v>831.07373274512076</v>
      </c>
      <c r="V110" s="1">
        <f t="shared" si="45"/>
        <v>8.4499999999999993</v>
      </c>
      <c r="W110" s="1">
        <f t="shared" si="46"/>
        <v>3.539E-3</v>
      </c>
      <c r="Y110" s="1" t="str">
        <f t="shared" si="56"/>
        <v>AKROUSDT</v>
      </c>
      <c r="Z110" s="1">
        <f t="shared" ca="1" si="47"/>
        <v>0</v>
      </c>
      <c r="AA110" s="1">
        <f t="shared" ca="1" si="57"/>
        <v>0</v>
      </c>
      <c r="AB110" s="1">
        <f t="shared" ca="1" si="58"/>
        <v>0</v>
      </c>
      <c r="AC110" s="1">
        <f t="shared" ca="1" si="50"/>
        <v>1</v>
      </c>
      <c r="AD110" s="1">
        <f t="shared" ca="1" si="60"/>
        <v>0</v>
      </c>
      <c r="AE110" s="1">
        <f t="shared" ca="1" si="59"/>
        <v>0</v>
      </c>
      <c r="AF110" s="1">
        <f t="shared" ca="1" si="49"/>
        <v>1371.0658771089693</v>
      </c>
    </row>
    <row r="111" spans="1:32" x14ac:dyDescent="0.25">
      <c r="A111">
        <v>148</v>
      </c>
      <c r="B111">
        <v>8.4499999999999993</v>
      </c>
      <c r="C111">
        <v>3.539E-3</v>
      </c>
      <c r="D111">
        <v>3.0648219999999698E-2</v>
      </c>
      <c r="E111">
        <v>0.104434144350629</v>
      </c>
      <c r="G111" s="1">
        <f t="shared" si="40"/>
        <v>1</v>
      </c>
      <c r="H111" s="1">
        <f t="shared" si="41"/>
        <v>8.4499999999999993</v>
      </c>
      <c r="I111" s="1">
        <f t="shared" si="42"/>
        <v>3.539E-3</v>
      </c>
      <c r="J111" s="1">
        <f>IFERROR(VLOOKUP(-$G111,$G112:$H$182,2,0),H111)</f>
        <v>8.51</v>
      </c>
      <c r="K111" s="1">
        <f>IFERROR(VLOOKUP(-$G111,$G112:$I$182,3,0),I111)</f>
        <v>3.565E-3</v>
      </c>
      <c r="M111" s="1" t="str">
        <f t="shared" si="51"/>
        <v>AKROUSDT</v>
      </c>
      <c r="N111" s="1">
        <f ca="1">IF($AH$6="No",IF(AND(ABS($E111)&gt;$AH$1,$G111&lt;&gt;$G110),1,0),n_steps!K111)</f>
        <v>0</v>
      </c>
      <c r="O111" s="1">
        <f t="shared" ca="1" si="52"/>
        <v>0</v>
      </c>
      <c r="P111" s="1">
        <f t="shared" ca="1" si="53"/>
        <v>0</v>
      </c>
      <c r="Q111" s="1">
        <f t="shared" ca="1" si="43"/>
        <v>1</v>
      </c>
      <c r="R111" s="1">
        <f t="shared" ca="1" si="54"/>
        <v>0</v>
      </c>
      <c r="S111" s="1">
        <f t="shared" ca="1" si="55"/>
        <v>0</v>
      </c>
      <c r="T111" s="1">
        <f t="shared" ca="1" si="44"/>
        <v>831.07373274512076</v>
      </c>
      <c r="V111" s="1">
        <f t="shared" si="45"/>
        <v>8.51</v>
      </c>
      <c r="W111" s="1">
        <f t="shared" si="46"/>
        <v>3.565E-3</v>
      </c>
      <c r="Y111" s="1" t="str">
        <f t="shared" si="56"/>
        <v>NEOUSDT</v>
      </c>
      <c r="Z111" s="1">
        <f t="shared" ca="1" si="47"/>
        <v>0</v>
      </c>
      <c r="AA111" s="1">
        <f t="shared" ca="1" si="57"/>
        <v>0</v>
      </c>
      <c r="AB111" s="1">
        <f t="shared" ca="1" si="58"/>
        <v>0</v>
      </c>
      <c r="AC111" s="1">
        <f t="shared" ca="1" si="50"/>
        <v>1</v>
      </c>
      <c r="AD111" s="1">
        <f t="shared" ca="1" si="60"/>
        <v>0</v>
      </c>
      <c r="AE111" s="1">
        <f t="shared" ca="1" si="59"/>
        <v>0</v>
      </c>
      <c r="AF111" s="1">
        <f t="shared" ca="1" si="49"/>
        <v>1371.0658771089693</v>
      </c>
    </row>
    <row r="112" spans="1:32" x14ac:dyDescent="0.25">
      <c r="A112">
        <v>149</v>
      </c>
      <c r="B112">
        <v>8.4600000000000009</v>
      </c>
      <c r="C112">
        <v>3.5349999999999999E-3</v>
      </c>
      <c r="D112">
        <v>5.0164300000000397E-2</v>
      </c>
      <c r="E112">
        <v>0.39862104077507998</v>
      </c>
      <c r="G112" s="1">
        <f t="shared" si="40"/>
        <v>1</v>
      </c>
      <c r="H112" s="1">
        <f t="shared" si="41"/>
        <v>8.4600000000000009</v>
      </c>
      <c r="I112" s="1">
        <f t="shared" si="42"/>
        <v>3.5349999999999999E-3</v>
      </c>
      <c r="J112" s="1">
        <f>IFERROR(VLOOKUP(-$G112,$G113:$H$182,2,0),H112)</f>
        <v>8.51</v>
      </c>
      <c r="K112" s="1">
        <f>IFERROR(VLOOKUP(-$G112,$G113:$I$182,3,0),I112)</f>
        <v>3.565E-3</v>
      </c>
      <c r="M112" s="1" t="str">
        <f t="shared" si="51"/>
        <v>AKROUSDT</v>
      </c>
      <c r="N112" s="1">
        <f ca="1">IF($AH$6="No",IF(AND(ABS($E112)&gt;$AH$1,$G112&lt;&gt;$G111),1,0),n_steps!K112)</f>
        <v>0</v>
      </c>
      <c r="O112" s="1">
        <f t="shared" ca="1" si="52"/>
        <v>0</v>
      </c>
      <c r="P112" s="1">
        <f t="shared" ca="1" si="53"/>
        <v>0</v>
      </c>
      <c r="Q112" s="1">
        <f t="shared" ca="1" si="43"/>
        <v>1</v>
      </c>
      <c r="R112" s="1">
        <f t="shared" ca="1" si="54"/>
        <v>0</v>
      </c>
      <c r="S112" s="1">
        <f t="shared" ca="1" si="55"/>
        <v>0</v>
      </c>
      <c r="T112" s="1">
        <f t="shared" ca="1" si="44"/>
        <v>831.07373274512076</v>
      </c>
      <c r="V112" s="1">
        <f t="shared" si="45"/>
        <v>8.51</v>
      </c>
      <c r="W112" s="1">
        <f t="shared" si="46"/>
        <v>3.565E-3</v>
      </c>
      <c r="Y112" s="1" t="str">
        <f t="shared" si="56"/>
        <v>NEOUSDT</v>
      </c>
      <c r="Z112" s="1">
        <f t="shared" ca="1" si="47"/>
        <v>0</v>
      </c>
      <c r="AA112" s="1">
        <f t="shared" ca="1" si="57"/>
        <v>0</v>
      </c>
      <c r="AB112" s="1">
        <f t="shared" ca="1" si="58"/>
        <v>0</v>
      </c>
      <c r="AC112" s="1">
        <f t="shared" ca="1" si="50"/>
        <v>1</v>
      </c>
      <c r="AD112" s="1">
        <f t="shared" ca="1" si="60"/>
        <v>0</v>
      </c>
      <c r="AE112" s="1">
        <f t="shared" ca="1" si="59"/>
        <v>0</v>
      </c>
      <c r="AF112" s="1">
        <f t="shared" ca="1" si="49"/>
        <v>1371.0658771089693</v>
      </c>
    </row>
    <row r="113" spans="1:32" x14ac:dyDescent="0.25">
      <c r="A113">
        <v>150</v>
      </c>
      <c r="B113">
        <v>8.52</v>
      </c>
      <c r="C113">
        <v>3.522E-3</v>
      </c>
      <c r="D113">
        <v>0.14109155999999901</v>
      </c>
      <c r="E113">
        <v>1.7321828067566301</v>
      </c>
      <c r="G113" s="1">
        <f t="shared" si="40"/>
        <v>1</v>
      </c>
      <c r="H113" s="1">
        <f t="shared" si="41"/>
        <v>8.52</v>
      </c>
      <c r="I113" s="1">
        <f t="shared" si="42"/>
        <v>3.522E-3</v>
      </c>
      <c r="J113" s="1">
        <f>IFERROR(VLOOKUP(-$G113,$G114:$H$182,2,0),H113)</f>
        <v>8.51</v>
      </c>
      <c r="K113" s="1">
        <f>IFERROR(VLOOKUP(-$G113,$G114:$I$182,3,0),I113)</f>
        <v>3.565E-3</v>
      </c>
      <c r="M113" s="1" t="str">
        <f t="shared" si="51"/>
        <v>AKROUSDT</v>
      </c>
      <c r="N113" s="1">
        <f ca="1">IF($AH$6="No",IF(AND(ABS($E113)&gt;$AH$1,$G113&lt;&gt;$G112),1,0),n_steps!K113)</f>
        <v>0</v>
      </c>
      <c r="O113" s="1">
        <f t="shared" ca="1" si="52"/>
        <v>0</v>
      </c>
      <c r="P113" s="1">
        <f t="shared" ca="1" si="53"/>
        <v>0</v>
      </c>
      <c r="Q113" s="1">
        <f t="shared" ca="1" si="43"/>
        <v>1</v>
      </c>
      <c r="R113" s="1">
        <f t="shared" ca="1" si="54"/>
        <v>0</v>
      </c>
      <c r="S113" s="1">
        <f t="shared" ca="1" si="55"/>
        <v>0</v>
      </c>
      <c r="T113" s="1">
        <f t="shared" ca="1" si="44"/>
        <v>831.07373274512076</v>
      </c>
      <c r="V113" s="1">
        <f t="shared" si="45"/>
        <v>8.51</v>
      </c>
      <c r="W113" s="1">
        <f t="shared" si="46"/>
        <v>3.565E-3</v>
      </c>
      <c r="Y113" s="1" t="str">
        <f t="shared" si="56"/>
        <v>NEOUSDT</v>
      </c>
      <c r="Z113" s="1">
        <f t="shared" ca="1" si="47"/>
        <v>0</v>
      </c>
      <c r="AA113" s="1">
        <f t="shared" ca="1" si="57"/>
        <v>0</v>
      </c>
      <c r="AB113" s="1">
        <f t="shared" ca="1" si="58"/>
        <v>0</v>
      </c>
      <c r="AC113" s="1">
        <f t="shared" ca="1" si="50"/>
        <v>1</v>
      </c>
      <c r="AD113" s="1">
        <f t="shared" ca="1" si="60"/>
        <v>0</v>
      </c>
      <c r="AE113" s="1">
        <f t="shared" ca="1" si="59"/>
        <v>0</v>
      </c>
      <c r="AF113" s="1">
        <f t="shared" ca="1" si="49"/>
        <v>1371.0658771089693</v>
      </c>
    </row>
    <row r="114" spans="1:32" x14ac:dyDescent="0.25">
      <c r="A114">
        <v>151</v>
      </c>
      <c r="B114">
        <v>8.5</v>
      </c>
      <c r="C114">
        <v>3.5379999999999999E-3</v>
      </c>
      <c r="D114">
        <v>8.3027239999999794E-2</v>
      </c>
      <c r="E114">
        <v>0.88151562571779196</v>
      </c>
      <c r="G114" s="1">
        <f t="shared" si="40"/>
        <v>1</v>
      </c>
      <c r="H114" s="1">
        <f t="shared" si="41"/>
        <v>8.5</v>
      </c>
      <c r="I114" s="1">
        <f t="shared" si="42"/>
        <v>3.5379999999999999E-3</v>
      </c>
      <c r="J114" s="1">
        <f>IFERROR(VLOOKUP(-$G114,$G115:$H$182,2,0),H114)</f>
        <v>8.51</v>
      </c>
      <c r="K114" s="1">
        <f>IFERROR(VLOOKUP(-$G114,$G115:$I$182,3,0),I114)</f>
        <v>3.565E-3</v>
      </c>
      <c r="M114" s="1" t="str">
        <f t="shared" si="51"/>
        <v>AKROUSDT</v>
      </c>
      <c r="N114" s="1">
        <f ca="1">IF($AH$6="No",IF(AND(ABS($E114)&gt;$AH$1,$G114&lt;&gt;$G113),1,0),n_steps!K114)</f>
        <v>1</v>
      </c>
      <c r="O114" s="1">
        <f t="shared" ca="1" si="52"/>
        <v>3.5379999999999999E-3</v>
      </c>
      <c r="P114" s="1">
        <f t="shared" ca="1" si="53"/>
        <v>3.565E-3</v>
      </c>
      <c r="Q114" s="1">
        <f t="shared" ca="1" si="43"/>
        <v>1.0076314301865461</v>
      </c>
      <c r="R114" s="1">
        <f t="shared" ca="1" si="54"/>
        <v>-0.8</v>
      </c>
      <c r="S114" s="1">
        <f t="shared" ca="1" si="55"/>
        <v>-2</v>
      </c>
      <c r="T114" s="1">
        <f t="shared" ca="1" si="44"/>
        <v>834.61601391643751</v>
      </c>
      <c r="V114" s="1">
        <f t="shared" si="45"/>
        <v>8.51</v>
      </c>
      <c r="W114" s="1">
        <f t="shared" si="46"/>
        <v>3.565E-3</v>
      </c>
      <c r="Y114" s="1" t="str">
        <f t="shared" si="56"/>
        <v>NEOUSDT</v>
      </c>
      <c r="Z114" s="1">
        <f t="shared" ca="1" si="47"/>
        <v>1</v>
      </c>
      <c r="AA114" s="1">
        <f t="shared" ca="1" si="57"/>
        <v>8.5</v>
      </c>
      <c r="AB114" s="1">
        <f t="shared" ca="1" si="58"/>
        <v>8.51</v>
      </c>
      <c r="AC114" s="1">
        <f t="shared" ca="1" si="50"/>
        <v>0.99882491186839018</v>
      </c>
      <c r="AD114" s="1">
        <f t="shared" ca="1" si="60"/>
        <v>-1.0968527016871754</v>
      </c>
      <c r="AE114" s="1">
        <f t="shared" ca="1" si="59"/>
        <v>-2</v>
      </c>
      <c r="AF114" s="1">
        <f t="shared" ca="1" si="49"/>
        <v>1366.3579011674362</v>
      </c>
    </row>
    <row r="115" spans="1:32" x14ac:dyDescent="0.25">
      <c r="A115">
        <v>152</v>
      </c>
      <c r="B115">
        <v>8.5399999999999991</v>
      </c>
      <c r="C115">
        <v>3.5279999999999999E-3</v>
      </c>
      <c r="D115">
        <v>0.14681743999999899</v>
      </c>
      <c r="E115">
        <v>1.7546744895612101</v>
      </c>
      <c r="G115" s="1">
        <f t="shared" si="40"/>
        <v>1</v>
      </c>
      <c r="H115" s="1">
        <f t="shared" si="41"/>
        <v>8.5399999999999991</v>
      </c>
      <c r="I115" s="1">
        <f t="shared" si="42"/>
        <v>3.5279999999999999E-3</v>
      </c>
      <c r="J115" s="1">
        <f>IFERROR(VLOOKUP(-$G115,$G116:$H$182,2,0),H115)</f>
        <v>8.51</v>
      </c>
      <c r="K115" s="1">
        <f>IFERROR(VLOOKUP(-$G115,$G116:$I$182,3,0),I115)</f>
        <v>3.565E-3</v>
      </c>
      <c r="M115" s="1" t="str">
        <f t="shared" si="51"/>
        <v>AKROUSDT</v>
      </c>
      <c r="N115" s="1">
        <f ca="1">IF($AH$6="No",IF(AND(ABS($E115)&gt;$AH$1,$G115&lt;&gt;$G114),1,0),n_steps!K115)</f>
        <v>0</v>
      </c>
      <c r="O115" s="1">
        <f t="shared" ca="1" si="52"/>
        <v>0</v>
      </c>
      <c r="P115" s="1">
        <f t="shared" ca="1" si="53"/>
        <v>0</v>
      </c>
      <c r="Q115" s="1">
        <f t="shared" ca="1" si="43"/>
        <v>1</v>
      </c>
      <c r="R115" s="1">
        <f t="shared" ca="1" si="54"/>
        <v>0</v>
      </c>
      <c r="S115" s="1">
        <f t="shared" ca="1" si="55"/>
        <v>0</v>
      </c>
      <c r="T115" s="1">
        <f t="shared" ca="1" si="44"/>
        <v>834.61601391643751</v>
      </c>
      <c r="V115" s="1">
        <f t="shared" si="45"/>
        <v>8.51</v>
      </c>
      <c r="W115" s="1">
        <f t="shared" si="46"/>
        <v>3.565E-3</v>
      </c>
      <c r="Y115" s="1" t="str">
        <f t="shared" si="56"/>
        <v>NEOUSDT</v>
      </c>
      <c r="Z115" s="1">
        <f t="shared" ca="1" si="47"/>
        <v>0</v>
      </c>
      <c r="AA115" s="1">
        <f t="shared" ca="1" si="57"/>
        <v>0</v>
      </c>
      <c r="AB115" s="1">
        <f t="shared" ca="1" si="58"/>
        <v>0</v>
      </c>
      <c r="AC115" s="1">
        <f t="shared" ca="1" si="50"/>
        <v>1</v>
      </c>
      <c r="AD115" s="1">
        <f t="shared" ca="1" si="60"/>
        <v>0</v>
      </c>
      <c r="AE115" s="1">
        <f t="shared" ca="1" si="59"/>
        <v>0</v>
      </c>
      <c r="AF115" s="1">
        <f t="shared" ca="1" si="49"/>
        <v>1366.3579011674362</v>
      </c>
    </row>
    <row r="116" spans="1:32" x14ac:dyDescent="0.25">
      <c r="A116">
        <v>153</v>
      </c>
      <c r="B116">
        <v>8.5399999999999991</v>
      </c>
      <c r="C116">
        <v>3.5490000000000001E-3</v>
      </c>
      <c r="D116">
        <v>9.6858019999999101E-2</v>
      </c>
      <c r="E116">
        <v>0.95396801442272205</v>
      </c>
      <c r="G116" s="1">
        <f t="shared" si="40"/>
        <v>1</v>
      </c>
      <c r="H116" s="1">
        <f t="shared" si="41"/>
        <v>8.5399999999999991</v>
      </c>
      <c r="I116" s="1">
        <f t="shared" si="42"/>
        <v>3.5490000000000001E-3</v>
      </c>
      <c r="J116" s="1">
        <f>IFERROR(VLOOKUP(-$G116,$G117:$H$182,2,0),H116)</f>
        <v>8.51</v>
      </c>
      <c r="K116" s="1">
        <f>IFERROR(VLOOKUP(-$G116,$G117:$I$182,3,0),I116)</f>
        <v>3.565E-3</v>
      </c>
      <c r="M116" s="1" t="str">
        <f t="shared" si="51"/>
        <v>AKROUSDT</v>
      </c>
      <c r="N116" s="1">
        <f ca="1">IF($AH$6="No",IF(AND(ABS($E116)&gt;$AH$1,$G116&lt;&gt;$G115),1,0),n_steps!K116)</f>
        <v>1</v>
      </c>
      <c r="O116" s="1">
        <f t="shared" ca="1" si="52"/>
        <v>3.5490000000000001E-3</v>
      </c>
      <c r="P116" s="1">
        <f t="shared" ca="1" si="53"/>
        <v>3.565E-3</v>
      </c>
      <c r="Q116" s="1">
        <f t="shared" ca="1" si="43"/>
        <v>1.00450831220062</v>
      </c>
      <c r="R116" s="1">
        <f t="shared" ca="1" si="54"/>
        <v>-0.8</v>
      </c>
      <c r="S116" s="1">
        <f t="shared" ca="1" si="55"/>
        <v>-2</v>
      </c>
      <c r="T116" s="1">
        <f t="shared" ca="1" si="44"/>
        <v>835.57872347480986</v>
      </c>
      <c r="V116" s="1">
        <f t="shared" si="45"/>
        <v>8.51</v>
      </c>
      <c r="W116" s="1">
        <f t="shared" si="46"/>
        <v>3.565E-3</v>
      </c>
      <c r="Y116" s="1" t="str">
        <f t="shared" si="56"/>
        <v>NEOUSDT</v>
      </c>
      <c r="Z116" s="1">
        <f t="shared" ca="1" si="47"/>
        <v>1</v>
      </c>
      <c r="AA116" s="1">
        <f t="shared" ca="1" si="57"/>
        <v>8.5399999999999991</v>
      </c>
      <c r="AB116" s="1">
        <f t="shared" ca="1" si="58"/>
        <v>8.51</v>
      </c>
      <c r="AC116" s="1">
        <f t="shared" ca="1" si="50"/>
        <v>1.0035252643948296</v>
      </c>
      <c r="AD116" s="1">
        <f t="shared" ca="1" si="60"/>
        <v>-1.093086320933949</v>
      </c>
      <c r="AE116" s="1">
        <f t="shared" ca="1" si="59"/>
        <v>-2</v>
      </c>
      <c r="AF116" s="1">
        <f t="shared" ca="1" si="49"/>
        <v>1368.081587706082</v>
      </c>
    </row>
    <row r="117" spans="1:32" x14ac:dyDescent="0.25">
      <c r="A117">
        <v>154</v>
      </c>
      <c r="B117">
        <v>8.5299999999999994</v>
      </c>
      <c r="C117">
        <v>3.542E-3</v>
      </c>
      <c r="D117">
        <v>0.10351116</v>
      </c>
      <c r="E117">
        <v>1.0044778695677701</v>
      </c>
      <c r="G117" s="1">
        <f t="shared" si="40"/>
        <v>1</v>
      </c>
      <c r="H117" s="1">
        <f t="shared" si="41"/>
        <v>8.5299999999999994</v>
      </c>
      <c r="I117" s="1">
        <f t="shared" si="42"/>
        <v>3.542E-3</v>
      </c>
      <c r="J117" s="1">
        <f>IFERROR(VLOOKUP(-$G117,$G118:$H$182,2,0),H117)</f>
        <v>8.51</v>
      </c>
      <c r="K117" s="1">
        <f>IFERROR(VLOOKUP(-$G117,$G118:$I$182,3,0),I117)</f>
        <v>3.565E-3</v>
      </c>
      <c r="M117" s="1" t="str">
        <f t="shared" si="51"/>
        <v>AKROUSDT</v>
      </c>
      <c r="N117" s="1">
        <f ca="1">IF($AH$6="No",IF(AND(ABS($E117)&gt;$AH$1,$G117&lt;&gt;$G116),1,0),n_steps!K117)</f>
        <v>0</v>
      </c>
      <c r="O117" s="1">
        <f t="shared" ca="1" si="52"/>
        <v>0</v>
      </c>
      <c r="P117" s="1">
        <f t="shared" ca="1" si="53"/>
        <v>0</v>
      </c>
      <c r="Q117" s="1">
        <f t="shared" ca="1" si="43"/>
        <v>1</v>
      </c>
      <c r="R117" s="1">
        <f t="shared" ca="1" si="54"/>
        <v>0</v>
      </c>
      <c r="S117" s="1">
        <f t="shared" ca="1" si="55"/>
        <v>0</v>
      </c>
      <c r="T117" s="1">
        <f t="shared" ca="1" si="44"/>
        <v>835.57872347480986</v>
      </c>
      <c r="V117" s="1">
        <f t="shared" si="45"/>
        <v>8.51</v>
      </c>
      <c r="W117" s="1">
        <f t="shared" si="46"/>
        <v>3.565E-3</v>
      </c>
      <c r="Y117" s="1" t="str">
        <f t="shared" si="56"/>
        <v>NEOUSDT</v>
      </c>
      <c r="Z117" s="1">
        <f t="shared" ca="1" si="47"/>
        <v>0</v>
      </c>
      <c r="AA117" s="1">
        <f t="shared" ca="1" si="57"/>
        <v>0</v>
      </c>
      <c r="AB117" s="1">
        <f t="shared" ca="1" si="58"/>
        <v>0</v>
      </c>
      <c r="AC117" s="1">
        <f t="shared" ca="1" si="50"/>
        <v>1</v>
      </c>
      <c r="AD117" s="1">
        <f t="shared" ca="1" si="60"/>
        <v>0</v>
      </c>
      <c r="AE117" s="1">
        <f t="shared" ca="1" si="59"/>
        <v>0</v>
      </c>
      <c r="AF117" s="1">
        <f t="shared" ca="1" si="49"/>
        <v>1368.081587706082</v>
      </c>
    </row>
    <row r="118" spans="1:32" x14ac:dyDescent="0.25">
      <c r="A118">
        <v>155</v>
      </c>
      <c r="B118">
        <v>8.5</v>
      </c>
      <c r="C118">
        <v>3.5460000000000001E-3</v>
      </c>
      <c r="D118">
        <v>6.3995079999999704E-2</v>
      </c>
      <c r="E118">
        <v>0.40376698819894102</v>
      </c>
      <c r="G118" s="1">
        <f t="shared" si="40"/>
        <v>1</v>
      </c>
      <c r="H118" s="1">
        <f t="shared" si="41"/>
        <v>8.5</v>
      </c>
      <c r="I118" s="1">
        <f t="shared" si="42"/>
        <v>3.5460000000000001E-3</v>
      </c>
      <c r="J118" s="1">
        <f>IFERROR(VLOOKUP(-$G118,$G119:$H$182,2,0),H118)</f>
        <v>8.51</v>
      </c>
      <c r="K118" s="1">
        <f>IFERROR(VLOOKUP(-$G118,$G119:$I$182,3,0),I118)</f>
        <v>3.565E-3</v>
      </c>
      <c r="M118" s="1" t="str">
        <f t="shared" si="51"/>
        <v>AKROUSDT</v>
      </c>
      <c r="N118" s="1">
        <f ca="1">IF($AH$6="No",IF(AND(ABS($E118)&gt;$AH$1,$G118&lt;&gt;$G117),1,0),n_steps!K118)</f>
        <v>1</v>
      </c>
      <c r="O118" s="1">
        <f t="shared" ca="1" si="52"/>
        <v>3.5460000000000001E-3</v>
      </c>
      <c r="P118" s="1">
        <f t="shared" ca="1" si="53"/>
        <v>3.565E-3</v>
      </c>
      <c r="Q118" s="1">
        <f t="shared" ca="1" si="43"/>
        <v>1.0053581500282007</v>
      </c>
      <c r="R118" s="1">
        <f t="shared" ca="1" si="54"/>
        <v>-0.8</v>
      </c>
      <c r="S118" s="1">
        <f t="shared" ca="1" si="55"/>
        <v>-2</v>
      </c>
      <c r="T118" s="1">
        <f t="shared" ca="1" si="44"/>
        <v>837.2558796355604</v>
      </c>
      <c r="V118" s="1">
        <f t="shared" si="45"/>
        <v>8.51</v>
      </c>
      <c r="W118" s="1">
        <f t="shared" si="46"/>
        <v>3.565E-3</v>
      </c>
      <c r="Y118" s="1" t="str">
        <f t="shared" si="56"/>
        <v>NEOUSDT</v>
      </c>
      <c r="Z118" s="1">
        <f t="shared" ca="1" si="47"/>
        <v>1</v>
      </c>
      <c r="AA118" s="1">
        <f t="shared" ca="1" si="57"/>
        <v>8.5</v>
      </c>
      <c r="AB118" s="1">
        <f t="shared" ca="1" si="58"/>
        <v>8.51</v>
      </c>
      <c r="AC118" s="1">
        <f t="shared" ca="1" si="50"/>
        <v>0.99882491186839018</v>
      </c>
      <c r="AD118" s="1">
        <f t="shared" ca="1" si="60"/>
        <v>-1.0944652701648656</v>
      </c>
      <c r="AE118" s="1">
        <f t="shared" ca="1" si="59"/>
        <v>-2</v>
      </c>
      <c r="AF118" s="1">
        <f t="shared" ca="1" si="49"/>
        <v>1363.3795059991298</v>
      </c>
    </row>
    <row r="119" spans="1:32" x14ac:dyDescent="0.25">
      <c r="A119">
        <v>156</v>
      </c>
      <c r="B119">
        <v>8.4700000000000006</v>
      </c>
      <c r="C119">
        <v>3.5409999999999999E-3</v>
      </c>
      <c r="D119">
        <v>4.5890180000000599E-2</v>
      </c>
      <c r="E119">
        <v>0.108601374037898</v>
      </c>
      <c r="G119" s="1">
        <f t="shared" si="40"/>
        <v>1</v>
      </c>
      <c r="H119" s="1">
        <f t="shared" si="41"/>
        <v>8.4700000000000006</v>
      </c>
      <c r="I119" s="1">
        <f t="shared" si="42"/>
        <v>3.5409999999999999E-3</v>
      </c>
      <c r="J119" s="1">
        <f>IFERROR(VLOOKUP(-$G119,$G120:$H$182,2,0),H119)</f>
        <v>8.51</v>
      </c>
      <c r="K119" s="1">
        <f>IFERROR(VLOOKUP(-$G119,$G120:$I$182,3,0),I119)</f>
        <v>3.565E-3</v>
      </c>
      <c r="M119" s="1" t="str">
        <f t="shared" si="51"/>
        <v>AKROUSDT</v>
      </c>
      <c r="N119" s="1">
        <f ca="1">IF($AH$6="No",IF(AND(ABS($E119)&gt;$AH$1,$G119&lt;&gt;$G118),1,0),n_steps!K119)</f>
        <v>0</v>
      </c>
      <c r="O119" s="1">
        <f t="shared" ca="1" si="52"/>
        <v>0</v>
      </c>
      <c r="P119" s="1">
        <f t="shared" ca="1" si="53"/>
        <v>0</v>
      </c>
      <c r="Q119" s="1">
        <f t="shared" ca="1" si="43"/>
        <v>1</v>
      </c>
      <c r="R119" s="1">
        <f t="shared" ca="1" si="54"/>
        <v>0</v>
      </c>
      <c r="S119" s="1">
        <f t="shared" ca="1" si="55"/>
        <v>0</v>
      </c>
      <c r="T119" s="1">
        <f t="shared" ca="1" si="44"/>
        <v>837.2558796355604</v>
      </c>
      <c r="V119" s="1">
        <f t="shared" si="45"/>
        <v>8.51</v>
      </c>
      <c r="W119" s="1">
        <f t="shared" si="46"/>
        <v>3.565E-3</v>
      </c>
      <c r="Y119" s="1" t="str">
        <f t="shared" si="56"/>
        <v>NEOUSDT</v>
      </c>
      <c r="Z119" s="1">
        <f t="shared" ca="1" si="47"/>
        <v>0</v>
      </c>
      <c r="AA119" s="1">
        <f t="shared" ca="1" si="57"/>
        <v>0</v>
      </c>
      <c r="AB119" s="1">
        <f t="shared" ca="1" si="58"/>
        <v>0</v>
      </c>
      <c r="AC119" s="1">
        <f t="shared" ca="1" si="50"/>
        <v>1</v>
      </c>
      <c r="AD119" s="1">
        <f t="shared" ca="1" si="60"/>
        <v>0</v>
      </c>
      <c r="AE119" s="1">
        <f t="shared" ca="1" si="59"/>
        <v>0</v>
      </c>
      <c r="AF119" s="1">
        <f t="shared" ca="1" si="49"/>
        <v>1363.3795059991298</v>
      </c>
    </row>
    <row r="120" spans="1:32" x14ac:dyDescent="0.25">
      <c r="A120">
        <v>157</v>
      </c>
      <c r="B120">
        <v>8.5</v>
      </c>
      <c r="C120">
        <v>3.5200000000000001E-3</v>
      </c>
      <c r="D120">
        <v>0.12584960000000001</v>
      </c>
      <c r="E120">
        <v>1.2673025421856301</v>
      </c>
      <c r="G120" s="1">
        <f t="shared" si="40"/>
        <v>1</v>
      </c>
      <c r="H120" s="1">
        <f t="shared" si="41"/>
        <v>8.5</v>
      </c>
      <c r="I120" s="1">
        <f t="shared" si="42"/>
        <v>3.5200000000000001E-3</v>
      </c>
      <c r="J120" s="1">
        <f>IFERROR(VLOOKUP(-$G120,$G121:$H$182,2,0),H120)</f>
        <v>8.51</v>
      </c>
      <c r="K120" s="1">
        <f>IFERROR(VLOOKUP(-$G120,$G121:$I$182,3,0),I120)</f>
        <v>3.565E-3</v>
      </c>
      <c r="M120" s="1" t="str">
        <f t="shared" si="51"/>
        <v>AKROUSDT</v>
      </c>
      <c r="N120" s="1">
        <f ca="1">IF($AH$6="No",IF(AND(ABS($E120)&gt;$AH$1,$G120&lt;&gt;$G119),1,0),n_steps!K120)</f>
        <v>0</v>
      </c>
      <c r="O120" s="1">
        <f t="shared" ca="1" si="52"/>
        <v>0</v>
      </c>
      <c r="P120" s="1">
        <f t="shared" ca="1" si="53"/>
        <v>0</v>
      </c>
      <c r="Q120" s="1">
        <f t="shared" ca="1" si="43"/>
        <v>1</v>
      </c>
      <c r="R120" s="1">
        <f t="shared" ca="1" si="54"/>
        <v>0</v>
      </c>
      <c r="S120" s="1">
        <f t="shared" ca="1" si="55"/>
        <v>0</v>
      </c>
      <c r="T120" s="1">
        <f t="shared" ca="1" si="44"/>
        <v>837.2558796355604</v>
      </c>
      <c r="V120" s="1">
        <f t="shared" si="45"/>
        <v>8.51</v>
      </c>
      <c r="W120" s="1">
        <f t="shared" si="46"/>
        <v>3.565E-3</v>
      </c>
      <c r="Y120" s="1" t="str">
        <f t="shared" si="56"/>
        <v>NEOUSDT</v>
      </c>
      <c r="Z120" s="1">
        <f t="shared" ca="1" si="47"/>
        <v>0</v>
      </c>
      <c r="AA120" s="1">
        <f t="shared" ca="1" si="57"/>
        <v>0</v>
      </c>
      <c r="AB120" s="1">
        <f t="shared" ca="1" si="58"/>
        <v>0</v>
      </c>
      <c r="AC120" s="1">
        <f t="shared" ca="1" si="50"/>
        <v>1</v>
      </c>
      <c r="AD120" s="1">
        <f t="shared" ca="1" si="60"/>
        <v>0</v>
      </c>
      <c r="AE120" s="1">
        <f t="shared" ca="1" si="59"/>
        <v>0</v>
      </c>
      <c r="AF120" s="1">
        <f t="shared" ca="1" si="49"/>
        <v>1363.3795059991298</v>
      </c>
    </row>
    <row r="121" spans="1:32" x14ac:dyDescent="0.25">
      <c r="A121">
        <v>158</v>
      </c>
      <c r="B121">
        <v>8.5500000000000007</v>
      </c>
      <c r="C121">
        <v>3.5500000000000002E-3</v>
      </c>
      <c r="D121">
        <v>0.104478999999999</v>
      </c>
      <c r="E121">
        <v>0.93424711525315796</v>
      </c>
      <c r="G121" s="1">
        <f t="shared" si="40"/>
        <v>1</v>
      </c>
      <c r="H121" s="1">
        <f t="shared" si="41"/>
        <v>8.5500000000000007</v>
      </c>
      <c r="I121" s="1">
        <f t="shared" si="42"/>
        <v>3.5500000000000002E-3</v>
      </c>
      <c r="J121" s="1">
        <f>IFERROR(VLOOKUP(-$G121,$G122:$H$182,2,0),H121)</f>
        <v>8.51</v>
      </c>
      <c r="K121" s="1">
        <f>IFERROR(VLOOKUP(-$G121,$G122:$I$182,3,0),I121)</f>
        <v>3.565E-3</v>
      </c>
      <c r="M121" s="1" t="str">
        <f t="shared" si="51"/>
        <v>AKROUSDT</v>
      </c>
      <c r="N121" s="1">
        <f ca="1">IF($AH$6="No",IF(AND(ABS($E121)&gt;$AH$1,$G121&lt;&gt;$G120),1,0),n_steps!K121)</f>
        <v>0</v>
      </c>
      <c r="O121" s="1">
        <f t="shared" ca="1" si="52"/>
        <v>0</v>
      </c>
      <c r="P121" s="1">
        <f t="shared" ca="1" si="53"/>
        <v>0</v>
      </c>
      <c r="Q121" s="1">
        <f t="shared" ca="1" si="43"/>
        <v>1</v>
      </c>
      <c r="R121" s="1">
        <f t="shared" ca="1" si="54"/>
        <v>0</v>
      </c>
      <c r="S121" s="1">
        <f t="shared" ca="1" si="55"/>
        <v>0</v>
      </c>
      <c r="T121" s="1">
        <f t="shared" ca="1" si="44"/>
        <v>837.2558796355604</v>
      </c>
      <c r="V121" s="1">
        <f t="shared" si="45"/>
        <v>8.51</v>
      </c>
      <c r="W121" s="1">
        <f t="shared" si="46"/>
        <v>3.565E-3</v>
      </c>
      <c r="Y121" s="1" t="str">
        <f t="shared" si="56"/>
        <v>NEOUSDT</v>
      </c>
      <c r="Z121" s="1">
        <f t="shared" ca="1" si="47"/>
        <v>0</v>
      </c>
      <c r="AA121" s="1">
        <f t="shared" ca="1" si="57"/>
        <v>0</v>
      </c>
      <c r="AB121" s="1">
        <f t="shared" ca="1" si="58"/>
        <v>0</v>
      </c>
      <c r="AC121" s="1">
        <f t="shared" ca="1" si="50"/>
        <v>1</v>
      </c>
      <c r="AD121" s="1">
        <f t="shared" ca="1" si="60"/>
        <v>0</v>
      </c>
      <c r="AE121" s="1">
        <f t="shared" ca="1" si="59"/>
        <v>0</v>
      </c>
      <c r="AF121" s="1">
        <f t="shared" ca="1" si="49"/>
        <v>1363.3795059991298</v>
      </c>
    </row>
    <row r="122" spans="1:32" x14ac:dyDescent="0.25">
      <c r="A122">
        <v>159</v>
      </c>
      <c r="B122">
        <v>8.5299999999999994</v>
      </c>
      <c r="C122">
        <v>3.5479999999999999E-3</v>
      </c>
      <c r="D122">
        <v>8.9237040000000406E-2</v>
      </c>
      <c r="E122">
        <v>0.659340011833774</v>
      </c>
      <c r="G122" s="1">
        <f t="shared" si="40"/>
        <v>1</v>
      </c>
      <c r="H122" s="1">
        <f t="shared" si="41"/>
        <v>8.5299999999999994</v>
      </c>
      <c r="I122" s="1">
        <f t="shared" si="42"/>
        <v>3.5479999999999999E-3</v>
      </c>
      <c r="J122" s="1">
        <f>IFERROR(VLOOKUP(-$G122,$G123:$H$182,2,0),H122)</f>
        <v>8.51</v>
      </c>
      <c r="K122" s="1">
        <f>IFERROR(VLOOKUP(-$G122,$G123:$I$182,3,0),I122)</f>
        <v>3.565E-3</v>
      </c>
      <c r="M122" s="1" t="str">
        <f t="shared" si="51"/>
        <v>AKROUSDT</v>
      </c>
      <c r="N122" s="1">
        <f ca="1">IF($AH$6="No",IF(AND(ABS($E122)&gt;$AH$1,$G122&lt;&gt;$G121),1,0),n_steps!K122)</f>
        <v>0</v>
      </c>
      <c r="O122" s="1">
        <f t="shared" ca="1" si="52"/>
        <v>0</v>
      </c>
      <c r="P122" s="1">
        <f t="shared" ca="1" si="53"/>
        <v>0</v>
      </c>
      <c r="Q122" s="1">
        <f t="shared" ca="1" si="43"/>
        <v>1</v>
      </c>
      <c r="R122" s="1">
        <f t="shared" ca="1" si="54"/>
        <v>0</v>
      </c>
      <c r="S122" s="1">
        <f t="shared" ca="1" si="55"/>
        <v>0</v>
      </c>
      <c r="T122" s="1">
        <f t="shared" ca="1" si="44"/>
        <v>837.2558796355604</v>
      </c>
      <c r="V122" s="1">
        <f t="shared" si="45"/>
        <v>8.51</v>
      </c>
      <c r="W122" s="1">
        <f t="shared" si="46"/>
        <v>3.565E-3</v>
      </c>
      <c r="Y122" s="1" t="str">
        <f t="shared" si="56"/>
        <v>NEOUSDT</v>
      </c>
      <c r="Z122" s="1">
        <f t="shared" ca="1" si="47"/>
        <v>0</v>
      </c>
      <c r="AA122" s="1">
        <f t="shared" ca="1" si="57"/>
        <v>0</v>
      </c>
      <c r="AB122" s="1">
        <f t="shared" ca="1" si="58"/>
        <v>0</v>
      </c>
      <c r="AC122" s="1">
        <f t="shared" ca="1" si="50"/>
        <v>1</v>
      </c>
      <c r="AD122" s="1">
        <f t="shared" ca="1" si="60"/>
        <v>0</v>
      </c>
      <c r="AE122" s="1">
        <f t="shared" ca="1" si="59"/>
        <v>0</v>
      </c>
      <c r="AF122" s="1">
        <f t="shared" ca="1" si="49"/>
        <v>1363.3795059991298</v>
      </c>
    </row>
    <row r="123" spans="1:32" x14ac:dyDescent="0.25">
      <c r="A123">
        <v>160</v>
      </c>
      <c r="B123">
        <v>8.5500000000000007</v>
      </c>
      <c r="C123">
        <v>3.552E-3</v>
      </c>
      <c r="D123">
        <v>9.9720960000000802E-2</v>
      </c>
      <c r="E123">
        <v>0.82381868890972798</v>
      </c>
      <c r="G123" s="1">
        <f t="shared" si="40"/>
        <v>1</v>
      </c>
      <c r="H123" s="1">
        <f t="shared" si="41"/>
        <v>8.5500000000000007</v>
      </c>
      <c r="I123" s="1">
        <f t="shared" si="42"/>
        <v>3.552E-3</v>
      </c>
      <c r="J123" s="1">
        <f>IFERROR(VLOOKUP(-$G123,$G124:$H$182,2,0),H123)</f>
        <v>8.51</v>
      </c>
      <c r="K123" s="1">
        <f>IFERROR(VLOOKUP(-$G123,$G124:$I$182,3,0),I123)</f>
        <v>3.565E-3</v>
      </c>
      <c r="M123" s="1" t="str">
        <f t="shared" si="51"/>
        <v>AKROUSDT</v>
      </c>
      <c r="N123" s="1">
        <f ca="1">IF($AH$6="No",IF(AND(ABS($E123)&gt;$AH$1,$G123&lt;&gt;$G122),1,0),n_steps!K123)</f>
        <v>0</v>
      </c>
      <c r="O123" s="1">
        <f t="shared" ca="1" si="52"/>
        <v>0</v>
      </c>
      <c r="P123" s="1">
        <f t="shared" ca="1" si="53"/>
        <v>0</v>
      </c>
      <c r="Q123" s="1">
        <f t="shared" ca="1" si="43"/>
        <v>1</v>
      </c>
      <c r="R123" s="1">
        <f t="shared" ca="1" si="54"/>
        <v>0</v>
      </c>
      <c r="S123" s="1">
        <f t="shared" ca="1" si="55"/>
        <v>0</v>
      </c>
      <c r="T123" s="1">
        <f t="shared" ca="1" si="44"/>
        <v>837.2558796355604</v>
      </c>
      <c r="V123" s="1">
        <f t="shared" si="45"/>
        <v>8.51</v>
      </c>
      <c r="W123" s="1">
        <f t="shared" si="46"/>
        <v>3.565E-3</v>
      </c>
      <c r="Y123" s="1" t="str">
        <f t="shared" si="56"/>
        <v>NEOUSDT</v>
      </c>
      <c r="Z123" s="1">
        <f t="shared" ca="1" si="47"/>
        <v>0</v>
      </c>
      <c r="AA123" s="1">
        <f t="shared" ca="1" si="57"/>
        <v>0</v>
      </c>
      <c r="AB123" s="1">
        <f t="shared" ca="1" si="58"/>
        <v>0</v>
      </c>
      <c r="AC123" s="1">
        <f t="shared" ca="1" si="50"/>
        <v>1</v>
      </c>
      <c r="AD123" s="1">
        <f t="shared" ca="1" si="60"/>
        <v>0</v>
      </c>
      <c r="AE123" s="1">
        <f t="shared" ca="1" si="59"/>
        <v>0</v>
      </c>
      <c r="AF123" s="1">
        <f t="shared" ca="1" si="49"/>
        <v>1363.3795059991298</v>
      </c>
    </row>
    <row r="124" spans="1:32" x14ac:dyDescent="0.25">
      <c r="A124">
        <v>161</v>
      </c>
      <c r="B124">
        <v>8.58</v>
      </c>
      <c r="C124">
        <v>3.5609999999999999E-3</v>
      </c>
      <c r="D124">
        <v>0.10830977999999999</v>
      </c>
      <c r="E124">
        <v>0.943033114300176</v>
      </c>
      <c r="G124" s="1">
        <f t="shared" si="40"/>
        <v>1</v>
      </c>
      <c r="H124" s="1">
        <f t="shared" si="41"/>
        <v>8.58</v>
      </c>
      <c r="I124" s="1">
        <f t="shared" si="42"/>
        <v>3.5609999999999999E-3</v>
      </c>
      <c r="J124" s="1">
        <f>IFERROR(VLOOKUP(-$G124,$G125:$H$182,2,0),H124)</f>
        <v>8.51</v>
      </c>
      <c r="K124" s="1">
        <f>IFERROR(VLOOKUP(-$G124,$G125:$I$182,3,0),I124)</f>
        <v>3.565E-3</v>
      </c>
      <c r="M124" s="1" t="str">
        <f t="shared" si="51"/>
        <v>AKROUSDT</v>
      </c>
      <c r="N124" s="1">
        <f ca="1">IF($AH$6="No",IF(AND(ABS($E124)&gt;$AH$1,$G124&lt;&gt;$G123),1,0),n_steps!K124)</f>
        <v>0</v>
      </c>
      <c r="O124" s="1">
        <f t="shared" ca="1" si="52"/>
        <v>0</v>
      </c>
      <c r="P124" s="1">
        <f t="shared" ca="1" si="53"/>
        <v>0</v>
      </c>
      <c r="Q124" s="1">
        <f t="shared" ca="1" si="43"/>
        <v>1</v>
      </c>
      <c r="R124" s="1">
        <f t="shared" ca="1" si="54"/>
        <v>0</v>
      </c>
      <c r="S124" s="1">
        <f t="shared" ca="1" si="55"/>
        <v>0</v>
      </c>
      <c r="T124" s="1">
        <f t="shared" ca="1" si="44"/>
        <v>837.2558796355604</v>
      </c>
      <c r="V124" s="1">
        <f t="shared" si="45"/>
        <v>8.51</v>
      </c>
      <c r="W124" s="1">
        <f t="shared" si="46"/>
        <v>3.565E-3</v>
      </c>
      <c r="Y124" s="1" t="str">
        <f t="shared" si="56"/>
        <v>NEOUSDT</v>
      </c>
      <c r="Z124" s="1">
        <f t="shared" ca="1" si="47"/>
        <v>0</v>
      </c>
      <c r="AA124" s="1">
        <f t="shared" ca="1" si="57"/>
        <v>0</v>
      </c>
      <c r="AB124" s="1">
        <f t="shared" ca="1" si="58"/>
        <v>0</v>
      </c>
      <c r="AC124" s="1">
        <f t="shared" ca="1" si="50"/>
        <v>1</v>
      </c>
      <c r="AD124" s="1">
        <f t="shared" ca="1" si="60"/>
        <v>0</v>
      </c>
      <c r="AE124" s="1">
        <f t="shared" ca="1" si="59"/>
        <v>0</v>
      </c>
      <c r="AF124" s="1">
        <f t="shared" ca="1" si="49"/>
        <v>1363.3795059991298</v>
      </c>
    </row>
    <row r="125" spans="1:32" x14ac:dyDescent="0.25">
      <c r="A125">
        <v>162</v>
      </c>
      <c r="B125">
        <v>8.58</v>
      </c>
      <c r="C125">
        <v>3.5599999999999998E-3</v>
      </c>
      <c r="D125">
        <v>0.1106888</v>
      </c>
      <c r="E125">
        <v>0.94520527498402995</v>
      </c>
      <c r="G125" s="1">
        <f t="shared" si="40"/>
        <v>1</v>
      </c>
      <c r="H125" s="1">
        <f t="shared" si="41"/>
        <v>8.58</v>
      </c>
      <c r="I125" s="1">
        <f t="shared" si="42"/>
        <v>3.5599999999999998E-3</v>
      </c>
      <c r="J125" s="1">
        <f>IFERROR(VLOOKUP(-$G125,$G126:$H$182,2,0),H125)</f>
        <v>8.51</v>
      </c>
      <c r="K125" s="1">
        <f>IFERROR(VLOOKUP(-$G125,$G126:$I$182,3,0),I125)</f>
        <v>3.565E-3</v>
      </c>
      <c r="M125" s="1" t="str">
        <f t="shared" si="51"/>
        <v>AKROUSDT</v>
      </c>
      <c r="N125" s="1">
        <f ca="1">IF($AH$6="No",IF(AND(ABS($E125)&gt;$AH$1,$G125&lt;&gt;$G124),1,0),n_steps!K125)</f>
        <v>1</v>
      </c>
      <c r="O125" s="1">
        <f t="shared" ca="1" si="52"/>
        <v>3.5599999999999998E-3</v>
      </c>
      <c r="P125" s="1">
        <f t="shared" ca="1" si="53"/>
        <v>3.565E-3</v>
      </c>
      <c r="Q125" s="1">
        <f t="shared" ca="1" si="43"/>
        <v>1.0014044943820226</v>
      </c>
      <c r="R125" s="1">
        <f t="shared" ca="1" si="54"/>
        <v>-0.8</v>
      </c>
      <c r="S125" s="1">
        <f t="shared" ca="1" si="55"/>
        <v>-2</v>
      </c>
      <c r="T125" s="1">
        <f t="shared" ca="1" si="44"/>
        <v>835.63180081482403</v>
      </c>
      <c r="V125" s="1">
        <f t="shared" si="45"/>
        <v>8.51</v>
      </c>
      <c r="W125" s="1">
        <f t="shared" si="46"/>
        <v>3.565E-3</v>
      </c>
      <c r="Y125" s="1" t="str">
        <f t="shared" si="56"/>
        <v>NEOUSDT</v>
      </c>
      <c r="Z125" s="1">
        <f t="shared" ca="1" si="47"/>
        <v>1</v>
      </c>
      <c r="AA125" s="1">
        <f t="shared" ca="1" si="57"/>
        <v>8.58</v>
      </c>
      <c r="AB125" s="1">
        <f t="shared" ca="1" si="58"/>
        <v>8.51</v>
      </c>
      <c r="AC125" s="1">
        <f t="shared" ca="1" si="50"/>
        <v>1.0082256169212691</v>
      </c>
      <c r="AD125" s="1">
        <f t="shared" ca="1" si="60"/>
        <v>-1.0907036047993039</v>
      </c>
      <c r="AE125" s="1">
        <f t="shared" ca="1" si="59"/>
        <v>-2</v>
      </c>
      <c r="AF125" s="1">
        <f t="shared" ca="1" si="49"/>
        <v>1371.5034399289884</v>
      </c>
    </row>
    <row r="126" spans="1:32" x14ac:dyDescent="0.25">
      <c r="A126">
        <v>163</v>
      </c>
      <c r="B126">
        <v>8.51</v>
      </c>
      <c r="C126">
        <v>3.565E-3</v>
      </c>
      <c r="D126">
        <v>2.8793699999999499E-2</v>
      </c>
      <c r="E126">
        <v>-0.63388408737074498</v>
      </c>
      <c r="G126" s="1">
        <f t="shared" si="40"/>
        <v>-1</v>
      </c>
      <c r="H126" s="1">
        <f t="shared" si="41"/>
        <v>8.51</v>
      </c>
      <c r="I126" s="1">
        <f t="shared" si="42"/>
        <v>3.565E-3</v>
      </c>
      <c r="J126" s="1">
        <f>IFERROR(VLOOKUP(-$G126,$G127:$H$182,2,0),H126)</f>
        <v>8.44</v>
      </c>
      <c r="K126" s="1">
        <f>IFERROR(VLOOKUP(-$G126,$G127:$I$182,3,0),I126)</f>
        <v>3.5200000000000001E-3</v>
      </c>
      <c r="M126" s="1" t="str">
        <f t="shared" si="51"/>
        <v>NEOUSDT</v>
      </c>
      <c r="N126" s="1">
        <f ca="1">IF($AH$6="No",IF(AND(ABS($E126)&gt;$AH$1,$G126&lt;&gt;$G125),1,0),n_steps!K126)</f>
        <v>1</v>
      </c>
      <c r="O126" s="1">
        <f t="shared" ca="1" si="52"/>
        <v>8.51</v>
      </c>
      <c r="P126" s="1">
        <f t="shared" ca="1" si="53"/>
        <v>8.44</v>
      </c>
      <c r="Q126" s="1">
        <f t="shared" ca="1" si="43"/>
        <v>0.99177438307873089</v>
      </c>
      <c r="R126" s="1">
        <f t="shared" ca="1" si="54"/>
        <v>-0.8</v>
      </c>
      <c r="S126" s="1">
        <f t="shared" ca="1" si="55"/>
        <v>-2</v>
      </c>
      <c r="T126" s="1">
        <f t="shared" ca="1" si="44"/>
        <v>825.95821373409103</v>
      </c>
      <c r="V126" s="1">
        <f t="shared" si="45"/>
        <v>8.44</v>
      </c>
      <c r="W126" s="1">
        <f t="shared" si="46"/>
        <v>3.5200000000000001E-3</v>
      </c>
      <c r="Y126" s="1" t="str">
        <f t="shared" si="56"/>
        <v>AKROUSDT</v>
      </c>
      <c r="Z126" s="1">
        <f t="shared" ca="1" si="47"/>
        <v>1</v>
      </c>
      <c r="AA126" s="1">
        <f t="shared" ca="1" si="57"/>
        <v>3.565E-3</v>
      </c>
      <c r="AB126" s="1">
        <f t="shared" ca="1" si="58"/>
        <v>3.5200000000000001E-3</v>
      </c>
      <c r="AC126" s="1">
        <f t="shared" ca="1" si="50"/>
        <v>1.0127840909090908</v>
      </c>
      <c r="AD126" s="1">
        <f t="shared" ca="1" si="60"/>
        <v>-1.0972027519431908</v>
      </c>
      <c r="AE126" s="1">
        <f t="shared" ca="1" si="59"/>
        <v>-2</v>
      </c>
      <c r="AF126" s="1">
        <f t="shared" ca="1" si="49"/>
        <v>1385.9396618352282</v>
      </c>
    </row>
    <row r="127" spans="1:32" x14ac:dyDescent="0.25">
      <c r="A127">
        <v>164</v>
      </c>
      <c r="B127">
        <v>8.5</v>
      </c>
      <c r="C127">
        <v>3.5799999999999998E-3</v>
      </c>
      <c r="D127">
        <v>-1.6891599999999202E-2</v>
      </c>
      <c r="E127">
        <v>-1.43404179258328</v>
      </c>
      <c r="G127" s="1">
        <f t="shared" si="40"/>
        <v>-1</v>
      </c>
      <c r="H127" s="1">
        <f t="shared" si="41"/>
        <v>8.5</v>
      </c>
      <c r="I127" s="1">
        <f t="shared" si="42"/>
        <v>3.5799999999999998E-3</v>
      </c>
      <c r="J127" s="1">
        <f>IFERROR(VLOOKUP(-$G127,$G128:$H$182,2,0),H127)</f>
        <v>8.44</v>
      </c>
      <c r="K127" s="1">
        <f>IFERROR(VLOOKUP(-$G127,$G128:$I$182,3,0),I127)</f>
        <v>3.5200000000000001E-3</v>
      </c>
      <c r="M127" s="1" t="str">
        <f t="shared" si="51"/>
        <v>NEOUSDT</v>
      </c>
      <c r="N127" s="1">
        <f ca="1">IF($AH$6="No",IF(AND(ABS($E127)&gt;$AH$1,$G127&lt;&gt;$G126),1,0),n_steps!K127)</f>
        <v>0</v>
      </c>
      <c r="O127" s="1">
        <f t="shared" ca="1" si="52"/>
        <v>0</v>
      </c>
      <c r="P127" s="1">
        <f t="shared" ca="1" si="53"/>
        <v>0</v>
      </c>
      <c r="Q127" s="1">
        <f t="shared" ca="1" si="43"/>
        <v>1</v>
      </c>
      <c r="R127" s="1">
        <f t="shared" ca="1" si="54"/>
        <v>0</v>
      </c>
      <c r="S127" s="1">
        <f t="shared" ca="1" si="55"/>
        <v>0</v>
      </c>
      <c r="T127" s="1">
        <f t="shared" ca="1" si="44"/>
        <v>825.95821373409103</v>
      </c>
      <c r="V127" s="1">
        <f t="shared" si="45"/>
        <v>8.44</v>
      </c>
      <c r="W127" s="1">
        <f t="shared" si="46"/>
        <v>3.5200000000000001E-3</v>
      </c>
      <c r="Y127" s="1" t="str">
        <f t="shared" si="56"/>
        <v>AKROUSDT</v>
      </c>
      <c r="Z127" s="1">
        <f t="shared" ca="1" si="47"/>
        <v>0</v>
      </c>
      <c r="AA127" s="1">
        <f t="shared" ca="1" si="57"/>
        <v>0</v>
      </c>
      <c r="AB127" s="1">
        <f t="shared" ca="1" si="58"/>
        <v>0</v>
      </c>
      <c r="AC127" s="1">
        <f t="shared" ca="1" si="50"/>
        <v>1</v>
      </c>
      <c r="AD127" s="1">
        <f t="shared" ca="1" si="60"/>
        <v>0</v>
      </c>
      <c r="AE127" s="1">
        <f t="shared" ca="1" si="59"/>
        <v>0</v>
      </c>
      <c r="AF127" s="1">
        <f t="shared" ca="1" si="49"/>
        <v>1385.9396618352282</v>
      </c>
    </row>
    <row r="128" spans="1:32" x14ac:dyDescent="0.25">
      <c r="A128">
        <v>165</v>
      </c>
      <c r="B128">
        <v>8.41</v>
      </c>
      <c r="C128">
        <v>3.5360000000000001E-3</v>
      </c>
      <c r="D128">
        <v>-2.2147199999995502E-3</v>
      </c>
      <c r="E128">
        <v>-1.0970651448509401</v>
      </c>
      <c r="G128" s="1">
        <f t="shared" si="40"/>
        <v>-1</v>
      </c>
      <c r="H128" s="1">
        <f t="shared" si="41"/>
        <v>8.41</v>
      </c>
      <c r="I128" s="1">
        <f t="shared" si="42"/>
        <v>3.5360000000000001E-3</v>
      </c>
      <c r="J128" s="1">
        <f>IFERROR(VLOOKUP(-$G128,$G129:$H$182,2,0),H128)</f>
        <v>8.44</v>
      </c>
      <c r="K128" s="1">
        <f>IFERROR(VLOOKUP(-$G128,$G129:$I$182,3,0),I128)</f>
        <v>3.5200000000000001E-3</v>
      </c>
      <c r="M128" s="1" t="str">
        <f t="shared" si="51"/>
        <v>NEOUSDT</v>
      </c>
      <c r="N128" s="1">
        <f ca="1">IF($AH$6="No",IF(AND(ABS($E128)&gt;$AH$1,$G128&lt;&gt;$G127),1,0),n_steps!K128)</f>
        <v>0</v>
      </c>
      <c r="O128" s="1">
        <f t="shared" ca="1" si="52"/>
        <v>0</v>
      </c>
      <c r="P128" s="1">
        <f t="shared" ca="1" si="53"/>
        <v>0</v>
      </c>
      <c r="Q128" s="1">
        <f t="shared" ca="1" si="43"/>
        <v>1</v>
      </c>
      <c r="R128" s="1">
        <f t="shared" ca="1" si="54"/>
        <v>0</v>
      </c>
      <c r="S128" s="1">
        <f t="shared" ca="1" si="55"/>
        <v>0</v>
      </c>
      <c r="T128" s="1">
        <f t="shared" ca="1" si="44"/>
        <v>825.95821373409103</v>
      </c>
      <c r="V128" s="1">
        <f t="shared" si="45"/>
        <v>8.44</v>
      </c>
      <c r="W128" s="1">
        <f t="shared" si="46"/>
        <v>3.5200000000000001E-3</v>
      </c>
      <c r="Y128" s="1" t="str">
        <f t="shared" si="56"/>
        <v>AKROUSDT</v>
      </c>
      <c r="Z128" s="1">
        <f t="shared" ca="1" si="47"/>
        <v>0</v>
      </c>
      <c r="AA128" s="1">
        <f t="shared" ca="1" si="57"/>
        <v>0</v>
      </c>
      <c r="AB128" s="1">
        <f t="shared" ca="1" si="58"/>
        <v>0</v>
      </c>
      <c r="AC128" s="1">
        <f t="shared" ca="1" si="50"/>
        <v>1</v>
      </c>
      <c r="AD128" s="1">
        <f t="shared" ca="1" si="60"/>
        <v>0</v>
      </c>
      <c r="AE128" s="1">
        <f t="shared" ca="1" si="59"/>
        <v>0</v>
      </c>
      <c r="AF128" s="1">
        <f t="shared" ca="1" si="49"/>
        <v>1385.9396618352282</v>
      </c>
    </row>
    <row r="129" spans="1:32" x14ac:dyDescent="0.25">
      <c r="A129">
        <v>166</v>
      </c>
      <c r="B129">
        <v>8.4</v>
      </c>
      <c r="C129">
        <v>3.5309999999999999E-3</v>
      </c>
      <c r="D129">
        <v>-3.1961999999907599E-4</v>
      </c>
      <c r="E129">
        <v>-1.0191277367729701</v>
      </c>
      <c r="G129" s="1">
        <f t="shared" si="40"/>
        <v>-1</v>
      </c>
      <c r="H129" s="1">
        <f t="shared" si="41"/>
        <v>8.4</v>
      </c>
      <c r="I129" s="1">
        <f t="shared" si="42"/>
        <v>3.5309999999999999E-3</v>
      </c>
      <c r="J129" s="1">
        <f>IFERROR(VLOOKUP(-$G129,$G130:$H$182,2,0),H129)</f>
        <v>8.44</v>
      </c>
      <c r="K129" s="1">
        <f>IFERROR(VLOOKUP(-$G129,$G130:$I$182,3,0),I129)</f>
        <v>3.5200000000000001E-3</v>
      </c>
      <c r="M129" s="1" t="str">
        <f t="shared" si="51"/>
        <v>NEOUSDT</v>
      </c>
      <c r="N129" s="1">
        <f ca="1">IF($AH$6="No",IF(AND(ABS($E129)&gt;$AH$1,$G129&lt;&gt;$G128),1,0),n_steps!K129)</f>
        <v>0</v>
      </c>
      <c r="O129" s="1">
        <f t="shared" ca="1" si="52"/>
        <v>0</v>
      </c>
      <c r="P129" s="1">
        <f t="shared" ca="1" si="53"/>
        <v>0</v>
      </c>
      <c r="Q129" s="1">
        <f t="shared" ca="1" si="43"/>
        <v>1</v>
      </c>
      <c r="R129" s="1">
        <f t="shared" ca="1" si="54"/>
        <v>0</v>
      </c>
      <c r="S129" s="1">
        <f t="shared" ca="1" si="55"/>
        <v>0</v>
      </c>
      <c r="T129" s="1">
        <f t="shared" ca="1" si="44"/>
        <v>825.95821373409103</v>
      </c>
      <c r="V129" s="1">
        <f t="shared" si="45"/>
        <v>8.44</v>
      </c>
      <c r="W129" s="1">
        <f t="shared" si="46"/>
        <v>3.5200000000000001E-3</v>
      </c>
      <c r="Y129" s="1" t="str">
        <f t="shared" si="56"/>
        <v>AKROUSDT</v>
      </c>
      <c r="Z129" s="1">
        <f t="shared" ca="1" si="47"/>
        <v>0</v>
      </c>
      <c r="AA129" s="1">
        <f t="shared" ca="1" si="57"/>
        <v>0</v>
      </c>
      <c r="AB129" s="1">
        <f t="shared" ca="1" si="58"/>
        <v>0</v>
      </c>
      <c r="AC129" s="1">
        <f t="shared" ca="1" si="50"/>
        <v>1</v>
      </c>
      <c r="AD129" s="1">
        <f t="shared" ca="1" si="60"/>
        <v>0</v>
      </c>
      <c r="AE129" s="1">
        <f t="shared" ca="1" si="59"/>
        <v>0</v>
      </c>
      <c r="AF129" s="1">
        <f t="shared" ca="1" si="49"/>
        <v>1385.9396618352282</v>
      </c>
    </row>
    <row r="130" spans="1:32" x14ac:dyDescent="0.25">
      <c r="A130">
        <v>167</v>
      </c>
      <c r="B130">
        <v>8.44</v>
      </c>
      <c r="C130">
        <v>3.5200000000000001E-3</v>
      </c>
      <c r="D130">
        <v>6.5849599999999897E-2</v>
      </c>
      <c r="E130">
        <v>0.22166006451671899</v>
      </c>
      <c r="G130" s="1">
        <f t="shared" si="40"/>
        <v>1</v>
      </c>
      <c r="H130" s="1">
        <f t="shared" si="41"/>
        <v>8.44</v>
      </c>
      <c r="I130" s="1">
        <f t="shared" si="42"/>
        <v>3.5200000000000001E-3</v>
      </c>
      <c r="J130" s="1">
        <f>IFERROR(VLOOKUP(-$G130,$G131:$H$182,2,0),H130)</f>
        <v>8.4</v>
      </c>
      <c r="K130" s="1">
        <f>IFERROR(VLOOKUP(-$G130,$G131:$I$182,3,0),I130)</f>
        <v>3.5149999999999999E-3</v>
      </c>
      <c r="M130" s="1" t="str">
        <f t="shared" ref="M130:M161" si="61">IF(AND($AH$5="Sym_1",$E130&lt;0),$B$1,IF(AND($AH$5="Sym_2",$E130&gt;0),$B$1,$C$1))</f>
        <v>AKROUSDT</v>
      </c>
      <c r="N130" s="1">
        <f ca="1">IF($AH$6="No",IF(AND(ABS($E130)&gt;$AH$1,$G130&lt;&gt;$G129),1,0),n_steps!K130)</f>
        <v>0</v>
      </c>
      <c r="O130" s="1">
        <f t="shared" ref="O130:O161" ca="1" si="62">IF($N130=1,IF($M130=$B$1,$B130,$C130),0)</f>
        <v>0</v>
      </c>
      <c r="P130" s="1">
        <f t="shared" ref="P130:P161" ca="1" si="63">IF($N130=1,IF($M130=$B$1,$J130,$K130),0)</f>
        <v>0</v>
      </c>
      <c r="Q130" s="1">
        <f t="shared" ca="1" si="43"/>
        <v>1</v>
      </c>
      <c r="R130" s="1">
        <f t="shared" ref="R130:R161" ca="1" si="64">IF($N130=1,$AH$3*$AH$2*2,0)</f>
        <v>0</v>
      </c>
      <c r="S130" s="1">
        <f t="shared" ref="S130:S161" ca="1" si="65">-IF($N130=1,$AH$4*$AH$2*2,0)</f>
        <v>0</v>
      </c>
      <c r="T130" s="1">
        <f t="shared" ca="1" si="44"/>
        <v>825.95821373409103</v>
      </c>
      <c r="V130" s="1">
        <f t="shared" si="45"/>
        <v>8.4</v>
      </c>
      <c r="W130" s="1">
        <f t="shared" si="46"/>
        <v>3.5149999999999999E-3</v>
      </c>
      <c r="Y130" s="1" t="str">
        <f t="shared" ref="Y130:Y161" si="66">IF(AND($AH$5="Sym_1",$E130&gt;0),$B$1,IF(AND($AH$5="Sym_2",$E130&lt;0),$B$1,$C$1))</f>
        <v>NEOUSDT</v>
      </c>
      <c r="Z130" s="1">
        <f t="shared" ca="1" si="47"/>
        <v>0</v>
      </c>
      <c r="AA130" s="1">
        <f t="shared" ref="AA130:AA161" ca="1" si="67">IF($Z130=1,IF($Y130=$B$1,$B130,$C130),0)</f>
        <v>0</v>
      </c>
      <c r="AB130" s="1">
        <f t="shared" ref="AB130:AB161" ca="1" si="68">IF($Z130=1,IF($Y130=$B$1,$V130,$W130),0)</f>
        <v>0</v>
      </c>
      <c r="AC130" s="1">
        <f t="shared" ca="1" si="50"/>
        <v>1</v>
      </c>
      <c r="AD130" s="1">
        <f t="shared" ca="1" si="60"/>
        <v>0</v>
      </c>
      <c r="AE130" s="1">
        <f t="shared" ref="AE130:AE161" ca="1" si="69">-IF($N130=1,$AH$4*$AH$2*2,0)</f>
        <v>0</v>
      </c>
      <c r="AF130" s="1">
        <f t="shared" ca="1" si="49"/>
        <v>1385.9396618352282</v>
      </c>
    </row>
    <row r="131" spans="1:32" x14ac:dyDescent="0.25">
      <c r="A131">
        <v>168</v>
      </c>
      <c r="B131">
        <v>8.4</v>
      </c>
      <c r="C131">
        <v>3.5149999999999999E-3</v>
      </c>
      <c r="D131">
        <v>3.7744700000000998E-2</v>
      </c>
      <c r="E131">
        <v>-0.27829393018929399</v>
      </c>
      <c r="G131" s="1">
        <f t="shared" ref="G131:G181" si="70">IF($E131&lt;0,-1,1)</f>
        <v>-1</v>
      </c>
      <c r="H131" s="1">
        <f t="shared" ref="H131:H181" si="71">B131</f>
        <v>8.4</v>
      </c>
      <c r="I131" s="1">
        <f t="shared" ref="I131:I181" si="72">C131</f>
        <v>3.5149999999999999E-3</v>
      </c>
      <c r="J131" s="1">
        <f>IFERROR(VLOOKUP(-$G131,$G132:$H$182,2,0),H131)</f>
        <v>8.33</v>
      </c>
      <c r="K131" s="1">
        <f>IFERROR(VLOOKUP(-$G131,$G132:$I$182,3,0),I131)</f>
        <v>3.5000000000000001E-3</v>
      </c>
      <c r="M131" s="1" t="str">
        <f t="shared" si="61"/>
        <v>NEOUSDT</v>
      </c>
      <c r="N131" s="1">
        <f ca="1">IF($AH$6="No",IF(AND(ABS($E131)&gt;$AH$1,$G131&lt;&gt;$G130),1,0),n_steps!K131)</f>
        <v>0</v>
      </c>
      <c r="O131" s="1">
        <f t="shared" ca="1" si="62"/>
        <v>0</v>
      </c>
      <c r="P131" s="1">
        <f t="shared" ca="1" si="63"/>
        <v>0</v>
      </c>
      <c r="Q131" s="1">
        <f t="shared" ref="Q131:Q181" ca="1" si="73">IFERROR(P131/O131,1)</f>
        <v>1</v>
      </c>
      <c r="R131" s="1">
        <f t="shared" ca="1" si="64"/>
        <v>0</v>
      </c>
      <c r="S131" s="1">
        <f t="shared" ca="1" si="65"/>
        <v>0</v>
      </c>
      <c r="T131" s="1">
        <f t="shared" ref="T131:T181" ca="1" si="74">$T130*$Q131+$R131+$S131</f>
        <v>825.95821373409103</v>
      </c>
      <c r="V131" s="1">
        <f t="shared" ref="V131:V181" si="75">J131</f>
        <v>8.33</v>
      </c>
      <c r="W131" s="1">
        <f t="shared" ref="W131:W181" si="76">K131</f>
        <v>3.5000000000000001E-3</v>
      </c>
      <c r="Y131" s="1" t="str">
        <f t="shared" si="66"/>
        <v>AKROUSDT</v>
      </c>
      <c r="Z131" s="1">
        <f t="shared" ref="Z131:Z181" ca="1" si="77">N131</f>
        <v>0</v>
      </c>
      <c r="AA131" s="1">
        <f t="shared" ca="1" si="67"/>
        <v>0</v>
      </c>
      <c r="AB131" s="1">
        <f t="shared" ca="1" si="68"/>
        <v>0</v>
      </c>
      <c r="AC131" s="1">
        <f t="shared" ca="1" si="50"/>
        <v>1</v>
      </c>
      <c r="AD131" s="1">
        <f t="shared" ref="AD131:AD162" ca="1" si="78">IF($N131=1,$AH$3*$AF130*2,0)</f>
        <v>0</v>
      </c>
      <c r="AE131" s="1">
        <f t="shared" ca="1" si="69"/>
        <v>0</v>
      </c>
      <c r="AF131" s="1">
        <f t="shared" ref="AF131:AF181" ca="1" si="79">$AF130*$AC131+$AD131+$AE131</f>
        <v>1385.9396618352282</v>
      </c>
    </row>
    <row r="132" spans="1:32" x14ac:dyDescent="0.25">
      <c r="A132">
        <v>169</v>
      </c>
      <c r="B132">
        <v>8.41</v>
      </c>
      <c r="C132">
        <v>3.5209999999999998E-3</v>
      </c>
      <c r="D132">
        <v>3.34705800000012E-2</v>
      </c>
      <c r="E132">
        <v>-0.34326676007316798</v>
      </c>
      <c r="G132" s="1">
        <f t="shared" si="70"/>
        <v>-1</v>
      </c>
      <c r="H132" s="1">
        <f t="shared" si="71"/>
        <v>8.41</v>
      </c>
      <c r="I132" s="1">
        <f t="shared" si="72"/>
        <v>3.5209999999999998E-3</v>
      </c>
      <c r="J132" s="1">
        <f>IFERROR(VLOOKUP(-$G132,$G133:$H$182,2,0),H132)</f>
        <v>8.33</v>
      </c>
      <c r="K132" s="1">
        <f>IFERROR(VLOOKUP(-$G132,$G133:$I$182,3,0),I132)</f>
        <v>3.5000000000000001E-3</v>
      </c>
      <c r="M132" s="1" t="str">
        <f t="shared" si="61"/>
        <v>NEOUSDT</v>
      </c>
      <c r="N132" s="1">
        <f ca="1">IF($AH$6="No",IF(AND(ABS($E132)&gt;$AH$1,$G132&lt;&gt;$G131),1,0),n_steps!K132)</f>
        <v>0</v>
      </c>
      <c r="O132" s="1">
        <f t="shared" ca="1" si="62"/>
        <v>0</v>
      </c>
      <c r="P132" s="1">
        <f t="shared" ca="1" si="63"/>
        <v>0</v>
      </c>
      <c r="Q132" s="1">
        <f t="shared" ca="1" si="73"/>
        <v>1</v>
      </c>
      <c r="R132" s="1">
        <f t="shared" ca="1" si="64"/>
        <v>0</v>
      </c>
      <c r="S132" s="1">
        <f t="shared" ca="1" si="65"/>
        <v>0</v>
      </c>
      <c r="T132" s="1">
        <f t="shared" ca="1" si="74"/>
        <v>825.95821373409103</v>
      </c>
      <c r="V132" s="1">
        <f t="shared" si="75"/>
        <v>8.33</v>
      </c>
      <c r="W132" s="1">
        <f t="shared" si="76"/>
        <v>3.5000000000000001E-3</v>
      </c>
      <c r="Y132" s="1" t="str">
        <f t="shared" si="66"/>
        <v>AKROUSDT</v>
      </c>
      <c r="Z132" s="1">
        <f t="shared" ca="1" si="77"/>
        <v>0</v>
      </c>
      <c r="AA132" s="1">
        <f t="shared" ca="1" si="67"/>
        <v>0</v>
      </c>
      <c r="AB132" s="1">
        <f t="shared" ca="1" si="68"/>
        <v>0</v>
      </c>
      <c r="AC132" s="1">
        <f t="shared" ca="1" si="50"/>
        <v>1</v>
      </c>
      <c r="AD132" s="1">
        <f t="shared" ca="1" si="78"/>
        <v>0</v>
      </c>
      <c r="AE132" s="1">
        <f t="shared" ca="1" si="69"/>
        <v>0</v>
      </c>
      <c r="AF132" s="1">
        <f t="shared" ca="1" si="79"/>
        <v>1385.9396618352282</v>
      </c>
    </row>
    <row r="133" spans="1:32" x14ac:dyDescent="0.25">
      <c r="A133">
        <v>170</v>
      </c>
      <c r="B133">
        <v>8.44</v>
      </c>
      <c r="C133">
        <v>3.529E-3</v>
      </c>
      <c r="D133">
        <v>4.4438419999998702E-2</v>
      </c>
      <c r="E133">
        <v>-0.130739455217772</v>
      </c>
      <c r="G133" s="1">
        <f t="shared" si="70"/>
        <v>-1</v>
      </c>
      <c r="H133" s="1">
        <f t="shared" si="71"/>
        <v>8.44</v>
      </c>
      <c r="I133" s="1">
        <f t="shared" si="72"/>
        <v>3.529E-3</v>
      </c>
      <c r="J133" s="1">
        <f>IFERROR(VLOOKUP(-$G133,$G134:$H$182,2,0),H133)</f>
        <v>8.33</v>
      </c>
      <c r="K133" s="1">
        <f>IFERROR(VLOOKUP(-$G133,$G134:$I$182,3,0),I133)</f>
        <v>3.5000000000000001E-3</v>
      </c>
      <c r="M133" s="1" t="str">
        <f t="shared" si="61"/>
        <v>NEOUSDT</v>
      </c>
      <c r="N133" s="1">
        <f ca="1">IF($AH$6="No",IF(AND(ABS($E133)&gt;$AH$1,$G133&lt;&gt;$G132),1,0),n_steps!K133)</f>
        <v>1</v>
      </c>
      <c r="O133" s="1">
        <f t="shared" ca="1" si="62"/>
        <v>8.44</v>
      </c>
      <c r="P133" s="1">
        <f t="shared" ca="1" si="63"/>
        <v>8.33</v>
      </c>
      <c r="Q133" s="1">
        <f t="shared" ca="1" si="73"/>
        <v>0.98696682464454988</v>
      </c>
      <c r="R133" s="1">
        <f t="shared" ca="1" si="64"/>
        <v>-0.8</v>
      </c>
      <c r="S133" s="1">
        <f t="shared" ca="1" si="65"/>
        <v>-2</v>
      </c>
      <c r="T133" s="1">
        <f t="shared" ca="1" si="74"/>
        <v>812.39335549822033</v>
      </c>
      <c r="V133" s="1">
        <f t="shared" si="75"/>
        <v>8.33</v>
      </c>
      <c r="W133" s="1">
        <f t="shared" si="76"/>
        <v>3.5000000000000001E-3</v>
      </c>
      <c r="Y133" s="1" t="str">
        <f t="shared" si="66"/>
        <v>AKROUSDT</v>
      </c>
      <c r="Z133" s="1">
        <f t="shared" ca="1" si="77"/>
        <v>1</v>
      </c>
      <c r="AA133" s="1">
        <f t="shared" ca="1" si="67"/>
        <v>3.529E-3</v>
      </c>
      <c r="AB133" s="1">
        <f t="shared" ca="1" si="68"/>
        <v>3.5000000000000001E-3</v>
      </c>
      <c r="AC133" s="1">
        <f t="shared" ca="1" si="50"/>
        <v>1.0082857142857142</v>
      </c>
      <c r="AD133" s="1">
        <f t="shared" ca="1" si="78"/>
        <v>-1.1087517294681826</v>
      </c>
      <c r="AE133" s="1">
        <f t="shared" ca="1" si="69"/>
        <v>-2</v>
      </c>
      <c r="AF133" s="1">
        <f t="shared" ca="1" si="79"/>
        <v>1394.3144101609662</v>
      </c>
    </row>
    <row r="134" spans="1:32" x14ac:dyDescent="0.25">
      <c r="A134">
        <v>171</v>
      </c>
      <c r="B134">
        <v>8.4</v>
      </c>
      <c r="C134">
        <v>3.5409999999999999E-3</v>
      </c>
      <c r="D134">
        <v>-2.4109819999999602E-2</v>
      </c>
      <c r="E134">
        <v>-1.3510166733395901</v>
      </c>
      <c r="G134" s="1">
        <f t="shared" si="70"/>
        <v>-1</v>
      </c>
      <c r="H134" s="1">
        <f t="shared" si="71"/>
        <v>8.4</v>
      </c>
      <c r="I134" s="1">
        <f t="shared" si="72"/>
        <v>3.5409999999999999E-3</v>
      </c>
      <c r="J134" s="1">
        <f>IFERROR(VLOOKUP(-$G134,$G135:$H$182,2,0),H134)</f>
        <v>8.33</v>
      </c>
      <c r="K134" s="1">
        <f>IFERROR(VLOOKUP(-$G134,$G135:$I$182,3,0),I134)</f>
        <v>3.5000000000000001E-3</v>
      </c>
      <c r="M134" s="1" t="str">
        <f t="shared" si="61"/>
        <v>NEOUSDT</v>
      </c>
      <c r="N134" s="1">
        <f ca="1">IF($AH$6="No",IF(AND(ABS($E134)&gt;$AH$1,$G134&lt;&gt;$G133),1,0),n_steps!K134)</f>
        <v>1</v>
      </c>
      <c r="O134" s="1">
        <f t="shared" ca="1" si="62"/>
        <v>8.4</v>
      </c>
      <c r="P134" s="1">
        <f t="shared" ca="1" si="63"/>
        <v>8.33</v>
      </c>
      <c r="Q134" s="1">
        <f t="shared" ca="1" si="73"/>
        <v>0.99166666666666659</v>
      </c>
      <c r="R134" s="1">
        <f t="shared" ca="1" si="64"/>
        <v>-0.8</v>
      </c>
      <c r="S134" s="1">
        <f t="shared" ca="1" si="65"/>
        <v>-2</v>
      </c>
      <c r="T134" s="1">
        <f t="shared" ca="1" si="74"/>
        <v>802.82341086906843</v>
      </c>
      <c r="V134" s="1">
        <f t="shared" si="75"/>
        <v>8.33</v>
      </c>
      <c r="W134" s="1">
        <f t="shared" si="76"/>
        <v>3.5000000000000001E-3</v>
      </c>
      <c r="Y134" s="1" t="str">
        <f t="shared" si="66"/>
        <v>AKROUSDT</v>
      </c>
      <c r="Z134" s="1">
        <f t="shared" ca="1" si="77"/>
        <v>1</v>
      </c>
      <c r="AA134" s="1">
        <f t="shared" ca="1" si="67"/>
        <v>3.5409999999999999E-3</v>
      </c>
      <c r="AB134" s="1">
        <f t="shared" ca="1" si="68"/>
        <v>3.5000000000000001E-3</v>
      </c>
      <c r="AC134" s="1">
        <f t="shared" ca="1" si="50"/>
        <v>1.0117142857142856</v>
      </c>
      <c r="AD134" s="1">
        <f t="shared" ca="1" si="78"/>
        <v>-1.1154515281287729</v>
      </c>
      <c r="AE134" s="1">
        <f t="shared" ca="1" si="69"/>
        <v>-2</v>
      </c>
      <c r="AF134" s="1">
        <f t="shared" ca="1" si="79"/>
        <v>1407.5323560090087</v>
      </c>
    </row>
    <row r="135" spans="1:32" x14ac:dyDescent="0.25">
      <c r="A135">
        <v>172</v>
      </c>
      <c r="B135">
        <v>8.41</v>
      </c>
      <c r="C135">
        <v>3.5590000000000001E-3</v>
      </c>
      <c r="D135">
        <v>-5.6932180000000401E-2</v>
      </c>
      <c r="E135">
        <v>-1.8274022920330399</v>
      </c>
      <c r="G135" s="1">
        <f t="shared" si="70"/>
        <v>-1</v>
      </c>
      <c r="H135" s="1">
        <f t="shared" si="71"/>
        <v>8.41</v>
      </c>
      <c r="I135" s="1">
        <f t="shared" si="72"/>
        <v>3.5590000000000001E-3</v>
      </c>
      <c r="J135" s="1">
        <f>IFERROR(VLOOKUP(-$G135,$G136:$H$182,2,0),H135)</f>
        <v>8.33</v>
      </c>
      <c r="K135" s="1">
        <f>IFERROR(VLOOKUP(-$G135,$G136:$I$182,3,0),I135)</f>
        <v>3.5000000000000001E-3</v>
      </c>
      <c r="M135" s="1" t="str">
        <f t="shared" si="61"/>
        <v>NEOUSDT</v>
      </c>
      <c r="N135" s="1">
        <f ca="1">IF($AH$6="No",IF(AND(ABS($E135)&gt;$AH$1,$G135&lt;&gt;$G134),1,0),n_steps!K135)</f>
        <v>1</v>
      </c>
      <c r="O135" s="1">
        <f t="shared" ca="1" si="62"/>
        <v>8.41</v>
      </c>
      <c r="P135" s="1">
        <f t="shared" ca="1" si="63"/>
        <v>8.33</v>
      </c>
      <c r="Q135" s="1">
        <f t="shared" ca="1" si="73"/>
        <v>0.99048751486325803</v>
      </c>
      <c r="R135" s="1">
        <f t="shared" ca="1" si="64"/>
        <v>-0.8</v>
      </c>
      <c r="S135" s="1">
        <f t="shared" ca="1" si="65"/>
        <v>-2</v>
      </c>
      <c r="T135" s="1">
        <f t="shared" ca="1" si="74"/>
        <v>792.38656510574799</v>
      </c>
      <c r="V135" s="1">
        <f t="shared" si="75"/>
        <v>8.33</v>
      </c>
      <c r="W135" s="1">
        <f t="shared" si="76"/>
        <v>3.5000000000000001E-3</v>
      </c>
      <c r="Y135" s="1" t="str">
        <f t="shared" si="66"/>
        <v>AKROUSDT</v>
      </c>
      <c r="Z135" s="1">
        <f t="shared" ca="1" si="77"/>
        <v>1</v>
      </c>
      <c r="AA135" s="1">
        <f t="shared" ca="1" si="67"/>
        <v>3.5590000000000001E-3</v>
      </c>
      <c r="AB135" s="1">
        <f t="shared" ca="1" si="68"/>
        <v>3.5000000000000001E-3</v>
      </c>
      <c r="AC135" s="1">
        <f t="shared" ca="1" si="50"/>
        <v>1.0168571428571429</v>
      </c>
      <c r="AD135" s="1">
        <f t="shared" ca="1" si="78"/>
        <v>-1.1260258848072071</v>
      </c>
      <c r="AE135" s="1">
        <f t="shared" ca="1" si="69"/>
        <v>-2</v>
      </c>
      <c r="AF135" s="1">
        <f t="shared" ca="1" si="79"/>
        <v>1428.1333041254964</v>
      </c>
    </row>
    <row r="136" spans="1:32" x14ac:dyDescent="0.25">
      <c r="A136">
        <v>173</v>
      </c>
      <c r="B136">
        <v>8.41</v>
      </c>
      <c r="C136">
        <v>3.5560000000000001E-3</v>
      </c>
      <c r="D136">
        <v>-4.9795120000000602E-2</v>
      </c>
      <c r="E136">
        <v>-1.59966781162333</v>
      </c>
      <c r="G136" s="1">
        <f t="shared" si="70"/>
        <v>-1</v>
      </c>
      <c r="H136" s="1">
        <f t="shared" si="71"/>
        <v>8.41</v>
      </c>
      <c r="I136" s="1">
        <f t="shared" si="72"/>
        <v>3.5560000000000001E-3</v>
      </c>
      <c r="J136" s="1">
        <f>IFERROR(VLOOKUP(-$G136,$G137:$H$182,2,0),H136)</f>
        <v>8.33</v>
      </c>
      <c r="K136" s="1">
        <f>IFERROR(VLOOKUP(-$G136,$G137:$I$182,3,0),I136)</f>
        <v>3.5000000000000001E-3</v>
      </c>
      <c r="M136" s="1" t="str">
        <f t="shared" si="61"/>
        <v>NEOUSDT</v>
      </c>
      <c r="N136" s="1">
        <f ca="1">IF($AH$6="No",IF(AND(ABS($E136)&gt;$AH$1,$G136&lt;&gt;$G135),1,0),n_steps!K136)</f>
        <v>1</v>
      </c>
      <c r="O136" s="1">
        <f t="shared" ca="1" si="62"/>
        <v>8.41</v>
      </c>
      <c r="P136" s="1">
        <f t="shared" ca="1" si="63"/>
        <v>8.33</v>
      </c>
      <c r="Q136" s="1">
        <f t="shared" ca="1" si="73"/>
        <v>0.99048751486325803</v>
      </c>
      <c r="R136" s="1">
        <f t="shared" ca="1" si="64"/>
        <v>-0.8</v>
      </c>
      <c r="S136" s="1">
        <f t="shared" ca="1" si="65"/>
        <v>-2</v>
      </c>
      <c r="T136" s="1">
        <f t="shared" ca="1" si="74"/>
        <v>782.04899968262555</v>
      </c>
      <c r="V136" s="1">
        <f t="shared" si="75"/>
        <v>8.33</v>
      </c>
      <c r="W136" s="1">
        <f t="shared" si="76"/>
        <v>3.5000000000000001E-3</v>
      </c>
      <c r="Y136" s="1" t="str">
        <f t="shared" si="66"/>
        <v>AKROUSDT</v>
      </c>
      <c r="Z136" s="1">
        <f t="shared" ca="1" si="77"/>
        <v>1</v>
      </c>
      <c r="AA136" s="1">
        <f t="shared" ca="1" si="67"/>
        <v>3.5560000000000001E-3</v>
      </c>
      <c r="AB136" s="1">
        <f t="shared" ca="1" si="68"/>
        <v>3.5000000000000001E-3</v>
      </c>
      <c r="AC136" s="1">
        <f t="shared" ca="1" si="50"/>
        <v>1.016</v>
      </c>
      <c r="AD136" s="1">
        <f t="shared" ca="1" si="78"/>
        <v>-1.1425066433003972</v>
      </c>
      <c r="AE136" s="1">
        <f t="shared" ca="1" si="69"/>
        <v>-2</v>
      </c>
      <c r="AF136" s="1">
        <f t="shared" ca="1" si="79"/>
        <v>1447.840930348204</v>
      </c>
    </row>
    <row r="137" spans="1:32" x14ac:dyDescent="0.25">
      <c r="A137">
        <v>174</v>
      </c>
      <c r="B137">
        <v>8.42</v>
      </c>
      <c r="C137">
        <v>3.5509999999999999E-3</v>
      </c>
      <c r="D137">
        <v>-2.7900020000000501E-2</v>
      </c>
      <c r="E137">
        <v>-1.18166636321629</v>
      </c>
      <c r="G137" s="1">
        <f t="shared" si="70"/>
        <v>-1</v>
      </c>
      <c r="H137" s="1">
        <f t="shared" si="71"/>
        <v>8.42</v>
      </c>
      <c r="I137" s="1">
        <f t="shared" si="72"/>
        <v>3.5509999999999999E-3</v>
      </c>
      <c r="J137" s="1">
        <f>IFERROR(VLOOKUP(-$G137,$G138:$H$182,2,0),H137)</f>
        <v>8.33</v>
      </c>
      <c r="K137" s="1">
        <f>IFERROR(VLOOKUP(-$G137,$G138:$I$182,3,0),I137)</f>
        <v>3.5000000000000001E-3</v>
      </c>
      <c r="M137" s="1" t="str">
        <f t="shared" si="61"/>
        <v>NEOUSDT</v>
      </c>
      <c r="N137" s="1">
        <f ca="1">IF($AH$6="No",IF(AND(ABS($E137)&gt;$AH$1,$G137&lt;&gt;$G136),1,0),n_steps!K137)</f>
        <v>1</v>
      </c>
      <c r="O137" s="1">
        <f t="shared" ca="1" si="62"/>
        <v>8.42</v>
      </c>
      <c r="P137" s="1">
        <f t="shared" ca="1" si="63"/>
        <v>8.33</v>
      </c>
      <c r="Q137" s="1">
        <f t="shared" ca="1" si="73"/>
        <v>0.9893111638954869</v>
      </c>
      <c r="R137" s="1">
        <f t="shared" ca="1" si="64"/>
        <v>-0.8</v>
      </c>
      <c r="S137" s="1">
        <f t="shared" ca="1" si="65"/>
        <v>-2</v>
      </c>
      <c r="T137" s="1">
        <f t="shared" ca="1" si="74"/>
        <v>770.88980609931957</v>
      </c>
      <c r="V137" s="1">
        <f t="shared" si="75"/>
        <v>8.33</v>
      </c>
      <c r="W137" s="1">
        <f t="shared" si="76"/>
        <v>3.5000000000000001E-3</v>
      </c>
      <c r="Y137" s="1" t="str">
        <f t="shared" si="66"/>
        <v>AKROUSDT</v>
      </c>
      <c r="Z137" s="1">
        <f t="shared" ca="1" si="77"/>
        <v>1</v>
      </c>
      <c r="AA137" s="1">
        <f t="shared" ca="1" si="67"/>
        <v>3.5509999999999999E-3</v>
      </c>
      <c r="AB137" s="1">
        <f t="shared" ca="1" si="68"/>
        <v>3.5000000000000001E-3</v>
      </c>
      <c r="AC137" s="1">
        <f t="shared" ca="1" si="50"/>
        <v>1.0145714285714285</v>
      </c>
      <c r="AD137" s="1">
        <f t="shared" ca="1" si="78"/>
        <v>-1.1582727442785632</v>
      </c>
      <c r="AE137" s="1">
        <f t="shared" ca="1" si="69"/>
        <v>-2</v>
      </c>
      <c r="AF137" s="1">
        <f t="shared" ca="1" si="79"/>
        <v>1465.7797683032848</v>
      </c>
    </row>
    <row r="138" spans="1:32" x14ac:dyDescent="0.25">
      <c r="A138">
        <v>175</v>
      </c>
      <c r="B138">
        <v>8.42</v>
      </c>
      <c r="C138">
        <v>3.5509999999999999E-3</v>
      </c>
      <c r="D138">
        <v>-2.7900020000000501E-2</v>
      </c>
      <c r="E138">
        <v>-1.13067190878601</v>
      </c>
      <c r="G138" s="1">
        <f t="shared" si="70"/>
        <v>-1</v>
      </c>
      <c r="H138" s="1">
        <f t="shared" si="71"/>
        <v>8.42</v>
      </c>
      <c r="I138" s="1">
        <f t="shared" si="72"/>
        <v>3.5509999999999999E-3</v>
      </c>
      <c r="J138" s="1">
        <f>IFERROR(VLOOKUP(-$G138,$G139:$H$182,2,0),H138)</f>
        <v>8.33</v>
      </c>
      <c r="K138" s="1">
        <f>IFERROR(VLOOKUP(-$G138,$G139:$I$182,3,0),I138)</f>
        <v>3.5000000000000001E-3</v>
      </c>
      <c r="M138" s="1" t="str">
        <f t="shared" si="61"/>
        <v>NEOUSDT</v>
      </c>
      <c r="N138" s="1">
        <f ca="1">IF($AH$6="No",IF(AND(ABS($E138)&gt;$AH$1,$G138&lt;&gt;$G137),1,0),n_steps!K138)</f>
        <v>1</v>
      </c>
      <c r="O138" s="1">
        <f t="shared" ca="1" si="62"/>
        <v>8.42</v>
      </c>
      <c r="P138" s="1">
        <f t="shared" ca="1" si="63"/>
        <v>8.33</v>
      </c>
      <c r="Q138" s="1">
        <f t="shared" ca="1" si="73"/>
        <v>0.9893111638954869</v>
      </c>
      <c r="R138" s="1">
        <f t="shared" ca="1" si="64"/>
        <v>-0.8</v>
      </c>
      <c r="S138" s="1">
        <f t="shared" ca="1" si="65"/>
        <v>-2</v>
      </c>
      <c r="T138" s="1">
        <f t="shared" ca="1" si="74"/>
        <v>759.84989130728411</v>
      </c>
      <c r="V138" s="1">
        <f t="shared" si="75"/>
        <v>8.33</v>
      </c>
      <c r="W138" s="1">
        <f t="shared" si="76"/>
        <v>3.5000000000000001E-3</v>
      </c>
      <c r="Y138" s="1" t="str">
        <f t="shared" si="66"/>
        <v>AKROUSDT</v>
      </c>
      <c r="Z138" s="1">
        <f t="shared" ca="1" si="77"/>
        <v>1</v>
      </c>
      <c r="AA138" s="1">
        <f t="shared" ca="1" si="67"/>
        <v>3.5509999999999999E-3</v>
      </c>
      <c r="AB138" s="1">
        <f t="shared" ca="1" si="68"/>
        <v>3.5000000000000001E-3</v>
      </c>
      <c r="AC138" s="1">
        <f t="shared" ca="1" si="50"/>
        <v>1.0145714285714285</v>
      </c>
      <c r="AD138" s="1">
        <f t="shared" ca="1" si="78"/>
        <v>-1.1726238146426278</v>
      </c>
      <c r="AE138" s="1">
        <f t="shared" ca="1" si="69"/>
        <v>-2</v>
      </c>
      <c r="AF138" s="1">
        <f t="shared" ca="1" si="79"/>
        <v>1483.9656496839184</v>
      </c>
    </row>
    <row r="139" spans="1:32" x14ac:dyDescent="0.25">
      <c r="A139">
        <v>176</v>
      </c>
      <c r="B139">
        <v>8.41</v>
      </c>
      <c r="C139">
        <v>3.5330000000000001E-3</v>
      </c>
      <c r="D139">
        <v>4.9223400000002401E-3</v>
      </c>
      <c r="E139">
        <v>-0.59574225381745505</v>
      </c>
      <c r="G139" s="1">
        <f t="shared" si="70"/>
        <v>-1</v>
      </c>
      <c r="H139" s="1">
        <f t="shared" si="71"/>
        <v>8.41</v>
      </c>
      <c r="I139" s="1">
        <f t="shared" si="72"/>
        <v>3.5330000000000001E-3</v>
      </c>
      <c r="J139" s="1">
        <f>IFERROR(VLOOKUP(-$G139,$G140:$H$182,2,0),H139)</f>
        <v>8.33</v>
      </c>
      <c r="K139" s="1">
        <f>IFERROR(VLOOKUP(-$G139,$G140:$I$182,3,0),I139)</f>
        <v>3.5000000000000001E-3</v>
      </c>
      <c r="M139" s="1" t="str">
        <f t="shared" si="61"/>
        <v>NEOUSDT</v>
      </c>
      <c r="N139" s="1">
        <f ca="1">IF($AH$6="No",IF(AND(ABS($E139)&gt;$AH$1,$G139&lt;&gt;$G138),1,0),n_steps!K139)</f>
        <v>0</v>
      </c>
      <c r="O139" s="1">
        <f t="shared" ca="1" si="62"/>
        <v>0</v>
      </c>
      <c r="P139" s="1">
        <f t="shared" ca="1" si="63"/>
        <v>0</v>
      </c>
      <c r="Q139" s="1">
        <f t="shared" ca="1" si="73"/>
        <v>1</v>
      </c>
      <c r="R139" s="1">
        <f t="shared" ca="1" si="64"/>
        <v>0</v>
      </c>
      <c r="S139" s="1">
        <f t="shared" ca="1" si="65"/>
        <v>0</v>
      </c>
      <c r="T139" s="1">
        <f t="shared" ca="1" si="74"/>
        <v>759.84989130728411</v>
      </c>
      <c r="V139" s="1">
        <f t="shared" si="75"/>
        <v>8.33</v>
      </c>
      <c r="W139" s="1">
        <f t="shared" si="76"/>
        <v>3.5000000000000001E-3</v>
      </c>
      <c r="Y139" s="1" t="str">
        <f t="shared" si="66"/>
        <v>AKROUSDT</v>
      </c>
      <c r="Z139" s="1">
        <f t="shared" ca="1" si="77"/>
        <v>0</v>
      </c>
      <c r="AA139" s="1">
        <f t="shared" ca="1" si="67"/>
        <v>0</v>
      </c>
      <c r="AB139" s="1">
        <f t="shared" ca="1" si="68"/>
        <v>0</v>
      </c>
      <c r="AC139" s="1">
        <f t="shared" ca="1" si="50"/>
        <v>1</v>
      </c>
      <c r="AD139" s="1">
        <f t="shared" ca="1" si="78"/>
        <v>0</v>
      </c>
      <c r="AE139" s="1">
        <f t="shared" ca="1" si="69"/>
        <v>0</v>
      </c>
      <c r="AF139" s="1">
        <f t="shared" ca="1" si="79"/>
        <v>1483.9656496839184</v>
      </c>
    </row>
    <row r="140" spans="1:32" x14ac:dyDescent="0.25">
      <c r="A140">
        <v>177</v>
      </c>
      <c r="B140">
        <v>8.41</v>
      </c>
      <c r="C140">
        <v>3.5829999999999998E-3</v>
      </c>
      <c r="D140">
        <v>-0.11402865999999801</v>
      </c>
      <c r="E140">
        <v>-2.3580935988222098</v>
      </c>
      <c r="G140" s="1">
        <f t="shared" si="70"/>
        <v>-1</v>
      </c>
      <c r="H140" s="1">
        <f t="shared" si="71"/>
        <v>8.41</v>
      </c>
      <c r="I140" s="1">
        <f t="shared" si="72"/>
        <v>3.5829999999999998E-3</v>
      </c>
      <c r="J140" s="1">
        <f>IFERROR(VLOOKUP(-$G140,$G141:$H$182,2,0),H140)</f>
        <v>8.33</v>
      </c>
      <c r="K140" s="1">
        <f>IFERROR(VLOOKUP(-$G140,$G141:$I$182,3,0),I140)</f>
        <v>3.5000000000000001E-3</v>
      </c>
      <c r="M140" s="1" t="str">
        <f t="shared" si="61"/>
        <v>NEOUSDT</v>
      </c>
      <c r="N140" s="1">
        <f ca="1">IF($AH$6="No",IF(AND(ABS($E140)&gt;$AH$1,$G140&lt;&gt;$G139),1,0),n_steps!K140)</f>
        <v>0</v>
      </c>
      <c r="O140" s="1">
        <f t="shared" ca="1" si="62"/>
        <v>0</v>
      </c>
      <c r="P140" s="1">
        <f t="shared" ca="1" si="63"/>
        <v>0</v>
      </c>
      <c r="Q140" s="1">
        <f t="shared" ca="1" si="73"/>
        <v>1</v>
      </c>
      <c r="R140" s="1">
        <f t="shared" ca="1" si="64"/>
        <v>0</v>
      </c>
      <c r="S140" s="1">
        <f t="shared" ca="1" si="65"/>
        <v>0</v>
      </c>
      <c r="T140" s="1">
        <f t="shared" ca="1" si="74"/>
        <v>759.84989130728411</v>
      </c>
      <c r="V140" s="1">
        <f t="shared" si="75"/>
        <v>8.33</v>
      </c>
      <c r="W140" s="1">
        <f t="shared" si="76"/>
        <v>3.5000000000000001E-3</v>
      </c>
      <c r="Y140" s="1" t="str">
        <f t="shared" si="66"/>
        <v>AKROUSDT</v>
      </c>
      <c r="Z140" s="1">
        <f t="shared" ca="1" si="77"/>
        <v>0</v>
      </c>
      <c r="AA140" s="1">
        <f t="shared" ca="1" si="67"/>
        <v>0</v>
      </c>
      <c r="AB140" s="1">
        <f t="shared" ca="1" si="68"/>
        <v>0</v>
      </c>
      <c r="AC140" s="1">
        <f t="shared" ca="1" si="50"/>
        <v>1</v>
      </c>
      <c r="AD140" s="1">
        <f t="shared" ca="1" si="78"/>
        <v>0</v>
      </c>
      <c r="AE140" s="1">
        <f t="shared" ca="1" si="69"/>
        <v>0</v>
      </c>
      <c r="AF140" s="1">
        <f t="shared" ca="1" si="79"/>
        <v>1483.9656496839184</v>
      </c>
    </row>
    <row r="141" spans="1:32" x14ac:dyDescent="0.25">
      <c r="A141">
        <v>178</v>
      </c>
      <c r="B141">
        <v>8.39</v>
      </c>
      <c r="C141">
        <v>3.5839999999999999E-3</v>
      </c>
      <c r="D141">
        <v>-0.136407679999999</v>
      </c>
      <c r="E141">
        <v>-2.4294752139775002</v>
      </c>
      <c r="G141" s="1">
        <f t="shared" si="70"/>
        <v>-1</v>
      </c>
      <c r="H141" s="1">
        <f t="shared" si="71"/>
        <v>8.39</v>
      </c>
      <c r="I141" s="1">
        <f t="shared" si="72"/>
        <v>3.5839999999999999E-3</v>
      </c>
      <c r="J141" s="1">
        <f>IFERROR(VLOOKUP(-$G141,$G142:$H$182,2,0),H141)</f>
        <v>8.33</v>
      </c>
      <c r="K141" s="1">
        <f>IFERROR(VLOOKUP(-$G141,$G142:$I$182,3,0),I141)</f>
        <v>3.5000000000000001E-3</v>
      </c>
      <c r="M141" s="1" t="str">
        <f t="shared" si="61"/>
        <v>NEOUSDT</v>
      </c>
      <c r="N141" s="1">
        <f ca="1">IF($AH$6="No",IF(AND(ABS($E141)&gt;$AH$1,$G141&lt;&gt;$G140),1,0),n_steps!K141)</f>
        <v>0</v>
      </c>
      <c r="O141" s="1">
        <f t="shared" ca="1" si="62"/>
        <v>0</v>
      </c>
      <c r="P141" s="1">
        <f t="shared" ca="1" si="63"/>
        <v>0</v>
      </c>
      <c r="Q141" s="1">
        <f t="shared" ca="1" si="73"/>
        <v>1</v>
      </c>
      <c r="R141" s="1">
        <f t="shared" ca="1" si="64"/>
        <v>0</v>
      </c>
      <c r="S141" s="1">
        <f t="shared" ca="1" si="65"/>
        <v>0</v>
      </c>
      <c r="T141" s="1">
        <f t="shared" ca="1" si="74"/>
        <v>759.84989130728411</v>
      </c>
      <c r="V141" s="1">
        <f t="shared" si="75"/>
        <v>8.33</v>
      </c>
      <c r="W141" s="1">
        <f t="shared" si="76"/>
        <v>3.5000000000000001E-3</v>
      </c>
      <c r="Y141" s="1" t="str">
        <f t="shared" si="66"/>
        <v>AKROUSDT</v>
      </c>
      <c r="Z141" s="1">
        <f t="shared" ca="1" si="77"/>
        <v>0</v>
      </c>
      <c r="AA141" s="1">
        <f t="shared" ca="1" si="67"/>
        <v>0</v>
      </c>
      <c r="AB141" s="1">
        <f t="shared" ca="1" si="68"/>
        <v>0</v>
      </c>
      <c r="AC141" s="1">
        <f t="shared" ca="1" si="50"/>
        <v>1</v>
      </c>
      <c r="AD141" s="1">
        <f t="shared" ca="1" si="78"/>
        <v>0</v>
      </c>
      <c r="AE141" s="1">
        <f t="shared" ca="1" si="69"/>
        <v>0</v>
      </c>
      <c r="AF141" s="1">
        <f t="shared" ca="1" si="79"/>
        <v>1483.9656496839184</v>
      </c>
    </row>
    <row r="142" spans="1:32" x14ac:dyDescent="0.25">
      <c r="A142">
        <v>179</v>
      </c>
      <c r="B142">
        <v>8.41</v>
      </c>
      <c r="C142">
        <v>3.5950000000000001E-3</v>
      </c>
      <c r="D142">
        <v>-0.14257689999999901</v>
      </c>
      <c r="E142">
        <v>-2.2941205235253901</v>
      </c>
      <c r="G142" s="1">
        <f t="shared" si="70"/>
        <v>-1</v>
      </c>
      <c r="H142" s="1">
        <f t="shared" si="71"/>
        <v>8.41</v>
      </c>
      <c r="I142" s="1">
        <f t="shared" si="72"/>
        <v>3.5950000000000001E-3</v>
      </c>
      <c r="J142" s="1">
        <f>IFERROR(VLOOKUP(-$G142,$G143:$H$182,2,0),H142)</f>
        <v>8.33</v>
      </c>
      <c r="K142" s="1">
        <f>IFERROR(VLOOKUP(-$G142,$G143:$I$182,3,0),I142)</f>
        <v>3.5000000000000001E-3</v>
      </c>
      <c r="M142" s="1" t="str">
        <f t="shared" si="61"/>
        <v>NEOUSDT</v>
      </c>
      <c r="N142" s="1">
        <f ca="1">IF($AH$6="No",IF(AND(ABS($E142)&gt;$AH$1,$G142&lt;&gt;$G141),1,0),n_steps!K142)</f>
        <v>0</v>
      </c>
      <c r="O142" s="1">
        <f t="shared" ca="1" si="62"/>
        <v>0</v>
      </c>
      <c r="P142" s="1">
        <f t="shared" ca="1" si="63"/>
        <v>0</v>
      </c>
      <c r="Q142" s="1">
        <f t="shared" ca="1" si="73"/>
        <v>1</v>
      </c>
      <c r="R142" s="1">
        <f t="shared" ca="1" si="64"/>
        <v>0</v>
      </c>
      <c r="S142" s="1">
        <f t="shared" ca="1" si="65"/>
        <v>0</v>
      </c>
      <c r="T142" s="1">
        <f t="shared" ca="1" si="74"/>
        <v>759.84989130728411</v>
      </c>
      <c r="V142" s="1">
        <f t="shared" si="75"/>
        <v>8.33</v>
      </c>
      <c r="W142" s="1">
        <f t="shared" si="76"/>
        <v>3.5000000000000001E-3</v>
      </c>
      <c r="Y142" s="1" t="str">
        <f t="shared" si="66"/>
        <v>AKROUSDT</v>
      </c>
      <c r="Z142" s="1">
        <f t="shared" ca="1" si="77"/>
        <v>0</v>
      </c>
      <c r="AA142" s="1">
        <f t="shared" ca="1" si="67"/>
        <v>0</v>
      </c>
      <c r="AB142" s="1">
        <f t="shared" ca="1" si="68"/>
        <v>0</v>
      </c>
      <c r="AC142" s="1">
        <f t="shared" ca="1" si="50"/>
        <v>1</v>
      </c>
      <c r="AD142" s="1">
        <f t="shared" ca="1" si="78"/>
        <v>0</v>
      </c>
      <c r="AE142" s="1">
        <f t="shared" ca="1" si="69"/>
        <v>0</v>
      </c>
      <c r="AF142" s="1">
        <f t="shared" ca="1" si="79"/>
        <v>1483.9656496839184</v>
      </c>
    </row>
    <row r="143" spans="1:32" x14ac:dyDescent="0.25">
      <c r="A143">
        <v>180</v>
      </c>
      <c r="B143">
        <v>8.4</v>
      </c>
      <c r="C143">
        <v>3.5720000000000001E-3</v>
      </c>
      <c r="D143">
        <v>-9.7859440000000505E-2</v>
      </c>
      <c r="E143">
        <v>-1.5997729294310099</v>
      </c>
      <c r="G143" s="1">
        <f t="shared" si="70"/>
        <v>-1</v>
      </c>
      <c r="H143" s="1">
        <f t="shared" si="71"/>
        <v>8.4</v>
      </c>
      <c r="I143" s="1">
        <f t="shared" si="72"/>
        <v>3.5720000000000001E-3</v>
      </c>
      <c r="J143" s="1">
        <f>IFERROR(VLOOKUP(-$G143,$G144:$H$182,2,0),H143)</f>
        <v>8.33</v>
      </c>
      <c r="K143" s="1">
        <f>IFERROR(VLOOKUP(-$G143,$G144:$I$182,3,0),I143)</f>
        <v>3.5000000000000001E-3</v>
      </c>
      <c r="M143" s="1" t="str">
        <f t="shared" si="61"/>
        <v>NEOUSDT</v>
      </c>
      <c r="N143" s="1">
        <f ca="1">IF($AH$6="No",IF(AND(ABS($E143)&gt;$AH$1,$G143&lt;&gt;$G142),1,0),n_steps!K143)</f>
        <v>1</v>
      </c>
      <c r="O143" s="1">
        <f t="shared" ca="1" si="62"/>
        <v>8.4</v>
      </c>
      <c r="P143" s="1">
        <f t="shared" ca="1" si="63"/>
        <v>8.33</v>
      </c>
      <c r="Q143" s="1">
        <f t="shared" ca="1" si="73"/>
        <v>0.99166666666666659</v>
      </c>
      <c r="R143" s="1">
        <f t="shared" ca="1" si="64"/>
        <v>-0.8</v>
      </c>
      <c r="S143" s="1">
        <f t="shared" ca="1" si="65"/>
        <v>-2</v>
      </c>
      <c r="T143" s="1">
        <f t="shared" ca="1" si="74"/>
        <v>750.71780887972341</v>
      </c>
      <c r="V143" s="1">
        <f t="shared" si="75"/>
        <v>8.33</v>
      </c>
      <c r="W143" s="1">
        <f t="shared" si="76"/>
        <v>3.5000000000000001E-3</v>
      </c>
      <c r="Y143" s="1" t="str">
        <f t="shared" si="66"/>
        <v>AKROUSDT</v>
      </c>
      <c r="Z143" s="1">
        <f t="shared" ca="1" si="77"/>
        <v>1</v>
      </c>
      <c r="AA143" s="1">
        <f t="shared" ca="1" si="67"/>
        <v>3.5720000000000001E-3</v>
      </c>
      <c r="AB143" s="1">
        <f t="shared" ca="1" si="68"/>
        <v>3.5000000000000001E-3</v>
      </c>
      <c r="AC143" s="1">
        <f t="shared" ca="1" si="50"/>
        <v>1.0205714285714287</v>
      </c>
      <c r="AD143" s="1">
        <f t="shared" ca="1" si="78"/>
        <v>-1.1871725197471348</v>
      </c>
      <c r="AE143" s="1">
        <f t="shared" ca="1" si="69"/>
        <v>-2</v>
      </c>
      <c r="AF143" s="1">
        <f t="shared" ca="1" si="79"/>
        <v>1511.3057705290978</v>
      </c>
    </row>
    <row r="144" spans="1:32" x14ac:dyDescent="0.25">
      <c r="A144">
        <v>181</v>
      </c>
      <c r="B144">
        <v>8.39</v>
      </c>
      <c r="C144">
        <v>3.6120000000000002E-3</v>
      </c>
      <c r="D144">
        <v>-0.20302023999999799</v>
      </c>
      <c r="E144">
        <v>-2.7463642614824901</v>
      </c>
      <c r="G144" s="1">
        <f t="shared" si="70"/>
        <v>-1</v>
      </c>
      <c r="H144" s="1">
        <f t="shared" si="71"/>
        <v>8.39</v>
      </c>
      <c r="I144" s="1">
        <f t="shared" si="72"/>
        <v>3.6120000000000002E-3</v>
      </c>
      <c r="J144" s="1">
        <f>IFERROR(VLOOKUP(-$G144,$G145:$H$182,2,0),H144)</f>
        <v>8.33</v>
      </c>
      <c r="K144" s="1">
        <f>IFERROR(VLOOKUP(-$G144,$G145:$I$182,3,0),I144)</f>
        <v>3.5000000000000001E-3</v>
      </c>
      <c r="M144" s="1" t="str">
        <f t="shared" si="61"/>
        <v>NEOUSDT</v>
      </c>
      <c r="N144" s="1">
        <f ca="1">IF($AH$6="No",IF(AND(ABS($E144)&gt;$AH$1,$G144&lt;&gt;$G143),1,0),n_steps!K144)</f>
        <v>0</v>
      </c>
      <c r="O144" s="1">
        <f t="shared" ca="1" si="62"/>
        <v>0</v>
      </c>
      <c r="P144" s="1">
        <f t="shared" ca="1" si="63"/>
        <v>0</v>
      </c>
      <c r="Q144" s="1">
        <f t="shared" ca="1" si="73"/>
        <v>1</v>
      </c>
      <c r="R144" s="1">
        <f t="shared" ca="1" si="64"/>
        <v>0</v>
      </c>
      <c r="S144" s="1">
        <f t="shared" ca="1" si="65"/>
        <v>0</v>
      </c>
      <c r="T144" s="1">
        <f t="shared" ca="1" si="74"/>
        <v>750.71780887972341</v>
      </c>
      <c r="V144" s="1">
        <f t="shared" si="75"/>
        <v>8.33</v>
      </c>
      <c r="W144" s="1">
        <f t="shared" si="76"/>
        <v>3.5000000000000001E-3</v>
      </c>
      <c r="Y144" s="1" t="str">
        <f t="shared" si="66"/>
        <v>AKROUSDT</v>
      </c>
      <c r="Z144" s="1">
        <f t="shared" ca="1" si="77"/>
        <v>0</v>
      </c>
      <c r="AA144" s="1">
        <f t="shared" ca="1" si="67"/>
        <v>0</v>
      </c>
      <c r="AB144" s="1">
        <f t="shared" ca="1" si="68"/>
        <v>0</v>
      </c>
      <c r="AC144" s="1">
        <f t="shared" ca="1" si="50"/>
        <v>1</v>
      </c>
      <c r="AD144" s="1">
        <f t="shared" ca="1" si="78"/>
        <v>0</v>
      </c>
      <c r="AE144" s="1">
        <f t="shared" ca="1" si="69"/>
        <v>0</v>
      </c>
      <c r="AF144" s="1">
        <f t="shared" ca="1" si="79"/>
        <v>1511.3057705290978</v>
      </c>
    </row>
    <row r="145" spans="1:32" x14ac:dyDescent="0.25">
      <c r="A145">
        <v>182</v>
      </c>
      <c r="B145">
        <v>8.35</v>
      </c>
      <c r="C145">
        <v>3.5890000000000002E-3</v>
      </c>
      <c r="D145">
        <v>-0.18830278</v>
      </c>
      <c r="E145">
        <v>-2.3153692380253399</v>
      </c>
      <c r="G145" s="1">
        <f t="shared" si="70"/>
        <v>-1</v>
      </c>
      <c r="H145" s="1">
        <f t="shared" si="71"/>
        <v>8.35</v>
      </c>
      <c r="I145" s="1">
        <f t="shared" si="72"/>
        <v>3.5890000000000002E-3</v>
      </c>
      <c r="J145" s="1">
        <f>IFERROR(VLOOKUP(-$G145,$G146:$H$182,2,0),H145)</f>
        <v>8.33</v>
      </c>
      <c r="K145" s="1">
        <f>IFERROR(VLOOKUP(-$G145,$G146:$I$182,3,0),I145)</f>
        <v>3.5000000000000001E-3</v>
      </c>
      <c r="M145" s="1" t="str">
        <f t="shared" si="61"/>
        <v>NEOUSDT</v>
      </c>
      <c r="N145" s="1">
        <f ca="1">IF($AH$6="No",IF(AND(ABS($E145)&gt;$AH$1,$G145&lt;&gt;$G144),1,0),n_steps!K145)</f>
        <v>1</v>
      </c>
      <c r="O145" s="1">
        <f t="shared" ca="1" si="62"/>
        <v>8.35</v>
      </c>
      <c r="P145" s="1">
        <f t="shared" ca="1" si="63"/>
        <v>8.33</v>
      </c>
      <c r="Q145" s="1">
        <f t="shared" ca="1" si="73"/>
        <v>0.99760479041916172</v>
      </c>
      <c r="R145" s="1">
        <f t="shared" ca="1" si="64"/>
        <v>-0.8</v>
      </c>
      <c r="S145" s="1">
        <f t="shared" ca="1" si="65"/>
        <v>-2</v>
      </c>
      <c r="T145" s="1">
        <f t="shared" ca="1" si="74"/>
        <v>746.11968239138878</v>
      </c>
      <c r="V145" s="1">
        <f t="shared" si="75"/>
        <v>8.33</v>
      </c>
      <c r="W145" s="1">
        <f t="shared" si="76"/>
        <v>3.5000000000000001E-3</v>
      </c>
      <c r="Y145" s="1" t="str">
        <f t="shared" si="66"/>
        <v>AKROUSDT</v>
      </c>
      <c r="Z145" s="1">
        <f t="shared" ca="1" si="77"/>
        <v>1</v>
      </c>
      <c r="AA145" s="1">
        <f t="shared" ca="1" si="67"/>
        <v>3.5890000000000002E-3</v>
      </c>
      <c r="AB145" s="1">
        <f t="shared" ca="1" si="68"/>
        <v>3.5000000000000001E-3</v>
      </c>
      <c r="AC145" s="1">
        <f t="shared" ca="1" si="50"/>
        <v>1.0254285714285714</v>
      </c>
      <c r="AD145" s="1">
        <f t="shared" ca="1" si="78"/>
        <v>-1.2090446164232782</v>
      </c>
      <c r="AE145" s="1">
        <f t="shared" ca="1" si="69"/>
        <v>-2</v>
      </c>
      <c r="AF145" s="1">
        <f t="shared" ca="1" si="79"/>
        <v>1546.5270726489859</v>
      </c>
    </row>
    <row r="146" spans="1:32" x14ac:dyDescent="0.25">
      <c r="A146">
        <v>183</v>
      </c>
      <c r="B146">
        <v>8.2799999999999994</v>
      </c>
      <c r="C146">
        <v>3.5500000000000002E-3</v>
      </c>
      <c r="D146">
        <v>-0.165521000000001</v>
      </c>
      <c r="E146">
        <v>-1.9117311859249499</v>
      </c>
      <c r="G146" s="1">
        <f t="shared" si="70"/>
        <v>-1</v>
      </c>
      <c r="H146" s="1">
        <f t="shared" si="71"/>
        <v>8.2799999999999994</v>
      </c>
      <c r="I146" s="1">
        <f t="shared" si="72"/>
        <v>3.5500000000000002E-3</v>
      </c>
      <c r="J146" s="1">
        <f>IFERROR(VLOOKUP(-$G146,$G147:$H$182,2,0),H146)</f>
        <v>8.33</v>
      </c>
      <c r="K146" s="1">
        <f>IFERROR(VLOOKUP(-$G146,$G147:$I$182,3,0),I146)</f>
        <v>3.5000000000000001E-3</v>
      </c>
      <c r="M146" s="1" t="str">
        <f t="shared" si="61"/>
        <v>NEOUSDT</v>
      </c>
      <c r="N146" s="1">
        <f ca="1">IF($AH$6="No",IF(AND(ABS($E146)&gt;$AH$1,$G146&lt;&gt;$G145),1,0),n_steps!K146)</f>
        <v>0</v>
      </c>
      <c r="O146" s="1">
        <f t="shared" ca="1" si="62"/>
        <v>0</v>
      </c>
      <c r="P146" s="1">
        <f t="shared" ca="1" si="63"/>
        <v>0</v>
      </c>
      <c r="Q146" s="1">
        <f t="shared" ca="1" si="73"/>
        <v>1</v>
      </c>
      <c r="R146" s="1">
        <f t="shared" ca="1" si="64"/>
        <v>0</v>
      </c>
      <c r="S146" s="1">
        <f t="shared" ca="1" si="65"/>
        <v>0</v>
      </c>
      <c r="T146" s="1">
        <f t="shared" ca="1" si="74"/>
        <v>746.11968239138878</v>
      </c>
      <c r="V146" s="1">
        <f t="shared" si="75"/>
        <v>8.33</v>
      </c>
      <c r="W146" s="1">
        <f t="shared" si="76"/>
        <v>3.5000000000000001E-3</v>
      </c>
      <c r="Y146" s="1" t="str">
        <f t="shared" si="66"/>
        <v>AKROUSDT</v>
      </c>
      <c r="Z146" s="1">
        <f t="shared" ca="1" si="77"/>
        <v>0</v>
      </c>
      <c r="AA146" s="1">
        <f t="shared" ca="1" si="67"/>
        <v>0</v>
      </c>
      <c r="AB146" s="1">
        <f t="shared" ca="1" si="68"/>
        <v>0</v>
      </c>
      <c r="AC146" s="1">
        <f t="shared" ca="1" si="50"/>
        <v>1</v>
      </c>
      <c r="AD146" s="1">
        <f t="shared" ca="1" si="78"/>
        <v>0</v>
      </c>
      <c r="AE146" s="1">
        <f t="shared" ca="1" si="69"/>
        <v>0</v>
      </c>
      <c r="AF146" s="1">
        <f t="shared" ca="1" si="79"/>
        <v>1546.5270726489859</v>
      </c>
    </row>
    <row r="147" spans="1:32" x14ac:dyDescent="0.25">
      <c r="A147">
        <v>184</v>
      </c>
      <c r="B147">
        <v>8.3699999999999992</v>
      </c>
      <c r="C147">
        <v>3.5599999999999998E-3</v>
      </c>
      <c r="D147">
        <v>-9.9311200000000696E-2</v>
      </c>
      <c r="E147">
        <v>-1.13854789272183</v>
      </c>
      <c r="G147" s="1">
        <f t="shared" si="70"/>
        <v>-1</v>
      </c>
      <c r="H147" s="1">
        <f t="shared" si="71"/>
        <v>8.3699999999999992</v>
      </c>
      <c r="I147" s="1">
        <f t="shared" si="72"/>
        <v>3.5599999999999998E-3</v>
      </c>
      <c r="J147" s="1">
        <f>IFERROR(VLOOKUP(-$G147,$G148:$H$182,2,0),H147)</f>
        <v>8.33</v>
      </c>
      <c r="K147" s="1">
        <f>IFERROR(VLOOKUP(-$G147,$G148:$I$182,3,0),I147)</f>
        <v>3.5000000000000001E-3</v>
      </c>
      <c r="M147" s="1" t="str">
        <f t="shared" si="61"/>
        <v>NEOUSDT</v>
      </c>
      <c r="N147" s="1">
        <f ca="1">IF($AH$6="No",IF(AND(ABS($E147)&gt;$AH$1,$G147&lt;&gt;$G146),1,0),n_steps!K147)</f>
        <v>0</v>
      </c>
      <c r="O147" s="1">
        <f t="shared" ca="1" si="62"/>
        <v>0</v>
      </c>
      <c r="P147" s="1">
        <f t="shared" ca="1" si="63"/>
        <v>0</v>
      </c>
      <c r="Q147" s="1">
        <f t="shared" ca="1" si="73"/>
        <v>1</v>
      </c>
      <c r="R147" s="1">
        <f t="shared" ca="1" si="64"/>
        <v>0</v>
      </c>
      <c r="S147" s="1">
        <f t="shared" ca="1" si="65"/>
        <v>0</v>
      </c>
      <c r="T147" s="1">
        <f t="shared" ca="1" si="74"/>
        <v>746.11968239138878</v>
      </c>
      <c r="V147" s="1">
        <f t="shared" si="75"/>
        <v>8.33</v>
      </c>
      <c r="W147" s="1">
        <f t="shared" si="76"/>
        <v>3.5000000000000001E-3</v>
      </c>
      <c r="Y147" s="1" t="str">
        <f t="shared" si="66"/>
        <v>AKROUSDT</v>
      </c>
      <c r="Z147" s="1">
        <f t="shared" ca="1" si="77"/>
        <v>0</v>
      </c>
      <c r="AA147" s="1">
        <f t="shared" ca="1" si="67"/>
        <v>0</v>
      </c>
      <c r="AB147" s="1">
        <f t="shared" ca="1" si="68"/>
        <v>0</v>
      </c>
      <c r="AC147" s="1">
        <f t="shared" ref="AC147:AC181" ca="1" si="80">IFERROR(AA147/AB147,1)</f>
        <v>1</v>
      </c>
      <c r="AD147" s="1">
        <f t="shared" ca="1" si="78"/>
        <v>0</v>
      </c>
      <c r="AE147" s="1">
        <f t="shared" ca="1" si="69"/>
        <v>0</v>
      </c>
      <c r="AF147" s="1">
        <f t="shared" ca="1" si="79"/>
        <v>1546.5270726489859</v>
      </c>
    </row>
    <row r="148" spans="1:32" x14ac:dyDescent="0.25">
      <c r="A148">
        <v>185</v>
      </c>
      <c r="B148">
        <v>8.33</v>
      </c>
      <c r="C148">
        <v>3.552E-3</v>
      </c>
      <c r="D148">
        <v>-0.120279039999999</v>
      </c>
      <c r="E148">
        <v>-1.2987301896102099</v>
      </c>
      <c r="G148" s="1">
        <f t="shared" si="70"/>
        <v>-1</v>
      </c>
      <c r="H148" s="1">
        <f t="shared" si="71"/>
        <v>8.33</v>
      </c>
      <c r="I148" s="1">
        <f t="shared" si="72"/>
        <v>3.552E-3</v>
      </c>
      <c r="J148" s="1">
        <f>IFERROR(VLOOKUP(-$G148,$G149:$H$182,2,0),H148)</f>
        <v>8.33</v>
      </c>
      <c r="K148" s="1">
        <f>IFERROR(VLOOKUP(-$G148,$G149:$I$182,3,0),I148)</f>
        <v>3.5000000000000001E-3</v>
      </c>
      <c r="M148" s="1" t="str">
        <f t="shared" si="61"/>
        <v>NEOUSDT</v>
      </c>
      <c r="N148" s="1">
        <f ca="1">IF($AH$6="No",IF(AND(ABS($E148)&gt;$AH$1,$G148&lt;&gt;$G147),1,0),n_steps!K148)</f>
        <v>0</v>
      </c>
      <c r="O148" s="1">
        <f t="shared" ca="1" si="62"/>
        <v>0</v>
      </c>
      <c r="P148" s="1">
        <f t="shared" ca="1" si="63"/>
        <v>0</v>
      </c>
      <c r="Q148" s="1">
        <f t="shared" ca="1" si="73"/>
        <v>1</v>
      </c>
      <c r="R148" s="1">
        <f t="shared" ca="1" si="64"/>
        <v>0</v>
      </c>
      <c r="S148" s="1">
        <f t="shared" ca="1" si="65"/>
        <v>0</v>
      </c>
      <c r="T148" s="1">
        <f t="shared" ca="1" si="74"/>
        <v>746.11968239138878</v>
      </c>
      <c r="V148" s="1">
        <f t="shared" si="75"/>
        <v>8.33</v>
      </c>
      <c r="W148" s="1">
        <f t="shared" si="76"/>
        <v>3.5000000000000001E-3</v>
      </c>
      <c r="Y148" s="1" t="str">
        <f t="shared" si="66"/>
        <v>AKROUSDT</v>
      </c>
      <c r="Z148" s="1">
        <f t="shared" ca="1" si="77"/>
        <v>0</v>
      </c>
      <c r="AA148" s="1">
        <f t="shared" ca="1" si="67"/>
        <v>0</v>
      </c>
      <c r="AB148" s="1">
        <f t="shared" ca="1" si="68"/>
        <v>0</v>
      </c>
      <c r="AC148" s="1">
        <f t="shared" ca="1" si="80"/>
        <v>1</v>
      </c>
      <c r="AD148" s="1">
        <f t="shared" ca="1" si="78"/>
        <v>0</v>
      </c>
      <c r="AE148" s="1">
        <f t="shared" ca="1" si="69"/>
        <v>0</v>
      </c>
      <c r="AF148" s="1">
        <f t="shared" ca="1" si="79"/>
        <v>1546.5270726489859</v>
      </c>
    </row>
    <row r="149" spans="1:32" x14ac:dyDescent="0.25">
      <c r="A149">
        <v>186</v>
      </c>
      <c r="B149">
        <v>8.31</v>
      </c>
      <c r="C149">
        <v>3.522E-3</v>
      </c>
      <c r="D149">
        <v>-6.8908439999999502E-2</v>
      </c>
      <c r="E149">
        <v>-0.73770571963847298</v>
      </c>
      <c r="G149" s="1">
        <f t="shared" si="70"/>
        <v>-1</v>
      </c>
      <c r="H149" s="1">
        <f t="shared" si="71"/>
        <v>8.31</v>
      </c>
      <c r="I149" s="1">
        <f t="shared" si="72"/>
        <v>3.522E-3</v>
      </c>
      <c r="J149" s="1">
        <f>IFERROR(VLOOKUP(-$G149,$G150:$H$182,2,0),H149)</f>
        <v>8.33</v>
      </c>
      <c r="K149" s="1">
        <f>IFERROR(VLOOKUP(-$G149,$G150:$I$182,3,0),I149)</f>
        <v>3.5000000000000001E-3</v>
      </c>
      <c r="M149" s="1" t="str">
        <f t="shared" si="61"/>
        <v>NEOUSDT</v>
      </c>
      <c r="N149" s="1">
        <f ca="1">IF($AH$6="No",IF(AND(ABS($E149)&gt;$AH$1,$G149&lt;&gt;$G148),1,0),n_steps!K149)</f>
        <v>0</v>
      </c>
      <c r="O149" s="1">
        <f t="shared" ca="1" si="62"/>
        <v>0</v>
      </c>
      <c r="P149" s="1">
        <f t="shared" ca="1" si="63"/>
        <v>0</v>
      </c>
      <c r="Q149" s="1">
        <f t="shared" ca="1" si="73"/>
        <v>1</v>
      </c>
      <c r="R149" s="1">
        <f t="shared" ca="1" si="64"/>
        <v>0</v>
      </c>
      <c r="S149" s="1">
        <f t="shared" ca="1" si="65"/>
        <v>0</v>
      </c>
      <c r="T149" s="1">
        <f t="shared" ca="1" si="74"/>
        <v>746.11968239138878</v>
      </c>
      <c r="V149" s="1">
        <f t="shared" si="75"/>
        <v>8.33</v>
      </c>
      <c r="W149" s="1">
        <f t="shared" si="76"/>
        <v>3.5000000000000001E-3</v>
      </c>
      <c r="Y149" s="1" t="str">
        <f t="shared" si="66"/>
        <v>AKROUSDT</v>
      </c>
      <c r="Z149" s="1">
        <f t="shared" ca="1" si="77"/>
        <v>0</v>
      </c>
      <c r="AA149" s="1">
        <f t="shared" ca="1" si="67"/>
        <v>0</v>
      </c>
      <c r="AB149" s="1">
        <f t="shared" ca="1" si="68"/>
        <v>0</v>
      </c>
      <c r="AC149" s="1">
        <f t="shared" ca="1" si="80"/>
        <v>1</v>
      </c>
      <c r="AD149" s="1">
        <f t="shared" ca="1" si="78"/>
        <v>0</v>
      </c>
      <c r="AE149" s="1">
        <f t="shared" ca="1" si="69"/>
        <v>0</v>
      </c>
      <c r="AF149" s="1">
        <f t="shared" ca="1" si="79"/>
        <v>1546.5270726489859</v>
      </c>
    </row>
    <row r="150" spans="1:32" x14ac:dyDescent="0.25">
      <c r="A150">
        <v>187</v>
      </c>
      <c r="B150">
        <v>8.33</v>
      </c>
      <c r="C150">
        <v>3.5000000000000001E-3</v>
      </c>
      <c r="D150">
        <v>3.4299999999998199E-3</v>
      </c>
      <c r="E150">
        <v>1.57720256911025E-2</v>
      </c>
      <c r="G150" s="1">
        <f t="shared" si="70"/>
        <v>1</v>
      </c>
      <c r="H150" s="1">
        <f t="shared" si="71"/>
        <v>8.33</v>
      </c>
      <c r="I150" s="1">
        <f t="shared" si="72"/>
        <v>3.5000000000000001E-3</v>
      </c>
      <c r="J150" s="1">
        <f>IFERROR(VLOOKUP(-$G150,$G151:$H$182,2,0),H150)</f>
        <v>8.2799999999999994</v>
      </c>
      <c r="K150" s="1">
        <f>IFERROR(VLOOKUP(-$G150,$G151:$I$182,3,0),I150)</f>
        <v>3.4849999999999998E-3</v>
      </c>
      <c r="M150" s="1" t="str">
        <f t="shared" si="61"/>
        <v>AKROUSDT</v>
      </c>
      <c r="N150" s="1">
        <f ca="1">IF($AH$6="No",IF(AND(ABS($E150)&gt;$AH$1,$G150&lt;&gt;$G149),1,0),n_steps!K150)</f>
        <v>0</v>
      </c>
      <c r="O150" s="1">
        <f t="shared" ca="1" si="62"/>
        <v>0</v>
      </c>
      <c r="P150" s="1">
        <f t="shared" ca="1" si="63"/>
        <v>0</v>
      </c>
      <c r="Q150" s="1">
        <f t="shared" ca="1" si="73"/>
        <v>1</v>
      </c>
      <c r="R150" s="1">
        <f t="shared" ca="1" si="64"/>
        <v>0</v>
      </c>
      <c r="S150" s="1">
        <f t="shared" ca="1" si="65"/>
        <v>0</v>
      </c>
      <c r="T150" s="1">
        <f t="shared" ca="1" si="74"/>
        <v>746.11968239138878</v>
      </c>
      <c r="V150" s="1">
        <f t="shared" si="75"/>
        <v>8.2799999999999994</v>
      </c>
      <c r="W150" s="1">
        <f t="shared" si="76"/>
        <v>3.4849999999999998E-3</v>
      </c>
      <c r="Y150" s="1" t="str">
        <f t="shared" si="66"/>
        <v>NEOUSDT</v>
      </c>
      <c r="Z150" s="1">
        <f t="shared" ca="1" si="77"/>
        <v>0</v>
      </c>
      <c r="AA150" s="1">
        <f t="shared" ca="1" si="67"/>
        <v>0</v>
      </c>
      <c r="AB150" s="1">
        <f t="shared" ca="1" si="68"/>
        <v>0</v>
      </c>
      <c r="AC150" s="1">
        <f t="shared" ca="1" si="80"/>
        <v>1</v>
      </c>
      <c r="AD150" s="1">
        <f t="shared" ca="1" si="78"/>
        <v>0</v>
      </c>
      <c r="AE150" s="1">
        <f t="shared" ca="1" si="69"/>
        <v>0</v>
      </c>
      <c r="AF150" s="1">
        <f t="shared" ca="1" si="79"/>
        <v>1546.5270726489859</v>
      </c>
    </row>
    <row r="151" spans="1:32" x14ac:dyDescent="0.25">
      <c r="A151">
        <v>188</v>
      </c>
      <c r="B151">
        <v>8.2799999999999994</v>
      </c>
      <c r="C151">
        <v>3.4849999999999998E-3</v>
      </c>
      <c r="D151">
        <v>-1.0884700000000001E-2</v>
      </c>
      <c r="E151">
        <v>-0.122698426728478</v>
      </c>
      <c r="G151" s="1">
        <f t="shared" si="70"/>
        <v>-1</v>
      </c>
      <c r="H151" s="1">
        <f t="shared" si="71"/>
        <v>8.2799999999999994</v>
      </c>
      <c r="I151" s="1">
        <f t="shared" si="72"/>
        <v>3.4849999999999998E-3</v>
      </c>
      <c r="J151" s="1">
        <f>IFERROR(VLOOKUP(-$G151,$G152:$H$182,2,0),H151)</f>
        <v>8.31</v>
      </c>
      <c r="K151" s="1">
        <f>IFERROR(VLOOKUP(-$G151,$G152:$I$182,3,0),I151)</f>
        <v>3.4810000000000002E-3</v>
      </c>
      <c r="M151" s="1" t="str">
        <f t="shared" si="61"/>
        <v>NEOUSDT</v>
      </c>
      <c r="N151" s="1">
        <f ca="1">IF($AH$6="No",IF(AND(ABS($E151)&gt;$AH$1,$G151&lt;&gt;$G150),1,0),n_steps!K151)</f>
        <v>0</v>
      </c>
      <c r="O151" s="1">
        <f t="shared" ca="1" si="62"/>
        <v>0</v>
      </c>
      <c r="P151" s="1">
        <f t="shared" ca="1" si="63"/>
        <v>0</v>
      </c>
      <c r="Q151" s="1">
        <f t="shared" ca="1" si="73"/>
        <v>1</v>
      </c>
      <c r="R151" s="1">
        <f t="shared" ca="1" si="64"/>
        <v>0</v>
      </c>
      <c r="S151" s="1">
        <f t="shared" ca="1" si="65"/>
        <v>0</v>
      </c>
      <c r="T151" s="1">
        <f t="shared" ca="1" si="74"/>
        <v>746.11968239138878</v>
      </c>
      <c r="V151" s="1">
        <f t="shared" si="75"/>
        <v>8.31</v>
      </c>
      <c r="W151" s="1">
        <f t="shared" si="76"/>
        <v>3.4810000000000002E-3</v>
      </c>
      <c r="Y151" s="1" t="str">
        <f t="shared" si="66"/>
        <v>AKROUSDT</v>
      </c>
      <c r="Z151" s="1">
        <f t="shared" ca="1" si="77"/>
        <v>0</v>
      </c>
      <c r="AA151" s="1">
        <f t="shared" ca="1" si="67"/>
        <v>0</v>
      </c>
      <c r="AB151" s="1">
        <f t="shared" ca="1" si="68"/>
        <v>0</v>
      </c>
      <c r="AC151" s="1">
        <f t="shared" ca="1" si="80"/>
        <v>1</v>
      </c>
      <c r="AD151" s="1">
        <f t="shared" ca="1" si="78"/>
        <v>0</v>
      </c>
      <c r="AE151" s="1">
        <f t="shared" ca="1" si="69"/>
        <v>0</v>
      </c>
      <c r="AF151" s="1">
        <f t="shared" ca="1" si="79"/>
        <v>1546.5270726489859</v>
      </c>
    </row>
    <row r="152" spans="1:32" x14ac:dyDescent="0.25">
      <c r="A152">
        <v>189</v>
      </c>
      <c r="B152">
        <v>8.31</v>
      </c>
      <c r="C152">
        <v>3.4810000000000002E-3</v>
      </c>
      <c r="D152">
        <v>2.8631380000000199E-2</v>
      </c>
      <c r="E152">
        <v>0.29579932127069197</v>
      </c>
      <c r="G152" s="1">
        <f t="shared" si="70"/>
        <v>1</v>
      </c>
      <c r="H152" s="1">
        <f t="shared" si="71"/>
        <v>8.31</v>
      </c>
      <c r="I152" s="1">
        <f t="shared" si="72"/>
        <v>3.4810000000000002E-3</v>
      </c>
      <c r="J152" s="1">
        <f>IFERROR(VLOOKUP(-$G152,$G153:$H$182,2,0),H152)</f>
        <v>8.2799999999999994</v>
      </c>
      <c r="K152" s="1">
        <f>IFERROR(VLOOKUP(-$G152,$G153:$I$182,3,0),I152)</f>
        <v>3.49E-3</v>
      </c>
      <c r="M152" s="1" t="str">
        <f t="shared" si="61"/>
        <v>AKROUSDT</v>
      </c>
      <c r="N152" s="1">
        <f ca="1">IF($AH$6="No",IF(AND(ABS($E152)&gt;$AH$1,$G152&lt;&gt;$G151),1,0),n_steps!K152)</f>
        <v>0</v>
      </c>
      <c r="O152" s="1">
        <f t="shared" ca="1" si="62"/>
        <v>0</v>
      </c>
      <c r="P152" s="1">
        <f t="shared" ca="1" si="63"/>
        <v>0</v>
      </c>
      <c r="Q152" s="1">
        <f t="shared" ca="1" si="73"/>
        <v>1</v>
      </c>
      <c r="R152" s="1">
        <f t="shared" ca="1" si="64"/>
        <v>0</v>
      </c>
      <c r="S152" s="1">
        <f t="shared" ca="1" si="65"/>
        <v>0</v>
      </c>
      <c r="T152" s="1">
        <f t="shared" ca="1" si="74"/>
        <v>746.11968239138878</v>
      </c>
      <c r="V152" s="1">
        <f t="shared" si="75"/>
        <v>8.2799999999999994</v>
      </c>
      <c r="W152" s="1">
        <f t="shared" si="76"/>
        <v>3.49E-3</v>
      </c>
      <c r="Y152" s="1" t="str">
        <f t="shared" si="66"/>
        <v>NEOUSDT</v>
      </c>
      <c r="Z152" s="1">
        <f t="shared" ca="1" si="77"/>
        <v>0</v>
      </c>
      <c r="AA152" s="1">
        <f t="shared" ca="1" si="67"/>
        <v>0</v>
      </c>
      <c r="AB152" s="1">
        <f t="shared" ca="1" si="68"/>
        <v>0</v>
      </c>
      <c r="AC152" s="1">
        <f t="shared" ca="1" si="80"/>
        <v>1</v>
      </c>
      <c r="AD152" s="1">
        <f t="shared" ca="1" si="78"/>
        <v>0</v>
      </c>
      <c r="AE152" s="1">
        <f t="shared" ca="1" si="69"/>
        <v>0</v>
      </c>
      <c r="AF152" s="1">
        <f t="shared" ca="1" si="79"/>
        <v>1546.5270726489859</v>
      </c>
    </row>
    <row r="153" spans="1:32" x14ac:dyDescent="0.25">
      <c r="A153">
        <v>190</v>
      </c>
      <c r="B153">
        <v>8.35</v>
      </c>
      <c r="C153">
        <v>3.4719999999999998E-3</v>
      </c>
      <c r="D153">
        <v>9.0042560000000493E-2</v>
      </c>
      <c r="E153">
        <v>0.96739459086555601</v>
      </c>
      <c r="G153" s="1">
        <f t="shared" si="70"/>
        <v>1</v>
      </c>
      <c r="H153" s="1">
        <f t="shared" si="71"/>
        <v>8.35</v>
      </c>
      <c r="I153" s="1">
        <f t="shared" si="72"/>
        <v>3.4719999999999998E-3</v>
      </c>
      <c r="J153" s="1">
        <f>IFERROR(VLOOKUP(-$G153,$G154:$H$182,2,0),H153)</f>
        <v>8.2799999999999994</v>
      </c>
      <c r="K153" s="1">
        <f>IFERROR(VLOOKUP(-$G153,$G154:$I$182,3,0),I153)</f>
        <v>3.49E-3</v>
      </c>
      <c r="M153" s="1" t="str">
        <f t="shared" si="61"/>
        <v>AKROUSDT</v>
      </c>
      <c r="N153" s="1">
        <f ca="1">IF($AH$6="No",IF(AND(ABS($E153)&gt;$AH$1,$G153&lt;&gt;$G152),1,0),n_steps!K153)</f>
        <v>0</v>
      </c>
      <c r="O153" s="1">
        <f t="shared" ca="1" si="62"/>
        <v>0</v>
      </c>
      <c r="P153" s="1">
        <f t="shared" ca="1" si="63"/>
        <v>0</v>
      </c>
      <c r="Q153" s="1">
        <f t="shared" ca="1" si="73"/>
        <v>1</v>
      </c>
      <c r="R153" s="1">
        <f t="shared" ca="1" si="64"/>
        <v>0</v>
      </c>
      <c r="S153" s="1">
        <f t="shared" ca="1" si="65"/>
        <v>0</v>
      </c>
      <c r="T153" s="1">
        <f t="shared" ca="1" si="74"/>
        <v>746.11968239138878</v>
      </c>
      <c r="V153" s="1">
        <f t="shared" si="75"/>
        <v>8.2799999999999994</v>
      </c>
      <c r="W153" s="1">
        <f t="shared" si="76"/>
        <v>3.49E-3</v>
      </c>
      <c r="Y153" s="1" t="str">
        <f t="shared" si="66"/>
        <v>NEOUSDT</v>
      </c>
      <c r="Z153" s="1">
        <f t="shared" ca="1" si="77"/>
        <v>0</v>
      </c>
      <c r="AA153" s="1">
        <f t="shared" ca="1" si="67"/>
        <v>0</v>
      </c>
      <c r="AB153" s="1">
        <f t="shared" ca="1" si="68"/>
        <v>0</v>
      </c>
      <c r="AC153" s="1">
        <f t="shared" ca="1" si="80"/>
        <v>1</v>
      </c>
      <c r="AD153" s="1">
        <f t="shared" ca="1" si="78"/>
        <v>0</v>
      </c>
      <c r="AE153" s="1">
        <f t="shared" ca="1" si="69"/>
        <v>0</v>
      </c>
      <c r="AF153" s="1">
        <f t="shared" ca="1" si="79"/>
        <v>1546.5270726489859</v>
      </c>
    </row>
    <row r="154" spans="1:32" x14ac:dyDescent="0.25">
      <c r="A154">
        <v>191</v>
      </c>
      <c r="B154">
        <v>8.35</v>
      </c>
      <c r="C154">
        <v>3.473E-3</v>
      </c>
      <c r="D154">
        <v>8.7663539999999401E-2</v>
      </c>
      <c r="E154">
        <v>0.93977709232967899</v>
      </c>
      <c r="G154" s="1">
        <f t="shared" si="70"/>
        <v>1</v>
      </c>
      <c r="H154" s="1">
        <f t="shared" si="71"/>
        <v>8.35</v>
      </c>
      <c r="I154" s="1">
        <f t="shared" si="72"/>
        <v>3.473E-3</v>
      </c>
      <c r="J154" s="1">
        <f>IFERROR(VLOOKUP(-$G154,$G155:$H$182,2,0),H154)</f>
        <v>8.2799999999999994</v>
      </c>
      <c r="K154" s="1">
        <f>IFERROR(VLOOKUP(-$G154,$G155:$I$182,3,0),I154)</f>
        <v>3.49E-3</v>
      </c>
      <c r="M154" s="1" t="str">
        <f t="shared" si="61"/>
        <v>AKROUSDT</v>
      </c>
      <c r="N154" s="1">
        <f ca="1">IF($AH$6="No",IF(AND(ABS($E154)&gt;$AH$1,$G154&lt;&gt;$G153),1,0),n_steps!K154)</f>
        <v>0</v>
      </c>
      <c r="O154" s="1">
        <f t="shared" ca="1" si="62"/>
        <v>0</v>
      </c>
      <c r="P154" s="1">
        <f t="shared" ca="1" si="63"/>
        <v>0</v>
      </c>
      <c r="Q154" s="1">
        <f t="shared" ca="1" si="73"/>
        <v>1</v>
      </c>
      <c r="R154" s="1">
        <f t="shared" ca="1" si="64"/>
        <v>0</v>
      </c>
      <c r="S154" s="1">
        <f t="shared" ca="1" si="65"/>
        <v>0</v>
      </c>
      <c r="T154" s="1">
        <f t="shared" ca="1" si="74"/>
        <v>746.11968239138878</v>
      </c>
      <c r="V154" s="1">
        <f t="shared" si="75"/>
        <v>8.2799999999999994</v>
      </c>
      <c r="W154" s="1">
        <f t="shared" si="76"/>
        <v>3.49E-3</v>
      </c>
      <c r="Y154" s="1" t="str">
        <f t="shared" si="66"/>
        <v>NEOUSDT</v>
      </c>
      <c r="Z154" s="1">
        <f t="shared" ca="1" si="77"/>
        <v>0</v>
      </c>
      <c r="AA154" s="1">
        <f t="shared" ca="1" si="67"/>
        <v>0</v>
      </c>
      <c r="AB154" s="1">
        <f t="shared" ca="1" si="68"/>
        <v>0</v>
      </c>
      <c r="AC154" s="1">
        <f t="shared" ca="1" si="80"/>
        <v>1</v>
      </c>
      <c r="AD154" s="1">
        <f t="shared" ca="1" si="78"/>
        <v>0</v>
      </c>
      <c r="AE154" s="1">
        <f t="shared" ca="1" si="69"/>
        <v>0</v>
      </c>
      <c r="AF154" s="1">
        <f t="shared" ca="1" si="79"/>
        <v>1546.5270726489859</v>
      </c>
    </row>
    <row r="155" spans="1:32" x14ac:dyDescent="0.25">
      <c r="A155">
        <v>192</v>
      </c>
      <c r="B155">
        <v>8.41</v>
      </c>
      <c r="C155">
        <v>3.48E-3</v>
      </c>
      <c r="D155">
        <v>0.1310104</v>
      </c>
      <c r="E155">
        <v>1.41342724447977</v>
      </c>
      <c r="G155" s="1">
        <f t="shared" si="70"/>
        <v>1</v>
      </c>
      <c r="H155" s="1">
        <f t="shared" si="71"/>
        <v>8.41</v>
      </c>
      <c r="I155" s="1">
        <f t="shared" si="72"/>
        <v>3.48E-3</v>
      </c>
      <c r="J155" s="1">
        <f>IFERROR(VLOOKUP(-$G155,$G156:$H$182,2,0),H155)</f>
        <v>8.2799999999999994</v>
      </c>
      <c r="K155" s="1">
        <f>IFERROR(VLOOKUP(-$G155,$G156:$I$182,3,0),I155)</f>
        <v>3.49E-3</v>
      </c>
      <c r="M155" s="1" t="str">
        <f t="shared" si="61"/>
        <v>AKROUSDT</v>
      </c>
      <c r="N155" s="1">
        <f ca="1">IF($AH$6="No",IF(AND(ABS($E155)&gt;$AH$1,$G155&lt;&gt;$G154),1,0),n_steps!K155)</f>
        <v>0</v>
      </c>
      <c r="O155" s="1">
        <f t="shared" ca="1" si="62"/>
        <v>0</v>
      </c>
      <c r="P155" s="1">
        <f t="shared" ca="1" si="63"/>
        <v>0</v>
      </c>
      <c r="Q155" s="1">
        <f t="shared" ca="1" si="73"/>
        <v>1</v>
      </c>
      <c r="R155" s="1">
        <f t="shared" ca="1" si="64"/>
        <v>0</v>
      </c>
      <c r="S155" s="1">
        <f t="shared" ca="1" si="65"/>
        <v>0</v>
      </c>
      <c r="T155" s="1">
        <f t="shared" ca="1" si="74"/>
        <v>746.11968239138878</v>
      </c>
      <c r="V155" s="1">
        <f t="shared" si="75"/>
        <v>8.2799999999999994</v>
      </c>
      <c r="W155" s="1">
        <f t="shared" si="76"/>
        <v>3.49E-3</v>
      </c>
      <c r="Y155" s="1" t="str">
        <f t="shared" si="66"/>
        <v>NEOUSDT</v>
      </c>
      <c r="Z155" s="1">
        <f t="shared" ca="1" si="77"/>
        <v>0</v>
      </c>
      <c r="AA155" s="1">
        <f t="shared" ca="1" si="67"/>
        <v>0</v>
      </c>
      <c r="AB155" s="1">
        <f t="shared" ca="1" si="68"/>
        <v>0</v>
      </c>
      <c r="AC155" s="1">
        <f t="shared" ca="1" si="80"/>
        <v>1</v>
      </c>
      <c r="AD155" s="1">
        <f t="shared" ca="1" si="78"/>
        <v>0</v>
      </c>
      <c r="AE155" s="1">
        <f t="shared" ca="1" si="69"/>
        <v>0</v>
      </c>
      <c r="AF155" s="1">
        <f t="shared" ca="1" si="79"/>
        <v>1546.5270726489859</v>
      </c>
    </row>
    <row r="156" spans="1:32" x14ac:dyDescent="0.25">
      <c r="A156">
        <v>193</v>
      </c>
      <c r="B156">
        <v>8.32</v>
      </c>
      <c r="C156">
        <v>3.4650000000000002E-3</v>
      </c>
      <c r="D156">
        <v>7.6695700000000103E-2</v>
      </c>
      <c r="E156">
        <v>0.84262368571663404</v>
      </c>
      <c r="G156" s="1">
        <f t="shared" si="70"/>
        <v>1</v>
      </c>
      <c r="H156" s="1">
        <f t="shared" si="71"/>
        <v>8.32</v>
      </c>
      <c r="I156" s="1">
        <f t="shared" si="72"/>
        <v>3.4650000000000002E-3</v>
      </c>
      <c r="J156" s="1">
        <f>IFERROR(VLOOKUP(-$G156,$G157:$H$182,2,0),H156)</f>
        <v>8.2799999999999994</v>
      </c>
      <c r="K156" s="1">
        <f>IFERROR(VLOOKUP(-$G156,$G157:$I$182,3,0),I156)</f>
        <v>3.49E-3</v>
      </c>
      <c r="M156" s="1" t="str">
        <f t="shared" si="61"/>
        <v>AKROUSDT</v>
      </c>
      <c r="N156" s="1">
        <f ca="1">IF($AH$6="No",IF(AND(ABS($E156)&gt;$AH$1,$G156&lt;&gt;$G155),1,0),n_steps!K156)</f>
        <v>0</v>
      </c>
      <c r="O156" s="1">
        <f t="shared" ca="1" si="62"/>
        <v>0</v>
      </c>
      <c r="P156" s="1">
        <f t="shared" ca="1" si="63"/>
        <v>0</v>
      </c>
      <c r="Q156" s="1">
        <f t="shared" ca="1" si="73"/>
        <v>1</v>
      </c>
      <c r="R156" s="1">
        <f t="shared" ca="1" si="64"/>
        <v>0</v>
      </c>
      <c r="S156" s="1">
        <f t="shared" ca="1" si="65"/>
        <v>0</v>
      </c>
      <c r="T156" s="1">
        <f t="shared" ca="1" si="74"/>
        <v>746.11968239138878</v>
      </c>
      <c r="V156" s="1">
        <f t="shared" si="75"/>
        <v>8.2799999999999994</v>
      </c>
      <c r="W156" s="1">
        <f t="shared" si="76"/>
        <v>3.49E-3</v>
      </c>
      <c r="Y156" s="1" t="str">
        <f t="shared" si="66"/>
        <v>NEOUSDT</v>
      </c>
      <c r="Z156" s="1">
        <f t="shared" ca="1" si="77"/>
        <v>0</v>
      </c>
      <c r="AA156" s="1">
        <f t="shared" ca="1" si="67"/>
        <v>0</v>
      </c>
      <c r="AB156" s="1">
        <f t="shared" ca="1" si="68"/>
        <v>0</v>
      </c>
      <c r="AC156" s="1">
        <f t="shared" ca="1" si="80"/>
        <v>1</v>
      </c>
      <c r="AD156" s="1">
        <f t="shared" ca="1" si="78"/>
        <v>0</v>
      </c>
      <c r="AE156" s="1">
        <f t="shared" ca="1" si="69"/>
        <v>0</v>
      </c>
      <c r="AF156" s="1">
        <f t="shared" ca="1" si="79"/>
        <v>1546.5270726489859</v>
      </c>
    </row>
    <row r="157" spans="1:32" x14ac:dyDescent="0.25">
      <c r="A157">
        <v>194</v>
      </c>
      <c r="B157">
        <v>8.41</v>
      </c>
      <c r="C157">
        <v>3.4810000000000002E-3</v>
      </c>
      <c r="D157">
        <v>0.12863137999999899</v>
      </c>
      <c r="E157">
        <v>1.3819353293488501</v>
      </c>
      <c r="G157" s="1">
        <f t="shared" si="70"/>
        <v>1</v>
      </c>
      <c r="H157" s="1">
        <f t="shared" si="71"/>
        <v>8.41</v>
      </c>
      <c r="I157" s="1">
        <f t="shared" si="72"/>
        <v>3.4810000000000002E-3</v>
      </c>
      <c r="J157" s="1">
        <f>IFERROR(VLOOKUP(-$G157,$G158:$H$182,2,0),H157)</f>
        <v>8.2799999999999994</v>
      </c>
      <c r="K157" s="1">
        <f>IFERROR(VLOOKUP(-$G157,$G158:$I$182,3,0),I157)</f>
        <v>3.49E-3</v>
      </c>
      <c r="M157" s="1" t="str">
        <f t="shared" si="61"/>
        <v>AKROUSDT</v>
      </c>
      <c r="N157" s="1">
        <f ca="1">IF($AH$6="No",IF(AND(ABS($E157)&gt;$AH$1,$G157&lt;&gt;$G156),1,0),n_steps!K157)</f>
        <v>0</v>
      </c>
      <c r="O157" s="1">
        <f t="shared" ca="1" si="62"/>
        <v>0</v>
      </c>
      <c r="P157" s="1">
        <f t="shared" ca="1" si="63"/>
        <v>0</v>
      </c>
      <c r="Q157" s="1">
        <f t="shared" ca="1" si="73"/>
        <v>1</v>
      </c>
      <c r="R157" s="1">
        <f t="shared" ca="1" si="64"/>
        <v>0</v>
      </c>
      <c r="S157" s="1">
        <f t="shared" ca="1" si="65"/>
        <v>0</v>
      </c>
      <c r="T157" s="1">
        <f t="shared" ca="1" si="74"/>
        <v>746.11968239138878</v>
      </c>
      <c r="V157" s="1">
        <f t="shared" si="75"/>
        <v>8.2799999999999994</v>
      </c>
      <c r="W157" s="1">
        <f t="shared" si="76"/>
        <v>3.49E-3</v>
      </c>
      <c r="Y157" s="1" t="str">
        <f t="shared" si="66"/>
        <v>NEOUSDT</v>
      </c>
      <c r="Z157" s="1">
        <f t="shared" ca="1" si="77"/>
        <v>0</v>
      </c>
      <c r="AA157" s="1">
        <f t="shared" ca="1" si="67"/>
        <v>0</v>
      </c>
      <c r="AB157" s="1">
        <f t="shared" ca="1" si="68"/>
        <v>0</v>
      </c>
      <c r="AC157" s="1">
        <f t="shared" ca="1" si="80"/>
        <v>1</v>
      </c>
      <c r="AD157" s="1">
        <f t="shared" ca="1" si="78"/>
        <v>0</v>
      </c>
      <c r="AE157" s="1">
        <f t="shared" ca="1" si="69"/>
        <v>0</v>
      </c>
      <c r="AF157" s="1">
        <f t="shared" ca="1" si="79"/>
        <v>1546.5270726489859</v>
      </c>
    </row>
    <row r="158" spans="1:32" x14ac:dyDescent="0.25">
      <c r="A158">
        <v>195</v>
      </c>
      <c r="B158">
        <v>8.2799999999999994</v>
      </c>
      <c r="C158">
        <v>3.49E-3</v>
      </c>
      <c r="D158">
        <v>-2.2779800000000301E-2</v>
      </c>
      <c r="E158">
        <v>-0.20913885126845499</v>
      </c>
      <c r="G158" s="1">
        <f t="shared" si="70"/>
        <v>-1</v>
      </c>
      <c r="H158" s="1">
        <f t="shared" si="71"/>
        <v>8.2799999999999994</v>
      </c>
      <c r="I158" s="1">
        <f t="shared" si="72"/>
        <v>3.49E-3</v>
      </c>
      <c r="J158" s="1">
        <f>IFERROR(VLOOKUP(-$G158,$G159:$H$182,2,0),H158)</f>
        <v>8.2100000000000009</v>
      </c>
      <c r="K158" s="1">
        <f>IFERROR(VLOOKUP(-$G158,$G159:$I$182,3,0),I158)</f>
        <v>3.4520000000000002E-3</v>
      </c>
      <c r="M158" s="1" t="str">
        <f t="shared" si="61"/>
        <v>NEOUSDT</v>
      </c>
      <c r="N158" s="1">
        <f ca="1">IF($AH$6="No",IF(AND(ABS($E158)&gt;$AH$1,$G158&lt;&gt;$G157),1,0),n_steps!K158)</f>
        <v>0</v>
      </c>
      <c r="O158" s="1">
        <f t="shared" ca="1" si="62"/>
        <v>0</v>
      </c>
      <c r="P158" s="1">
        <f t="shared" ca="1" si="63"/>
        <v>0</v>
      </c>
      <c r="Q158" s="1">
        <f t="shared" ca="1" si="73"/>
        <v>1</v>
      </c>
      <c r="R158" s="1">
        <f t="shared" ca="1" si="64"/>
        <v>0</v>
      </c>
      <c r="S158" s="1">
        <f t="shared" ca="1" si="65"/>
        <v>0</v>
      </c>
      <c r="T158" s="1">
        <f t="shared" ca="1" si="74"/>
        <v>746.11968239138878</v>
      </c>
      <c r="V158" s="1">
        <f t="shared" si="75"/>
        <v>8.2100000000000009</v>
      </c>
      <c r="W158" s="1">
        <f t="shared" si="76"/>
        <v>3.4520000000000002E-3</v>
      </c>
      <c r="Y158" s="1" t="str">
        <f t="shared" si="66"/>
        <v>AKROUSDT</v>
      </c>
      <c r="Z158" s="1">
        <f t="shared" ca="1" si="77"/>
        <v>0</v>
      </c>
      <c r="AA158" s="1">
        <f t="shared" ca="1" si="67"/>
        <v>0</v>
      </c>
      <c r="AB158" s="1">
        <f t="shared" ca="1" si="68"/>
        <v>0</v>
      </c>
      <c r="AC158" s="1">
        <f t="shared" ca="1" si="80"/>
        <v>1</v>
      </c>
      <c r="AD158" s="1">
        <f t="shared" ca="1" si="78"/>
        <v>0</v>
      </c>
      <c r="AE158" s="1">
        <f t="shared" ca="1" si="69"/>
        <v>0</v>
      </c>
      <c r="AF158" s="1">
        <f t="shared" ca="1" si="79"/>
        <v>1546.5270726489859</v>
      </c>
    </row>
    <row r="159" spans="1:32" x14ac:dyDescent="0.25">
      <c r="A159">
        <v>196</v>
      </c>
      <c r="B159">
        <v>8.16</v>
      </c>
      <c r="C159">
        <v>3.441E-3</v>
      </c>
      <c r="D159">
        <v>-2.6207819999999701E-2</v>
      </c>
      <c r="E159">
        <v>-0.22723284664725099</v>
      </c>
      <c r="G159" s="1">
        <f t="shared" si="70"/>
        <v>-1</v>
      </c>
      <c r="H159" s="1">
        <f t="shared" si="71"/>
        <v>8.16</v>
      </c>
      <c r="I159" s="1">
        <f t="shared" si="72"/>
        <v>3.441E-3</v>
      </c>
      <c r="J159" s="1">
        <f>IFERROR(VLOOKUP(-$G159,$G160:$H$182,2,0),H159)</f>
        <v>8.2100000000000009</v>
      </c>
      <c r="K159" s="1">
        <f>IFERROR(VLOOKUP(-$G159,$G160:$I$182,3,0),I159)</f>
        <v>3.4520000000000002E-3</v>
      </c>
      <c r="M159" s="1" t="str">
        <f t="shared" si="61"/>
        <v>NEOUSDT</v>
      </c>
      <c r="N159" s="1">
        <f ca="1">IF($AH$6="No",IF(AND(ABS($E159)&gt;$AH$1,$G159&lt;&gt;$G158),1,0),n_steps!K159)</f>
        <v>0</v>
      </c>
      <c r="O159" s="1">
        <f t="shared" ca="1" si="62"/>
        <v>0</v>
      </c>
      <c r="P159" s="1">
        <f t="shared" ca="1" si="63"/>
        <v>0</v>
      </c>
      <c r="Q159" s="1">
        <f t="shared" ca="1" si="73"/>
        <v>1</v>
      </c>
      <c r="R159" s="1">
        <f t="shared" ca="1" si="64"/>
        <v>0</v>
      </c>
      <c r="S159" s="1">
        <f t="shared" ca="1" si="65"/>
        <v>0</v>
      </c>
      <c r="T159" s="1">
        <f t="shared" ca="1" si="74"/>
        <v>746.11968239138878</v>
      </c>
      <c r="V159" s="1">
        <f t="shared" si="75"/>
        <v>8.2100000000000009</v>
      </c>
      <c r="W159" s="1">
        <f t="shared" si="76"/>
        <v>3.4520000000000002E-3</v>
      </c>
      <c r="Y159" s="1" t="str">
        <f t="shared" si="66"/>
        <v>AKROUSDT</v>
      </c>
      <c r="Z159" s="1">
        <f t="shared" ca="1" si="77"/>
        <v>0</v>
      </c>
      <c r="AA159" s="1">
        <f t="shared" ca="1" si="67"/>
        <v>0</v>
      </c>
      <c r="AB159" s="1">
        <f t="shared" ca="1" si="68"/>
        <v>0</v>
      </c>
      <c r="AC159" s="1">
        <f t="shared" ca="1" si="80"/>
        <v>1</v>
      </c>
      <c r="AD159" s="1">
        <f t="shared" ca="1" si="78"/>
        <v>0</v>
      </c>
      <c r="AE159" s="1">
        <f t="shared" ca="1" si="69"/>
        <v>0</v>
      </c>
      <c r="AF159" s="1">
        <f t="shared" ca="1" si="79"/>
        <v>1546.5270726489859</v>
      </c>
    </row>
    <row r="160" spans="1:32" x14ac:dyDescent="0.25">
      <c r="A160">
        <v>197</v>
      </c>
      <c r="B160">
        <v>8.2100000000000009</v>
      </c>
      <c r="C160">
        <v>3.4520000000000002E-3</v>
      </c>
      <c r="D160">
        <v>-2.3770399999989401E-3</v>
      </c>
      <c r="E160">
        <v>6.50334131876283E-2</v>
      </c>
      <c r="G160" s="1">
        <f t="shared" si="70"/>
        <v>1</v>
      </c>
      <c r="H160" s="1">
        <f t="shared" si="71"/>
        <v>8.2100000000000009</v>
      </c>
      <c r="I160" s="1">
        <f t="shared" si="72"/>
        <v>3.4520000000000002E-3</v>
      </c>
      <c r="J160" s="1">
        <f>IFERROR(VLOOKUP(-$G160,$G161:$H$182,2,0),H160)</f>
        <v>8.16</v>
      </c>
      <c r="K160" s="1">
        <f>IFERROR(VLOOKUP(-$G160,$G161:$I$182,3,0),I160)</f>
        <v>3.4499999999999999E-3</v>
      </c>
      <c r="M160" s="1" t="str">
        <f t="shared" si="61"/>
        <v>AKROUSDT</v>
      </c>
      <c r="N160" s="1">
        <f ca="1">IF($AH$6="No",IF(AND(ABS($E160)&gt;$AH$1,$G160&lt;&gt;$G159),1,0),n_steps!K160)</f>
        <v>0</v>
      </c>
      <c r="O160" s="1">
        <f t="shared" ca="1" si="62"/>
        <v>0</v>
      </c>
      <c r="P160" s="1">
        <f t="shared" ca="1" si="63"/>
        <v>0</v>
      </c>
      <c r="Q160" s="1">
        <f t="shared" ca="1" si="73"/>
        <v>1</v>
      </c>
      <c r="R160" s="1">
        <f t="shared" ca="1" si="64"/>
        <v>0</v>
      </c>
      <c r="S160" s="1">
        <f t="shared" ca="1" si="65"/>
        <v>0</v>
      </c>
      <c r="T160" s="1">
        <f t="shared" ca="1" si="74"/>
        <v>746.11968239138878</v>
      </c>
      <c r="V160" s="1">
        <f t="shared" si="75"/>
        <v>8.16</v>
      </c>
      <c r="W160" s="1">
        <f t="shared" si="76"/>
        <v>3.4499999999999999E-3</v>
      </c>
      <c r="Y160" s="1" t="str">
        <f t="shared" si="66"/>
        <v>NEOUSDT</v>
      </c>
      <c r="Z160" s="1">
        <f t="shared" ca="1" si="77"/>
        <v>0</v>
      </c>
      <c r="AA160" s="1">
        <f t="shared" ca="1" si="67"/>
        <v>0</v>
      </c>
      <c r="AB160" s="1">
        <f t="shared" ca="1" si="68"/>
        <v>0</v>
      </c>
      <c r="AC160" s="1">
        <f t="shared" ca="1" si="80"/>
        <v>1</v>
      </c>
      <c r="AD160" s="1">
        <f t="shared" ca="1" si="78"/>
        <v>0</v>
      </c>
      <c r="AE160" s="1">
        <f t="shared" ca="1" si="69"/>
        <v>0</v>
      </c>
      <c r="AF160" s="1">
        <f t="shared" ca="1" si="79"/>
        <v>1546.5270726489859</v>
      </c>
    </row>
    <row r="161" spans="1:32" x14ac:dyDescent="0.25">
      <c r="A161">
        <v>198</v>
      </c>
      <c r="B161">
        <v>8.16</v>
      </c>
      <c r="C161">
        <v>3.4499999999999999E-3</v>
      </c>
      <c r="D161">
        <v>-4.76189999999991E-2</v>
      </c>
      <c r="E161">
        <v>-0.39974550030690698</v>
      </c>
      <c r="G161" s="1">
        <f t="shared" si="70"/>
        <v>-1</v>
      </c>
      <c r="H161" s="1">
        <f t="shared" si="71"/>
        <v>8.16</v>
      </c>
      <c r="I161" s="1">
        <f t="shared" si="72"/>
        <v>3.4499999999999999E-3</v>
      </c>
      <c r="J161" s="1">
        <f>IFERROR(VLOOKUP(-$G161,$G162:$H$182,2,0),H161)</f>
        <v>1.6141000000000001</v>
      </c>
      <c r="K161" s="1">
        <f>IFERROR(VLOOKUP(-$G161,$G162:$I$182,3,0),I161)</f>
        <v>1.252</v>
      </c>
      <c r="M161" s="1" t="str">
        <f t="shared" si="61"/>
        <v>NEOUSDT</v>
      </c>
      <c r="N161" s="1">
        <f ca="1">IF($AH$6="No",IF(AND(ABS($E161)&gt;$AH$1,$G161&lt;&gt;$G160),1,0),n_steps!K161)</f>
        <v>0</v>
      </c>
      <c r="O161" s="1">
        <f t="shared" ca="1" si="62"/>
        <v>0</v>
      </c>
      <c r="P161" s="1">
        <f t="shared" ca="1" si="63"/>
        <v>0</v>
      </c>
      <c r="Q161" s="1">
        <f t="shared" ca="1" si="73"/>
        <v>1</v>
      </c>
      <c r="R161" s="1">
        <f t="shared" ca="1" si="64"/>
        <v>0</v>
      </c>
      <c r="S161" s="1">
        <f t="shared" ca="1" si="65"/>
        <v>0</v>
      </c>
      <c r="T161" s="1">
        <f t="shared" ca="1" si="74"/>
        <v>746.11968239138878</v>
      </c>
      <c r="V161" s="1">
        <f t="shared" si="75"/>
        <v>1.6141000000000001</v>
      </c>
      <c r="W161" s="1">
        <f t="shared" si="76"/>
        <v>1.252</v>
      </c>
      <c r="Y161" s="1" t="str">
        <f t="shared" si="66"/>
        <v>AKROUSDT</v>
      </c>
      <c r="Z161" s="1">
        <f t="shared" ca="1" si="77"/>
        <v>0</v>
      </c>
      <c r="AA161" s="1">
        <f t="shared" ca="1" si="67"/>
        <v>0</v>
      </c>
      <c r="AB161" s="1">
        <f t="shared" ca="1" si="68"/>
        <v>0</v>
      </c>
      <c r="AC161" s="1">
        <f t="shared" ca="1" si="80"/>
        <v>1</v>
      </c>
      <c r="AD161" s="1">
        <f t="shared" ca="1" si="78"/>
        <v>0</v>
      </c>
      <c r="AE161" s="1">
        <f t="shared" ca="1" si="69"/>
        <v>0</v>
      </c>
      <c r="AF161" s="1">
        <f t="shared" ca="1" si="79"/>
        <v>1546.5270726489859</v>
      </c>
    </row>
    <row r="162" spans="1:32" x14ac:dyDescent="0.25">
      <c r="A162">
        <v>199</v>
      </c>
      <c r="B162">
        <v>8.1999999999999993</v>
      </c>
      <c r="C162">
        <v>3.4629999999999999E-3</v>
      </c>
      <c r="D162">
        <v>-3.8546260000000297E-2</v>
      </c>
      <c r="E162">
        <v>-0.26613156501194901</v>
      </c>
      <c r="G162" s="1">
        <f t="shared" si="70"/>
        <v>-1</v>
      </c>
      <c r="H162" s="1">
        <f t="shared" si="71"/>
        <v>8.1999999999999993</v>
      </c>
      <c r="I162" s="1">
        <f t="shared" si="72"/>
        <v>3.4629999999999999E-3</v>
      </c>
      <c r="J162" s="1">
        <f>IFERROR(VLOOKUP(-$G162,$G163:$H$182,2,0),H162)</f>
        <v>1.6141000000000001</v>
      </c>
      <c r="K162" s="1">
        <f>IFERROR(VLOOKUP(-$G162,$G163:$I$182,3,0),I162)</f>
        <v>1.252</v>
      </c>
      <c r="M162" s="1" t="str">
        <f t="shared" ref="M162:M181" si="81">IF(AND($AH$5="Sym_1",$E162&lt;0),$B$1,IF(AND($AH$5="Sym_2",$E162&gt;0),$B$1,$C$1))</f>
        <v>NEOUSDT</v>
      </c>
      <c r="N162" s="1">
        <f ca="1">IF($AH$6="No",IF(AND(ABS($E162)&gt;$AH$1,$G162&lt;&gt;$G161),1,0),n_steps!K162)</f>
        <v>0</v>
      </c>
      <c r="O162" s="1">
        <f t="shared" ref="O162:O181" ca="1" si="82">IF($N162=1,IF($M162=$B$1,$B162,$C162),0)</f>
        <v>0</v>
      </c>
      <c r="P162" s="1">
        <f t="shared" ref="P162:P181" ca="1" si="83">IF($N162=1,IF($M162=$B$1,$J162,$K162),0)</f>
        <v>0</v>
      </c>
      <c r="Q162" s="1">
        <f t="shared" ca="1" si="73"/>
        <v>1</v>
      </c>
      <c r="R162" s="1">
        <f t="shared" ref="R162:R181" ca="1" si="84">IF($N162=1,$AH$3*$AH$2*2,0)</f>
        <v>0</v>
      </c>
      <c r="S162" s="1">
        <f t="shared" ref="S162:S181" ca="1" si="85">-IF($N162=1,$AH$4*$AH$2*2,0)</f>
        <v>0</v>
      </c>
      <c r="T162" s="1">
        <f t="shared" ca="1" si="74"/>
        <v>746.11968239138878</v>
      </c>
      <c r="V162" s="1">
        <f t="shared" si="75"/>
        <v>1.6141000000000001</v>
      </c>
      <c r="W162" s="1">
        <f t="shared" si="76"/>
        <v>1.252</v>
      </c>
      <c r="Y162" s="1" t="str">
        <f t="shared" ref="Y162:Y181" si="86">IF(AND($AH$5="Sym_1",$E162&gt;0),$B$1,IF(AND($AH$5="Sym_2",$E162&lt;0),$B$1,$C$1))</f>
        <v>AKROUSDT</v>
      </c>
      <c r="Z162" s="1">
        <f t="shared" ca="1" si="77"/>
        <v>0</v>
      </c>
      <c r="AA162" s="1">
        <f t="shared" ref="AA162:AA181" ca="1" si="87">IF($Z162=1,IF($Y162=$B$1,$B162,$C162),0)</f>
        <v>0</v>
      </c>
      <c r="AB162" s="1">
        <f t="shared" ref="AB162:AB181" ca="1" si="88">IF($Z162=1,IF($Y162=$B$1,$V162,$W162),0)</f>
        <v>0</v>
      </c>
      <c r="AC162" s="1">
        <f t="shared" ca="1" si="80"/>
        <v>1</v>
      </c>
      <c r="AD162" s="1">
        <f t="shared" ca="1" si="78"/>
        <v>0</v>
      </c>
      <c r="AE162" s="1">
        <f t="shared" ref="AE162:AE181" ca="1" si="89">-IF($N162=1,$AH$4*$AH$2*2,0)</f>
        <v>0</v>
      </c>
      <c r="AF162" s="1">
        <f t="shared" ca="1" si="79"/>
        <v>1546.5270726489859</v>
      </c>
    </row>
    <row r="163" spans="1:32" x14ac:dyDescent="0.25">
      <c r="A163">
        <v>181</v>
      </c>
      <c r="B163">
        <v>1.6261000000000001</v>
      </c>
      <c r="C163">
        <v>1.264</v>
      </c>
      <c r="D163">
        <v>-4.4599999999998998E-3</v>
      </c>
      <c r="E163">
        <v>-0.29918546804598001</v>
      </c>
      <c r="G163" s="1">
        <f t="shared" si="70"/>
        <v>-1</v>
      </c>
      <c r="H163" s="1">
        <f t="shared" si="71"/>
        <v>1.6261000000000001</v>
      </c>
      <c r="I163" s="1">
        <f t="shared" si="72"/>
        <v>1.264</v>
      </c>
      <c r="J163" s="1">
        <f>IFERROR(VLOOKUP(-$G163,$G164:$H$182,2,0),H163)</f>
        <v>1.6141000000000001</v>
      </c>
      <c r="K163" s="1">
        <f>IFERROR(VLOOKUP(-$G163,$G164:$I$182,3,0),I163)</f>
        <v>1.252</v>
      </c>
      <c r="M163" s="1" t="str">
        <f t="shared" si="81"/>
        <v>NEOUSDT</v>
      </c>
      <c r="N163" s="1">
        <f ca="1">IF($AH$6="No",IF(AND(ABS($E163)&gt;$AH$1,$G163&lt;&gt;$G162),1,0),n_steps!K163)</f>
        <v>0</v>
      </c>
      <c r="O163" s="1">
        <f t="shared" ca="1" si="82"/>
        <v>0</v>
      </c>
      <c r="P163" s="1">
        <f t="shared" ca="1" si="83"/>
        <v>0</v>
      </c>
      <c r="Q163" s="1">
        <f t="shared" ca="1" si="73"/>
        <v>1</v>
      </c>
      <c r="R163" s="1">
        <f t="shared" ca="1" si="84"/>
        <v>0</v>
      </c>
      <c r="S163" s="1">
        <f t="shared" ca="1" si="85"/>
        <v>0</v>
      </c>
      <c r="T163" s="1">
        <f t="shared" ca="1" si="74"/>
        <v>746.11968239138878</v>
      </c>
      <c r="V163" s="1">
        <f t="shared" si="75"/>
        <v>1.6141000000000001</v>
      </c>
      <c r="W163" s="1">
        <f t="shared" si="76"/>
        <v>1.252</v>
      </c>
      <c r="Y163" s="1" t="str">
        <f t="shared" si="86"/>
        <v>AKROUSDT</v>
      </c>
      <c r="Z163" s="1">
        <f t="shared" ca="1" si="77"/>
        <v>0</v>
      </c>
      <c r="AA163" s="1">
        <f t="shared" ca="1" si="87"/>
        <v>0</v>
      </c>
      <c r="AB163" s="1">
        <f t="shared" ca="1" si="88"/>
        <v>0</v>
      </c>
      <c r="AC163" s="1">
        <f t="shared" ca="1" si="80"/>
        <v>1</v>
      </c>
      <c r="AD163" s="1">
        <f t="shared" ref="AD163:AD181" ca="1" si="90">IF($N163=1,$AH$3*$AF162*2,0)</f>
        <v>0</v>
      </c>
      <c r="AE163" s="1">
        <f t="shared" ca="1" si="89"/>
        <v>0</v>
      </c>
      <c r="AF163" s="1">
        <f t="shared" ca="1" si="79"/>
        <v>1546.5270726489859</v>
      </c>
    </row>
    <row r="164" spans="1:32" x14ac:dyDescent="0.25">
      <c r="A164">
        <v>182</v>
      </c>
      <c r="B164">
        <v>1.5944</v>
      </c>
      <c r="C164">
        <v>1.2629999999999999</v>
      </c>
      <c r="D164">
        <v>-3.4869999999999901E-2</v>
      </c>
      <c r="E164">
        <v>-2.5925613351432699</v>
      </c>
      <c r="G164" s="1">
        <f t="shared" si="70"/>
        <v>-1</v>
      </c>
      <c r="H164" s="1">
        <f t="shared" si="71"/>
        <v>1.5944</v>
      </c>
      <c r="I164" s="1">
        <f t="shared" si="72"/>
        <v>1.2629999999999999</v>
      </c>
      <c r="J164" s="1">
        <f>IFERROR(VLOOKUP(-$G164,$G165:$H$182,2,0),H164)</f>
        <v>1.6141000000000001</v>
      </c>
      <c r="K164" s="1">
        <f>IFERROR(VLOOKUP(-$G164,$G165:$I$182,3,0),I164)</f>
        <v>1.252</v>
      </c>
      <c r="M164" s="1" t="str">
        <f t="shared" si="81"/>
        <v>NEOUSDT</v>
      </c>
      <c r="N164" s="1">
        <f ca="1">IF($AH$6="No",IF(AND(ABS($E164)&gt;$AH$1,$G164&lt;&gt;$G163),1,0),n_steps!K164)</f>
        <v>1</v>
      </c>
      <c r="O164" s="1">
        <f t="shared" ca="1" si="82"/>
        <v>1.5944</v>
      </c>
      <c r="P164" s="1">
        <f t="shared" ca="1" si="83"/>
        <v>1.6141000000000001</v>
      </c>
      <c r="Q164" s="1">
        <f t="shared" ca="1" si="73"/>
        <v>1.0123557451078775</v>
      </c>
      <c r="R164" s="1">
        <f t="shared" ca="1" si="84"/>
        <v>-0.8</v>
      </c>
      <c r="S164" s="1">
        <f t="shared" ca="1" si="85"/>
        <v>-2</v>
      </c>
      <c r="T164" s="1">
        <f t="shared" ca="1" si="74"/>
        <v>752.5385470069873</v>
      </c>
      <c r="V164" s="1">
        <f t="shared" si="75"/>
        <v>1.6141000000000001</v>
      </c>
      <c r="W164" s="1">
        <f t="shared" si="76"/>
        <v>1.252</v>
      </c>
      <c r="Y164" s="1" t="str">
        <f t="shared" si="86"/>
        <v>AKROUSDT</v>
      </c>
      <c r="Z164" s="1">
        <f t="shared" ca="1" si="77"/>
        <v>1</v>
      </c>
      <c r="AA164" s="1">
        <f t="shared" ca="1" si="87"/>
        <v>1.2629999999999999</v>
      </c>
      <c r="AB164" s="1">
        <f t="shared" ca="1" si="88"/>
        <v>1.252</v>
      </c>
      <c r="AC164" s="1">
        <f t="shared" ca="1" si="80"/>
        <v>1.0087859424920127</v>
      </c>
      <c r="AD164" s="1">
        <f t="shared" ca="1" si="90"/>
        <v>-1.2372216581191888</v>
      </c>
      <c r="AE164" s="1">
        <f t="shared" ca="1" si="89"/>
        <v>-2</v>
      </c>
      <c r="AF164" s="1">
        <f t="shared" ca="1" si="79"/>
        <v>1556.8775489135016</v>
      </c>
    </row>
    <row r="165" spans="1:32" x14ac:dyDescent="0.25">
      <c r="A165">
        <v>183</v>
      </c>
      <c r="B165">
        <v>1.6101000000000001</v>
      </c>
      <c r="C165">
        <v>1.262</v>
      </c>
      <c r="D165">
        <v>-1.7879999999999799E-2</v>
      </c>
      <c r="E165">
        <v>-1.0967711474616999</v>
      </c>
      <c r="G165" s="1">
        <f t="shared" si="70"/>
        <v>-1</v>
      </c>
      <c r="H165" s="1">
        <f t="shared" si="71"/>
        <v>1.6101000000000001</v>
      </c>
      <c r="I165" s="1">
        <f t="shared" si="72"/>
        <v>1.262</v>
      </c>
      <c r="J165" s="1">
        <f>IFERROR(VLOOKUP(-$G165,$G166:$H$182,2,0),H165)</f>
        <v>1.6141000000000001</v>
      </c>
      <c r="K165" s="1">
        <f>IFERROR(VLOOKUP(-$G165,$G166:$I$182,3,0),I165)</f>
        <v>1.252</v>
      </c>
      <c r="M165" s="1" t="str">
        <f t="shared" si="81"/>
        <v>NEOUSDT</v>
      </c>
      <c r="N165" s="1">
        <f ca="1">IF($AH$6="No",IF(AND(ABS($E165)&gt;$AH$1,$G165&lt;&gt;$G164),1,0),n_steps!K165)</f>
        <v>1</v>
      </c>
      <c r="O165" s="1">
        <f t="shared" ca="1" si="82"/>
        <v>1.6101000000000001</v>
      </c>
      <c r="P165" s="1">
        <f t="shared" ca="1" si="83"/>
        <v>1.6141000000000001</v>
      </c>
      <c r="Q165" s="1">
        <f t="shared" ca="1" si="73"/>
        <v>1.0024843177442395</v>
      </c>
      <c r="R165" s="1">
        <f t="shared" ca="1" si="84"/>
        <v>-0.8</v>
      </c>
      <c r="S165" s="1">
        <f t="shared" ca="1" si="85"/>
        <v>-2</v>
      </c>
      <c r="T165" s="1">
        <f t="shared" ca="1" si="74"/>
        <v>751.60809187254108</v>
      </c>
      <c r="V165" s="1">
        <f t="shared" si="75"/>
        <v>1.6141000000000001</v>
      </c>
      <c r="W165" s="1">
        <f t="shared" si="76"/>
        <v>1.252</v>
      </c>
      <c r="Y165" s="1" t="str">
        <f t="shared" si="86"/>
        <v>AKROUSDT</v>
      </c>
      <c r="Z165" s="1">
        <f t="shared" ca="1" si="77"/>
        <v>1</v>
      </c>
      <c r="AA165" s="1">
        <f t="shared" ca="1" si="87"/>
        <v>1.262</v>
      </c>
      <c r="AB165" s="1">
        <f t="shared" ca="1" si="88"/>
        <v>1.252</v>
      </c>
      <c r="AC165" s="1">
        <f t="shared" ca="1" si="80"/>
        <v>1.0079872204472844</v>
      </c>
      <c r="AD165" s="1">
        <f t="shared" ca="1" si="90"/>
        <v>-1.2455020391308014</v>
      </c>
      <c r="AE165" s="1">
        <f t="shared" ca="1" si="89"/>
        <v>-2</v>
      </c>
      <c r="AF165" s="1">
        <f t="shared" ca="1" si="79"/>
        <v>1566.0671710669708</v>
      </c>
    </row>
    <row r="166" spans="1:32" x14ac:dyDescent="0.25">
      <c r="A166">
        <v>184</v>
      </c>
      <c r="B166">
        <v>1.6215999999999999</v>
      </c>
      <c r="C166">
        <v>1.282</v>
      </c>
      <c r="D166">
        <v>-3.2180000000000097E-2</v>
      </c>
      <c r="E166">
        <v>-2.2117910064252202</v>
      </c>
      <c r="G166" s="1">
        <f t="shared" si="70"/>
        <v>-1</v>
      </c>
      <c r="H166" s="1">
        <f t="shared" si="71"/>
        <v>1.6215999999999999</v>
      </c>
      <c r="I166" s="1">
        <f t="shared" si="72"/>
        <v>1.282</v>
      </c>
      <c r="J166" s="1">
        <f>IFERROR(VLOOKUP(-$G166,$G167:$H$182,2,0),H166)</f>
        <v>1.6141000000000001</v>
      </c>
      <c r="K166" s="1">
        <f>IFERROR(VLOOKUP(-$G166,$G167:$I$182,3,0),I166)</f>
        <v>1.252</v>
      </c>
      <c r="M166" s="1" t="str">
        <f t="shared" si="81"/>
        <v>NEOUSDT</v>
      </c>
      <c r="N166" s="1">
        <f ca="1">IF($AH$6="No",IF(AND(ABS($E166)&gt;$AH$1,$G166&lt;&gt;$G165),1,0),n_steps!K166)</f>
        <v>1</v>
      </c>
      <c r="O166" s="1">
        <f t="shared" ca="1" si="82"/>
        <v>1.6215999999999999</v>
      </c>
      <c r="P166" s="1">
        <f t="shared" ca="1" si="83"/>
        <v>1.6141000000000001</v>
      </c>
      <c r="Q166" s="1">
        <f t="shared" ca="1" si="73"/>
        <v>0.99537493833251123</v>
      </c>
      <c r="R166" s="1">
        <f t="shared" ca="1" si="84"/>
        <v>-0.8</v>
      </c>
      <c r="S166" s="1">
        <f t="shared" ca="1" si="85"/>
        <v>-2</v>
      </c>
      <c r="T166" s="1">
        <f t="shared" ca="1" si="74"/>
        <v>745.33185809784709</v>
      </c>
      <c r="V166" s="1">
        <f t="shared" si="75"/>
        <v>1.6141000000000001</v>
      </c>
      <c r="W166" s="1">
        <f t="shared" si="76"/>
        <v>1.252</v>
      </c>
      <c r="Y166" s="1" t="str">
        <f t="shared" si="86"/>
        <v>AKROUSDT</v>
      </c>
      <c r="Z166" s="1">
        <f t="shared" ca="1" si="77"/>
        <v>1</v>
      </c>
      <c r="AA166" s="1">
        <f t="shared" ca="1" si="87"/>
        <v>1.282</v>
      </c>
      <c r="AB166" s="1">
        <f t="shared" ca="1" si="88"/>
        <v>1.252</v>
      </c>
      <c r="AC166" s="1">
        <f t="shared" ca="1" si="80"/>
        <v>1.023961661341853</v>
      </c>
      <c r="AD166" s="1">
        <f t="shared" ca="1" si="90"/>
        <v>-1.2528537368535766</v>
      </c>
      <c r="AE166" s="1">
        <f t="shared" ca="1" si="89"/>
        <v>-2</v>
      </c>
      <c r="AF166" s="1">
        <f t="shared" ca="1" si="79"/>
        <v>1600.3398885218178</v>
      </c>
    </row>
    <row r="167" spans="1:32" x14ac:dyDescent="0.25">
      <c r="A167">
        <v>185</v>
      </c>
      <c r="B167">
        <v>1.6083000000000001</v>
      </c>
      <c r="C167">
        <v>1.256</v>
      </c>
      <c r="D167">
        <v>-1.1939999999999999E-2</v>
      </c>
      <c r="E167">
        <v>-0.30735378171789302</v>
      </c>
      <c r="G167" s="1">
        <f t="shared" si="70"/>
        <v>-1</v>
      </c>
      <c r="H167" s="1">
        <f t="shared" si="71"/>
        <v>1.6083000000000001</v>
      </c>
      <c r="I167" s="1">
        <f t="shared" si="72"/>
        <v>1.256</v>
      </c>
      <c r="J167" s="1">
        <f>IFERROR(VLOOKUP(-$G167,$G168:$H$182,2,0),H167)</f>
        <v>1.6141000000000001</v>
      </c>
      <c r="K167" s="1">
        <f>IFERROR(VLOOKUP(-$G167,$G168:$I$182,3,0),I167)</f>
        <v>1.252</v>
      </c>
      <c r="M167" s="1" t="str">
        <f t="shared" si="81"/>
        <v>NEOUSDT</v>
      </c>
      <c r="N167" s="1">
        <f ca="1">IF($AH$6="No",IF(AND(ABS($E167)&gt;$AH$1,$G167&lt;&gt;$G166),1,0),n_steps!K167)</f>
        <v>0</v>
      </c>
      <c r="O167" s="1">
        <f t="shared" ca="1" si="82"/>
        <v>0</v>
      </c>
      <c r="P167" s="1">
        <f t="shared" ca="1" si="83"/>
        <v>0</v>
      </c>
      <c r="Q167" s="1">
        <f t="shared" ca="1" si="73"/>
        <v>1</v>
      </c>
      <c r="R167" s="1">
        <f t="shared" ca="1" si="84"/>
        <v>0</v>
      </c>
      <c r="S167" s="1">
        <f t="shared" ca="1" si="85"/>
        <v>0</v>
      </c>
      <c r="T167" s="1">
        <f t="shared" ca="1" si="74"/>
        <v>745.33185809784709</v>
      </c>
      <c r="V167" s="1">
        <f t="shared" si="75"/>
        <v>1.6141000000000001</v>
      </c>
      <c r="W167" s="1">
        <f t="shared" si="76"/>
        <v>1.252</v>
      </c>
      <c r="Y167" s="1" t="str">
        <f t="shared" si="86"/>
        <v>AKROUSDT</v>
      </c>
      <c r="Z167" s="1">
        <f t="shared" ca="1" si="77"/>
        <v>0</v>
      </c>
      <c r="AA167" s="1">
        <f t="shared" ca="1" si="87"/>
        <v>0</v>
      </c>
      <c r="AB167" s="1">
        <f t="shared" ca="1" si="88"/>
        <v>0</v>
      </c>
      <c r="AC167" s="1">
        <f t="shared" ca="1" si="80"/>
        <v>1</v>
      </c>
      <c r="AD167" s="1">
        <f t="shared" ca="1" si="90"/>
        <v>0</v>
      </c>
      <c r="AE167" s="1">
        <f t="shared" ca="1" si="89"/>
        <v>0</v>
      </c>
      <c r="AF167" s="1">
        <f t="shared" ca="1" si="79"/>
        <v>1600.3398885218178</v>
      </c>
    </row>
    <row r="168" spans="1:32" x14ac:dyDescent="0.25">
      <c r="A168">
        <v>186</v>
      </c>
      <c r="B168">
        <v>1.6059000000000001</v>
      </c>
      <c r="C168">
        <v>1.2529999999999999</v>
      </c>
      <c r="D168">
        <v>-1.04699999999997E-2</v>
      </c>
      <c r="E168">
        <v>-0.16223426297697199</v>
      </c>
      <c r="G168" s="1">
        <f t="shared" si="70"/>
        <v>-1</v>
      </c>
      <c r="H168" s="1">
        <f t="shared" si="71"/>
        <v>1.6059000000000001</v>
      </c>
      <c r="I168" s="1">
        <f t="shared" si="72"/>
        <v>1.2529999999999999</v>
      </c>
      <c r="J168" s="1">
        <f>IFERROR(VLOOKUP(-$G168,$G169:$H$182,2,0),H168)</f>
        <v>1.6141000000000001</v>
      </c>
      <c r="K168" s="1">
        <f>IFERROR(VLOOKUP(-$G168,$G169:$I$182,3,0),I168)</f>
        <v>1.252</v>
      </c>
      <c r="M168" s="1" t="str">
        <f t="shared" si="81"/>
        <v>NEOUSDT</v>
      </c>
      <c r="N168" s="1">
        <f ca="1">IF($AH$6="No",IF(AND(ABS($E168)&gt;$AH$1,$G168&lt;&gt;$G167),1,0),n_steps!K168)</f>
        <v>0</v>
      </c>
      <c r="O168" s="1">
        <f t="shared" ca="1" si="82"/>
        <v>0</v>
      </c>
      <c r="P168" s="1">
        <f t="shared" ca="1" si="83"/>
        <v>0</v>
      </c>
      <c r="Q168" s="1">
        <f t="shared" ca="1" si="73"/>
        <v>1</v>
      </c>
      <c r="R168" s="1">
        <f t="shared" ca="1" si="84"/>
        <v>0</v>
      </c>
      <c r="S168" s="1">
        <f t="shared" ca="1" si="85"/>
        <v>0</v>
      </c>
      <c r="T168" s="1">
        <f t="shared" ca="1" si="74"/>
        <v>745.33185809784709</v>
      </c>
      <c r="V168" s="1">
        <f t="shared" si="75"/>
        <v>1.6141000000000001</v>
      </c>
      <c r="W168" s="1">
        <f t="shared" si="76"/>
        <v>1.252</v>
      </c>
      <c r="Y168" s="1" t="str">
        <f t="shared" si="86"/>
        <v>AKROUSDT</v>
      </c>
      <c r="Z168" s="1">
        <f t="shared" ca="1" si="77"/>
        <v>0</v>
      </c>
      <c r="AA168" s="1">
        <f t="shared" ca="1" si="87"/>
        <v>0</v>
      </c>
      <c r="AB168" s="1">
        <f t="shared" ca="1" si="88"/>
        <v>0</v>
      </c>
      <c r="AC168" s="1">
        <f t="shared" ca="1" si="80"/>
        <v>1</v>
      </c>
      <c r="AD168" s="1">
        <f t="shared" ca="1" si="90"/>
        <v>0</v>
      </c>
      <c r="AE168" s="1">
        <f t="shared" ca="1" si="89"/>
        <v>0</v>
      </c>
      <c r="AF168" s="1">
        <f t="shared" ca="1" si="79"/>
        <v>1600.3398885218178</v>
      </c>
    </row>
    <row r="169" spans="1:32" x14ac:dyDescent="0.25">
      <c r="A169">
        <v>187</v>
      </c>
      <c r="B169">
        <v>1.6141000000000001</v>
      </c>
      <c r="C169">
        <v>1.252</v>
      </c>
      <c r="D169">
        <v>-9.7999999999998002E-4</v>
      </c>
      <c r="E169">
        <v>0.70608221631960899</v>
      </c>
      <c r="G169" s="1">
        <f t="shared" si="70"/>
        <v>1</v>
      </c>
      <c r="H169" s="1">
        <f t="shared" si="71"/>
        <v>1.6141000000000001</v>
      </c>
      <c r="I169" s="1">
        <f t="shared" si="72"/>
        <v>1.252</v>
      </c>
      <c r="J169" s="1">
        <f>IFERROR(VLOOKUP(-$G169,$G170:$H$182,2,0),H169)</f>
        <v>1.6141000000000001</v>
      </c>
      <c r="K169" s="1">
        <f>IFERROR(VLOOKUP(-$G169,$G170:$I$182,3,0),I169)</f>
        <v>1.252</v>
      </c>
      <c r="M169" s="1" t="str">
        <f t="shared" si="81"/>
        <v>AKROUSDT</v>
      </c>
      <c r="N169" s="1">
        <f ca="1">IF($AH$6="No",IF(AND(ABS($E169)&gt;$AH$1,$G169&lt;&gt;$G168),1,0),n_steps!K169)</f>
        <v>0</v>
      </c>
      <c r="O169" s="1">
        <f t="shared" ca="1" si="82"/>
        <v>0</v>
      </c>
      <c r="P169" s="1">
        <f t="shared" ca="1" si="83"/>
        <v>0</v>
      </c>
      <c r="Q169" s="1">
        <f t="shared" ca="1" si="73"/>
        <v>1</v>
      </c>
      <c r="R169" s="1">
        <f t="shared" ca="1" si="84"/>
        <v>0</v>
      </c>
      <c r="S169" s="1">
        <f t="shared" ca="1" si="85"/>
        <v>0</v>
      </c>
      <c r="T169" s="1">
        <f t="shared" ca="1" si="74"/>
        <v>745.33185809784709</v>
      </c>
      <c r="V169" s="1">
        <f t="shared" si="75"/>
        <v>1.6141000000000001</v>
      </c>
      <c r="W169" s="1">
        <f t="shared" si="76"/>
        <v>1.252</v>
      </c>
      <c r="Y169" s="1" t="str">
        <f t="shared" si="86"/>
        <v>NEOUSDT</v>
      </c>
      <c r="Z169" s="1">
        <f t="shared" ca="1" si="77"/>
        <v>0</v>
      </c>
      <c r="AA169" s="1">
        <f t="shared" ca="1" si="87"/>
        <v>0</v>
      </c>
      <c r="AB169" s="1">
        <f t="shared" ca="1" si="88"/>
        <v>0</v>
      </c>
      <c r="AC169" s="1">
        <f t="shared" ca="1" si="80"/>
        <v>1</v>
      </c>
      <c r="AD169" s="1">
        <f t="shared" ca="1" si="90"/>
        <v>0</v>
      </c>
      <c r="AE169" s="1">
        <f t="shared" ca="1" si="89"/>
        <v>0</v>
      </c>
      <c r="AF169" s="1">
        <f t="shared" ca="1" si="79"/>
        <v>1600.3398885218178</v>
      </c>
    </row>
    <row r="170" spans="1:32" x14ac:dyDescent="0.25">
      <c r="A170">
        <v>188</v>
      </c>
      <c r="B170">
        <v>1.6400999999999999</v>
      </c>
      <c r="C170">
        <v>1.274</v>
      </c>
      <c r="D170">
        <v>-3.3600000000002499E-3</v>
      </c>
      <c r="E170">
        <v>0.44314535545671202</v>
      </c>
      <c r="G170" s="1">
        <f t="shared" si="70"/>
        <v>1</v>
      </c>
      <c r="H170" s="1">
        <f t="shared" si="71"/>
        <v>1.6400999999999999</v>
      </c>
      <c r="I170" s="1">
        <f t="shared" si="72"/>
        <v>1.274</v>
      </c>
      <c r="J170" s="1">
        <f>IFERROR(VLOOKUP(-$G170,$G171:$H$182,2,0),H170)</f>
        <v>1.6400999999999999</v>
      </c>
      <c r="K170" s="1">
        <f>IFERROR(VLOOKUP(-$G170,$G171:$I$182,3,0),I170)</f>
        <v>1.274</v>
      </c>
      <c r="M170" s="1" t="str">
        <f t="shared" si="81"/>
        <v>AKROUSDT</v>
      </c>
      <c r="N170" s="1">
        <f ca="1">IF($AH$6="No",IF(AND(ABS($E170)&gt;$AH$1,$G170&lt;&gt;$G169),1,0),n_steps!K170)</f>
        <v>0</v>
      </c>
      <c r="O170" s="1">
        <f t="shared" ca="1" si="82"/>
        <v>0</v>
      </c>
      <c r="P170" s="1">
        <f t="shared" ca="1" si="83"/>
        <v>0</v>
      </c>
      <c r="Q170" s="1">
        <f t="shared" ca="1" si="73"/>
        <v>1</v>
      </c>
      <c r="R170" s="1">
        <f t="shared" ca="1" si="84"/>
        <v>0</v>
      </c>
      <c r="S170" s="1">
        <f t="shared" ca="1" si="85"/>
        <v>0</v>
      </c>
      <c r="T170" s="1">
        <f t="shared" ca="1" si="74"/>
        <v>745.33185809784709</v>
      </c>
      <c r="V170" s="1">
        <f t="shared" si="75"/>
        <v>1.6400999999999999</v>
      </c>
      <c r="W170" s="1">
        <f t="shared" si="76"/>
        <v>1.274</v>
      </c>
      <c r="Y170" s="1" t="str">
        <f t="shared" si="86"/>
        <v>NEOUSDT</v>
      </c>
      <c r="Z170" s="1">
        <f t="shared" ca="1" si="77"/>
        <v>0</v>
      </c>
      <c r="AA170" s="1">
        <f t="shared" ca="1" si="87"/>
        <v>0</v>
      </c>
      <c r="AB170" s="1">
        <f t="shared" ca="1" si="88"/>
        <v>0</v>
      </c>
      <c r="AC170" s="1">
        <f t="shared" ca="1" si="80"/>
        <v>1</v>
      </c>
      <c r="AD170" s="1">
        <f t="shared" ca="1" si="90"/>
        <v>0</v>
      </c>
      <c r="AE170" s="1">
        <f t="shared" ca="1" si="89"/>
        <v>0</v>
      </c>
      <c r="AF170" s="1">
        <f t="shared" ca="1" si="79"/>
        <v>1600.3398885218178</v>
      </c>
    </row>
    <row r="171" spans="1:32" x14ac:dyDescent="0.25">
      <c r="A171">
        <v>189</v>
      </c>
      <c r="B171">
        <v>1.6460999999999999</v>
      </c>
      <c r="C171">
        <v>1.2609999999999999</v>
      </c>
      <c r="D171">
        <v>1.94099999999999E-2</v>
      </c>
      <c r="E171">
        <v>2.1111781429765699</v>
      </c>
      <c r="G171" s="1">
        <f t="shared" si="70"/>
        <v>1</v>
      </c>
      <c r="H171" s="1">
        <f t="shared" si="71"/>
        <v>1.6460999999999999</v>
      </c>
      <c r="I171" s="1">
        <f t="shared" si="72"/>
        <v>1.2609999999999999</v>
      </c>
      <c r="J171" s="1">
        <f>IFERROR(VLOOKUP(-$G171,$G172:$H$182,2,0),H171)</f>
        <v>1.6460999999999999</v>
      </c>
      <c r="K171" s="1">
        <f>IFERROR(VLOOKUP(-$G171,$G172:$I$182,3,0),I171)</f>
        <v>1.2609999999999999</v>
      </c>
      <c r="M171" s="1" t="str">
        <f t="shared" si="81"/>
        <v>AKROUSDT</v>
      </c>
      <c r="N171" s="1">
        <f ca="1">IF($AH$6="No",IF(AND(ABS($E171)&gt;$AH$1,$G171&lt;&gt;$G170),1,0),n_steps!K171)</f>
        <v>1</v>
      </c>
      <c r="O171" s="1">
        <f t="shared" ca="1" si="82"/>
        <v>1.2609999999999999</v>
      </c>
      <c r="P171" s="1">
        <f t="shared" ca="1" si="83"/>
        <v>1.2609999999999999</v>
      </c>
      <c r="Q171" s="1">
        <f t="shared" ca="1" si="73"/>
        <v>1</v>
      </c>
      <c r="R171" s="1">
        <f t="shared" ca="1" si="84"/>
        <v>-0.8</v>
      </c>
      <c r="S171" s="1">
        <f t="shared" ca="1" si="85"/>
        <v>-2</v>
      </c>
      <c r="T171" s="1">
        <f t="shared" ca="1" si="74"/>
        <v>742.53185809784713</v>
      </c>
      <c r="V171" s="1">
        <f t="shared" si="75"/>
        <v>1.6460999999999999</v>
      </c>
      <c r="W171" s="1">
        <f t="shared" si="76"/>
        <v>1.2609999999999999</v>
      </c>
      <c r="Y171" s="1" t="str">
        <f t="shared" si="86"/>
        <v>NEOUSDT</v>
      </c>
      <c r="Z171" s="1">
        <f t="shared" ca="1" si="77"/>
        <v>1</v>
      </c>
      <c r="AA171" s="1">
        <f t="shared" ca="1" si="87"/>
        <v>1.6460999999999999</v>
      </c>
      <c r="AB171" s="1">
        <f t="shared" ca="1" si="88"/>
        <v>1.6460999999999999</v>
      </c>
      <c r="AC171" s="1">
        <f t="shared" ca="1" si="80"/>
        <v>1</v>
      </c>
      <c r="AD171" s="1">
        <f t="shared" ca="1" si="90"/>
        <v>-1.2802719108174543</v>
      </c>
      <c r="AE171" s="1">
        <f t="shared" ca="1" si="89"/>
        <v>-2</v>
      </c>
      <c r="AF171" s="1">
        <f t="shared" ca="1" si="79"/>
        <v>1597.0596166110004</v>
      </c>
    </row>
    <row r="172" spans="1:32" x14ac:dyDescent="0.25">
      <c r="A172">
        <v>190</v>
      </c>
      <c r="B172">
        <v>1.6574</v>
      </c>
      <c r="C172">
        <v>1.2609999999999999</v>
      </c>
      <c r="D172">
        <v>3.0710000000000001E-2</v>
      </c>
      <c r="E172">
        <v>2.39905624279382</v>
      </c>
      <c r="G172" s="1">
        <f t="shared" si="70"/>
        <v>1</v>
      </c>
      <c r="H172" s="1">
        <f t="shared" si="71"/>
        <v>1.6574</v>
      </c>
      <c r="I172" s="1">
        <f t="shared" si="72"/>
        <v>1.2609999999999999</v>
      </c>
      <c r="J172" s="1">
        <f>IFERROR(VLOOKUP(-$G172,$G173:$H$182,2,0),H172)</f>
        <v>1.6574</v>
      </c>
      <c r="K172" s="1">
        <f>IFERROR(VLOOKUP(-$G172,$G173:$I$182,3,0),I172)</f>
        <v>1.2609999999999999</v>
      </c>
      <c r="M172" s="1" t="str">
        <f t="shared" si="81"/>
        <v>AKROUSDT</v>
      </c>
      <c r="N172" s="1">
        <f ca="1">IF($AH$6="No",IF(AND(ABS($E172)&gt;$AH$1,$G172&lt;&gt;$G171),1,0),n_steps!K172)</f>
        <v>1</v>
      </c>
      <c r="O172" s="1">
        <f t="shared" ca="1" si="82"/>
        <v>1.2609999999999999</v>
      </c>
      <c r="P172" s="1">
        <f t="shared" ca="1" si="83"/>
        <v>1.2609999999999999</v>
      </c>
      <c r="Q172" s="1">
        <f t="shared" ca="1" si="73"/>
        <v>1</v>
      </c>
      <c r="R172" s="1">
        <f t="shared" ca="1" si="84"/>
        <v>-0.8</v>
      </c>
      <c r="S172" s="1">
        <f t="shared" ca="1" si="85"/>
        <v>-2</v>
      </c>
      <c r="T172" s="1">
        <f t="shared" ca="1" si="74"/>
        <v>739.73185809784718</v>
      </c>
      <c r="V172" s="1">
        <f t="shared" si="75"/>
        <v>1.6574</v>
      </c>
      <c r="W172" s="1">
        <f t="shared" si="76"/>
        <v>1.2609999999999999</v>
      </c>
      <c r="Y172" s="1" t="str">
        <f t="shared" si="86"/>
        <v>NEOUSDT</v>
      </c>
      <c r="Z172" s="1">
        <f t="shared" ca="1" si="77"/>
        <v>1</v>
      </c>
      <c r="AA172" s="1">
        <f t="shared" ca="1" si="87"/>
        <v>1.6574</v>
      </c>
      <c r="AB172" s="1">
        <f t="shared" ca="1" si="88"/>
        <v>1.6574</v>
      </c>
      <c r="AC172" s="1">
        <f t="shared" ca="1" si="80"/>
        <v>1</v>
      </c>
      <c r="AD172" s="1">
        <f t="shared" ca="1" si="90"/>
        <v>-1.2776476932888003</v>
      </c>
      <c r="AE172" s="1">
        <f t="shared" ca="1" si="89"/>
        <v>-2</v>
      </c>
      <c r="AF172" s="1">
        <f t="shared" ca="1" si="79"/>
        <v>1593.7819689177115</v>
      </c>
    </row>
    <row r="173" spans="1:32" x14ac:dyDescent="0.25">
      <c r="A173">
        <v>191</v>
      </c>
      <c r="B173">
        <v>1.6166</v>
      </c>
      <c r="C173">
        <v>1.2410000000000001</v>
      </c>
      <c r="D173">
        <v>1.5709999999999801E-2</v>
      </c>
      <c r="E173">
        <v>1.25885654496475</v>
      </c>
      <c r="G173" s="1">
        <f t="shared" si="70"/>
        <v>1</v>
      </c>
      <c r="H173" s="1">
        <f t="shared" si="71"/>
        <v>1.6166</v>
      </c>
      <c r="I173" s="1">
        <f t="shared" si="72"/>
        <v>1.2410000000000001</v>
      </c>
      <c r="J173" s="1">
        <f>IFERROR(VLOOKUP(-$G173,$G174:$H$182,2,0),H173)</f>
        <v>1.6166</v>
      </c>
      <c r="K173" s="1">
        <f>IFERROR(VLOOKUP(-$G173,$G174:$I$182,3,0),I173)</f>
        <v>1.2410000000000001</v>
      </c>
      <c r="M173" s="1" t="str">
        <f t="shared" si="81"/>
        <v>AKROUSDT</v>
      </c>
      <c r="N173" s="1">
        <f ca="1">IF($AH$6="No",IF(AND(ABS($E173)&gt;$AH$1,$G173&lt;&gt;$G172),1,0),n_steps!K173)</f>
        <v>1</v>
      </c>
      <c r="O173" s="1">
        <f t="shared" ca="1" si="82"/>
        <v>1.2410000000000001</v>
      </c>
      <c r="P173" s="1">
        <f t="shared" ca="1" si="83"/>
        <v>1.2410000000000001</v>
      </c>
      <c r="Q173" s="1">
        <f t="shared" ca="1" si="73"/>
        <v>1</v>
      </c>
      <c r="R173" s="1">
        <f t="shared" ca="1" si="84"/>
        <v>-0.8</v>
      </c>
      <c r="S173" s="1">
        <f t="shared" ca="1" si="85"/>
        <v>-2</v>
      </c>
      <c r="T173" s="1">
        <f t="shared" ca="1" si="74"/>
        <v>736.93185809784723</v>
      </c>
      <c r="V173" s="1">
        <f t="shared" si="75"/>
        <v>1.6166</v>
      </c>
      <c r="W173" s="1">
        <f t="shared" si="76"/>
        <v>1.2410000000000001</v>
      </c>
      <c r="Y173" s="1" t="str">
        <f t="shared" si="86"/>
        <v>NEOUSDT</v>
      </c>
      <c r="Z173" s="1">
        <f t="shared" ca="1" si="77"/>
        <v>1</v>
      </c>
      <c r="AA173" s="1">
        <f t="shared" ca="1" si="87"/>
        <v>1.6166</v>
      </c>
      <c r="AB173" s="1">
        <f t="shared" ca="1" si="88"/>
        <v>1.6166</v>
      </c>
      <c r="AC173" s="1">
        <f t="shared" ca="1" si="80"/>
        <v>1</v>
      </c>
      <c r="AD173" s="1">
        <f t="shared" ca="1" si="90"/>
        <v>-1.2750255751341693</v>
      </c>
      <c r="AE173" s="1">
        <f t="shared" ca="1" si="89"/>
        <v>-2</v>
      </c>
      <c r="AF173" s="1">
        <f t="shared" ca="1" si="79"/>
        <v>1590.5069433425774</v>
      </c>
    </row>
    <row r="174" spans="1:32" x14ac:dyDescent="0.25">
      <c r="A174">
        <v>192</v>
      </c>
      <c r="B174">
        <v>1.6243000000000001</v>
      </c>
      <c r="C174">
        <v>1.236</v>
      </c>
      <c r="D174">
        <v>2.9859999999999901E-2</v>
      </c>
      <c r="E174">
        <v>1.8712061968720901</v>
      </c>
      <c r="G174" s="1">
        <f t="shared" si="70"/>
        <v>1</v>
      </c>
      <c r="H174" s="1">
        <f t="shared" si="71"/>
        <v>1.6243000000000001</v>
      </c>
      <c r="I174" s="1">
        <f t="shared" si="72"/>
        <v>1.236</v>
      </c>
      <c r="J174" s="1">
        <f>IFERROR(VLOOKUP(-$G174,$G175:$H$182,2,0),H174)</f>
        <v>1.6243000000000001</v>
      </c>
      <c r="K174" s="1">
        <f>IFERROR(VLOOKUP(-$G174,$G175:$I$182,3,0),I174)</f>
        <v>1.236</v>
      </c>
      <c r="M174" s="1" t="str">
        <f t="shared" si="81"/>
        <v>AKROUSDT</v>
      </c>
      <c r="N174" s="1">
        <f ca="1">IF($AH$6="No",IF(AND(ABS($E174)&gt;$AH$1,$G174&lt;&gt;$G173),1,0),n_steps!K174)</f>
        <v>1</v>
      </c>
      <c r="O174" s="1">
        <f t="shared" ca="1" si="82"/>
        <v>1.236</v>
      </c>
      <c r="P174" s="1">
        <f t="shared" ca="1" si="83"/>
        <v>1.236</v>
      </c>
      <c r="Q174" s="1">
        <f t="shared" ca="1" si="73"/>
        <v>1</v>
      </c>
      <c r="R174" s="1">
        <f t="shared" ca="1" si="84"/>
        <v>-0.8</v>
      </c>
      <c r="S174" s="1">
        <f t="shared" ca="1" si="85"/>
        <v>-2</v>
      </c>
      <c r="T174" s="1">
        <f t="shared" ca="1" si="74"/>
        <v>734.13185809784727</v>
      </c>
      <c r="V174" s="1">
        <f t="shared" si="75"/>
        <v>1.6243000000000001</v>
      </c>
      <c r="W174" s="1">
        <f t="shared" si="76"/>
        <v>1.236</v>
      </c>
      <c r="Y174" s="1" t="str">
        <f t="shared" si="86"/>
        <v>NEOUSDT</v>
      </c>
      <c r="Z174" s="1">
        <f t="shared" ca="1" si="77"/>
        <v>1</v>
      </c>
      <c r="AA174" s="1">
        <f t="shared" ca="1" si="87"/>
        <v>1.6243000000000001</v>
      </c>
      <c r="AB174" s="1">
        <f t="shared" ca="1" si="88"/>
        <v>1.6243000000000001</v>
      </c>
      <c r="AC174" s="1">
        <f t="shared" ca="1" si="80"/>
        <v>1</v>
      </c>
      <c r="AD174" s="1">
        <f t="shared" ca="1" si="90"/>
        <v>-1.272405554674062</v>
      </c>
      <c r="AE174" s="1">
        <f t="shared" ca="1" si="89"/>
        <v>-2</v>
      </c>
      <c r="AF174" s="1">
        <f t="shared" ca="1" si="79"/>
        <v>1587.2345377879033</v>
      </c>
    </row>
    <row r="175" spans="1:32" x14ac:dyDescent="0.25">
      <c r="A175">
        <v>193</v>
      </c>
      <c r="B175">
        <v>1.6257999999999999</v>
      </c>
      <c r="C175">
        <v>1.2410000000000001</v>
      </c>
      <c r="D175">
        <v>2.49099999999997E-2</v>
      </c>
      <c r="E175">
        <v>1.41992038075279</v>
      </c>
      <c r="G175" s="1">
        <f t="shared" si="70"/>
        <v>1</v>
      </c>
      <c r="H175" s="1">
        <f t="shared" si="71"/>
        <v>1.6257999999999999</v>
      </c>
      <c r="I175" s="1">
        <f t="shared" si="72"/>
        <v>1.2410000000000001</v>
      </c>
      <c r="J175" s="1">
        <f>IFERROR(VLOOKUP(-$G175,$G176:$H$182,2,0),H175)</f>
        <v>1.6257999999999999</v>
      </c>
      <c r="K175" s="1">
        <f>IFERROR(VLOOKUP(-$G175,$G176:$I$182,3,0),I175)</f>
        <v>1.2410000000000001</v>
      </c>
      <c r="M175" s="1" t="str">
        <f t="shared" si="81"/>
        <v>AKROUSDT</v>
      </c>
      <c r="N175" s="1">
        <f ca="1">IF($AH$6="No",IF(AND(ABS($E175)&gt;$AH$1,$G175&lt;&gt;$G174),1,0),n_steps!K175)</f>
        <v>1</v>
      </c>
      <c r="O175" s="1">
        <f t="shared" ca="1" si="82"/>
        <v>1.2410000000000001</v>
      </c>
      <c r="P175" s="1">
        <f t="shared" ca="1" si="83"/>
        <v>1.2410000000000001</v>
      </c>
      <c r="Q175" s="1">
        <f t="shared" ca="1" si="73"/>
        <v>1</v>
      </c>
      <c r="R175" s="1">
        <f t="shared" ca="1" si="84"/>
        <v>-0.8</v>
      </c>
      <c r="S175" s="1">
        <f t="shared" ca="1" si="85"/>
        <v>-2</v>
      </c>
      <c r="T175" s="1">
        <f t="shared" ca="1" si="74"/>
        <v>731.33185809784732</v>
      </c>
      <c r="V175" s="1">
        <f t="shared" si="75"/>
        <v>1.6257999999999999</v>
      </c>
      <c r="W175" s="1">
        <f t="shared" si="76"/>
        <v>1.2410000000000001</v>
      </c>
      <c r="Y175" s="1" t="str">
        <f t="shared" si="86"/>
        <v>NEOUSDT</v>
      </c>
      <c r="Z175" s="1">
        <f t="shared" ca="1" si="77"/>
        <v>1</v>
      </c>
      <c r="AA175" s="1">
        <f t="shared" ca="1" si="87"/>
        <v>1.6257999999999999</v>
      </c>
      <c r="AB175" s="1">
        <f t="shared" ca="1" si="88"/>
        <v>1.6257999999999999</v>
      </c>
      <c r="AC175" s="1">
        <f t="shared" ca="1" si="80"/>
        <v>1</v>
      </c>
      <c r="AD175" s="1">
        <f t="shared" ca="1" si="90"/>
        <v>-1.2697876302303226</v>
      </c>
      <c r="AE175" s="1">
        <f t="shared" ca="1" si="89"/>
        <v>-2</v>
      </c>
      <c r="AF175" s="1">
        <f t="shared" ca="1" si="79"/>
        <v>1583.9647501576731</v>
      </c>
    </row>
    <row r="176" spans="1:32" x14ac:dyDescent="0.25">
      <c r="A176">
        <v>194</v>
      </c>
      <c r="B176">
        <v>1.643</v>
      </c>
      <c r="C176">
        <v>1.2450000000000001</v>
      </c>
      <c r="D176">
        <v>3.6949999999999802E-2</v>
      </c>
      <c r="E176">
        <v>1.82329457530226</v>
      </c>
      <c r="G176" s="1">
        <f t="shared" si="70"/>
        <v>1</v>
      </c>
      <c r="H176" s="1">
        <f t="shared" si="71"/>
        <v>1.643</v>
      </c>
      <c r="I176" s="1">
        <f t="shared" si="72"/>
        <v>1.2450000000000001</v>
      </c>
      <c r="J176" s="1">
        <f>IFERROR(VLOOKUP(-$G176,$G177:$H$182,2,0),H176)</f>
        <v>1.643</v>
      </c>
      <c r="K176" s="1">
        <f>IFERROR(VLOOKUP(-$G176,$G177:$I$182,3,0),I176)</f>
        <v>1.2450000000000001</v>
      </c>
      <c r="M176" s="1" t="str">
        <f t="shared" si="81"/>
        <v>AKROUSDT</v>
      </c>
      <c r="N176" s="1">
        <f ca="1">IF($AH$6="No",IF(AND(ABS($E176)&gt;$AH$1,$G176&lt;&gt;$G175),1,0),n_steps!K176)</f>
        <v>1</v>
      </c>
      <c r="O176" s="1">
        <f t="shared" ca="1" si="82"/>
        <v>1.2450000000000001</v>
      </c>
      <c r="P176" s="1">
        <f t="shared" ca="1" si="83"/>
        <v>1.2450000000000001</v>
      </c>
      <c r="Q176" s="1">
        <f t="shared" ca="1" si="73"/>
        <v>1</v>
      </c>
      <c r="R176" s="1">
        <f t="shared" ca="1" si="84"/>
        <v>-0.8</v>
      </c>
      <c r="S176" s="1">
        <f t="shared" ca="1" si="85"/>
        <v>-2</v>
      </c>
      <c r="T176" s="1">
        <f t="shared" ca="1" si="74"/>
        <v>728.53185809784736</v>
      </c>
      <c r="V176" s="1">
        <f t="shared" si="75"/>
        <v>1.643</v>
      </c>
      <c r="W176" s="1">
        <f t="shared" si="76"/>
        <v>1.2450000000000001</v>
      </c>
      <c r="Y176" s="1" t="str">
        <f t="shared" si="86"/>
        <v>NEOUSDT</v>
      </c>
      <c r="Z176" s="1">
        <f t="shared" ca="1" si="77"/>
        <v>1</v>
      </c>
      <c r="AA176" s="1">
        <f t="shared" ca="1" si="87"/>
        <v>1.643</v>
      </c>
      <c r="AB176" s="1">
        <f t="shared" ca="1" si="88"/>
        <v>1.643</v>
      </c>
      <c r="AC176" s="1">
        <f t="shared" ca="1" si="80"/>
        <v>1</v>
      </c>
      <c r="AD176" s="1">
        <f t="shared" ca="1" si="90"/>
        <v>-1.2671718001261385</v>
      </c>
      <c r="AE176" s="1">
        <f t="shared" ca="1" si="89"/>
        <v>-2</v>
      </c>
      <c r="AF176" s="1">
        <f t="shared" ca="1" si="79"/>
        <v>1580.6975783575469</v>
      </c>
    </row>
    <row r="177" spans="1:32" x14ac:dyDescent="0.25">
      <c r="A177">
        <v>195</v>
      </c>
      <c r="B177">
        <v>1.6778999999999999</v>
      </c>
      <c r="C177">
        <v>1.2509999999999999</v>
      </c>
      <c r="D177">
        <v>6.4110000000000097E-2</v>
      </c>
      <c r="E177">
        <v>2.4992134653602101</v>
      </c>
      <c r="G177" s="1">
        <f t="shared" si="70"/>
        <v>1</v>
      </c>
      <c r="H177" s="1">
        <f t="shared" si="71"/>
        <v>1.6778999999999999</v>
      </c>
      <c r="I177" s="1">
        <f t="shared" si="72"/>
        <v>1.2509999999999999</v>
      </c>
      <c r="J177" s="1">
        <f>IFERROR(VLOOKUP(-$G177,$G178:$H$182,2,0),H177)</f>
        <v>1.6778999999999999</v>
      </c>
      <c r="K177" s="1">
        <f>IFERROR(VLOOKUP(-$G177,$G178:$I$182,3,0),I177)</f>
        <v>1.2509999999999999</v>
      </c>
      <c r="M177" s="1" t="str">
        <f t="shared" si="81"/>
        <v>AKROUSDT</v>
      </c>
      <c r="N177" s="1">
        <f ca="1">IF($AH$6="No",IF(AND(ABS($E177)&gt;$AH$1,$G177&lt;&gt;$G176),1,0),n_steps!K177)</f>
        <v>0</v>
      </c>
      <c r="O177" s="1">
        <f t="shared" ca="1" si="82"/>
        <v>0</v>
      </c>
      <c r="P177" s="1">
        <f t="shared" ca="1" si="83"/>
        <v>0</v>
      </c>
      <c r="Q177" s="1">
        <f t="shared" ca="1" si="73"/>
        <v>1</v>
      </c>
      <c r="R177" s="1">
        <f t="shared" ca="1" si="84"/>
        <v>0</v>
      </c>
      <c r="S177" s="1">
        <f t="shared" ca="1" si="85"/>
        <v>0</v>
      </c>
      <c r="T177" s="1">
        <f t="shared" ca="1" si="74"/>
        <v>728.53185809784736</v>
      </c>
      <c r="V177" s="1">
        <f t="shared" si="75"/>
        <v>1.6778999999999999</v>
      </c>
      <c r="W177" s="1">
        <f t="shared" si="76"/>
        <v>1.2509999999999999</v>
      </c>
      <c r="Y177" s="1" t="str">
        <f t="shared" si="86"/>
        <v>NEOUSDT</v>
      </c>
      <c r="Z177" s="1">
        <f t="shared" ca="1" si="77"/>
        <v>0</v>
      </c>
      <c r="AA177" s="1">
        <f t="shared" ca="1" si="87"/>
        <v>0</v>
      </c>
      <c r="AB177" s="1">
        <f t="shared" ca="1" si="88"/>
        <v>0</v>
      </c>
      <c r="AC177" s="1">
        <f t="shared" ca="1" si="80"/>
        <v>1</v>
      </c>
      <c r="AD177" s="1">
        <f t="shared" ca="1" si="90"/>
        <v>0</v>
      </c>
      <c r="AE177" s="1">
        <f t="shared" ca="1" si="89"/>
        <v>0</v>
      </c>
      <c r="AF177" s="1">
        <f t="shared" ca="1" si="79"/>
        <v>1580.6975783575469</v>
      </c>
    </row>
    <row r="178" spans="1:32" x14ac:dyDescent="0.25">
      <c r="A178">
        <v>196</v>
      </c>
      <c r="B178">
        <v>1.6711</v>
      </c>
      <c r="C178">
        <v>1.2529999999999999</v>
      </c>
      <c r="D178">
        <v>5.4730000000000098E-2</v>
      </c>
      <c r="E178">
        <v>1.82408993308499</v>
      </c>
      <c r="G178" s="1">
        <f t="shared" si="70"/>
        <v>1</v>
      </c>
      <c r="H178" s="1">
        <f t="shared" si="71"/>
        <v>1.6711</v>
      </c>
      <c r="I178" s="1">
        <f t="shared" si="72"/>
        <v>1.2529999999999999</v>
      </c>
      <c r="J178" s="1">
        <f>IFERROR(VLOOKUP(-$G178,$G179:$H$182,2,0),H178)</f>
        <v>1.6711</v>
      </c>
      <c r="K178" s="1">
        <f>IFERROR(VLOOKUP(-$G178,$G179:$I$182,3,0),I178)</f>
        <v>1.2529999999999999</v>
      </c>
      <c r="M178" s="1" t="str">
        <f t="shared" si="81"/>
        <v>AKROUSDT</v>
      </c>
      <c r="N178" s="1">
        <f ca="1">IF($AH$6="No",IF(AND(ABS($E178)&gt;$AH$1,$G178&lt;&gt;$G177),1,0),n_steps!K178)</f>
        <v>0</v>
      </c>
      <c r="O178" s="1">
        <f t="shared" ca="1" si="82"/>
        <v>0</v>
      </c>
      <c r="P178" s="1">
        <f t="shared" ca="1" si="83"/>
        <v>0</v>
      </c>
      <c r="Q178" s="1">
        <f t="shared" ca="1" si="73"/>
        <v>1</v>
      </c>
      <c r="R178" s="1">
        <f t="shared" ca="1" si="84"/>
        <v>0</v>
      </c>
      <c r="S178" s="1">
        <f t="shared" ca="1" si="85"/>
        <v>0</v>
      </c>
      <c r="T178" s="1">
        <f t="shared" ca="1" si="74"/>
        <v>728.53185809784736</v>
      </c>
      <c r="V178" s="1">
        <f t="shared" si="75"/>
        <v>1.6711</v>
      </c>
      <c r="W178" s="1">
        <f t="shared" si="76"/>
        <v>1.2529999999999999</v>
      </c>
      <c r="Y178" s="1" t="str">
        <f t="shared" si="86"/>
        <v>NEOUSDT</v>
      </c>
      <c r="Z178" s="1">
        <f t="shared" ca="1" si="77"/>
        <v>0</v>
      </c>
      <c r="AA178" s="1">
        <f t="shared" ca="1" si="87"/>
        <v>0</v>
      </c>
      <c r="AB178" s="1">
        <f t="shared" ca="1" si="88"/>
        <v>0</v>
      </c>
      <c r="AC178" s="1">
        <f t="shared" ca="1" si="80"/>
        <v>1</v>
      </c>
      <c r="AD178" s="1">
        <f t="shared" ca="1" si="90"/>
        <v>0</v>
      </c>
      <c r="AE178" s="1">
        <f t="shared" ca="1" si="89"/>
        <v>0</v>
      </c>
      <c r="AF178" s="1">
        <f t="shared" ca="1" si="79"/>
        <v>1580.6975783575469</v>
      </c>
    </row>
    <row r="179" spans="1:32" x14ac:dyDescent="0.25">
      <c r="A179">
        <v>197</v>
      </c>
      <c r="B179">
        <v>1.6731</v>
      </c>
      <c r="C179">
        <v>1.244</v>
      </c>
      <c r="D179">
        <v>6.8339999999999998E-2</v>
      </c>
      <c r="E179">
        <v>1.9844462630128901</v>
      </c>
      <c r="G179" s="1">
        <f t="shared" si="70"/>
        <v>1</v>
      </c>
      <c r="H179" s="1">
        <f t="shared" si="71"/>
        <v>1.6731</v>
      </c>
      <c r="I179" s="1">
        <f t="shared" si="72"/>
        <v>1.244</v>
      </c>
      <c r="J179" s="1">
        <f>IFERROR(VLOOKUP(-$G179,$G180:$H$182,2,0),H179)</f>
        <v>1.6731</v>
      </c>
      <c r="K179" s="1">
        <f>IFERROR(VLOOKUP(-$G179,$G180:$I$182,3,0),I179)</f>
        <v>1.244</v>
      </c>
      <c r="M179" s="1" t="str">
        <f t="shared" si="81"/>
        <v>AKROUSDT</v>
      </c>
      <c r="N179" s="1">
        <f ca="1">IF($AH$6="No",IF(AND(ABS($E179)&gt;$AH$1,$G179&lt;&gt;$G178),1,0),n_steps!K179)</f>
        <v>0</v>
      </c>
      <c r="O179" s="1">
        <f t="shared" ca="1" si="82"/>
        <v>0</v>
      </c>
      <c r="P179" s="1">
        <f t="shared" ca="1" si="83"/>
        <v>0</v>
      </c>
      <c r="Q179" s="1">
        <f t="shared" ca="1" si="73"/>
        <v>1</v>
      </c>
      <c r="R179" s="1">
        <f t="shared" ca="1" si="84"/>
        <v>0</v>
      </c>
      <c r="S179" s="1">
        <f t="shared" ca="1" si="85"/>
        <v>0</v>
      </c>
      <c r="T179" s="1">
        <f t="shared" ca="1" si="74"/>
        <v>728.53185809784736</v>
      </c>
      <c r="V179" s="1">
        <f t="shared" si="75"/>
        <v>1.6731</v>
      </c>
      <c r="W179" s="1">
        <f t="shared" si="76"/>
        <v>1.244</v>
      </c>
      <c r="Y179" s="1" t="str">
        <f t="shared" si="86"/>
        <v>NEOUSDT</v>
      </c>
      <c r="Z179" s="1">
        <f t="shared" ca="1" si="77"/>
        <v>0</v>
      </c>
      <c r="AA179" s="1">
        <f t="shared" ca="1" si="87"/>
        <v>0</v>
      </c>
      <c r="AB179" s="1">
        <f t="shared" ca="1" si="88"/>
        <v>0</v>
      </c>
      <c r="AC179" s="1">
        <f t="shared" ca="1" si="80"/>
        <v>1</v>
      </c>
      <c r="AD179" s="1">
        <f t="shared" ca="1" si="90"/>
        <v>0</v>
      </c>
      <c r="AE179" s="1">
        <f t="shared" ca="1" si="89"/>
        <v>0</v>
      </c>
      <c r="AF179" s="1">
        <f t="shared" ca="1" si="79"/>
        <v>1580.6975783575469</v>
      </c>
    </row>
    <row r="180" spans="1:32" x14ac:dyDescent="0.25">
      <c r="A180">
        <v>198</v>
      </c>
      <c r="B180">
        <v>1.6218999999999999</v>
      </c>
      <c r="C180">
        <v>1.2230000000000001</v>
      </c>
      <c r="D180">
        <v>4.42299999999997E-2</v>
      </c>
      <c r="E180">
        <v>1.0510126538725899</v>
      </c>
      <c r="G180" s="1">
        <f t="shared" si="70"/>
        <v>1</v>
      </c>
      <c r="H180" s="1">
        <f t="shared" si="71"/>
        <v>1.6218999999999999</v>
      </c>
      <c r="I180" s="1">
        <f t="shared" si="72"/>
        <v>1.2230000000000001</v>
      </c>
      <c r="J180" s="1">
        <f>IFERROR(VLOOKUP(-$G180,$G181:$H$182,2,0),H180)</f>
        <v>1.6218999999999999</v>
      </c>
      <c r="K180" s="1">
        <f>IFERROR(VLOOKUP(-$G180,$G181:$I$182,3,0),I180)</f>
        <v>1.2230000000000001</v>
      </c>
      <c r="M180" s="1" t="str">
        <f t="shared" si="81"/>
        <v>AKROUSDT</v>
      </c>
      <c r="N180" s="1">
        <f ca="1">IF($AH$6="No",IF(AND(ABS($E180)&gt;$AH$1,$G180&lt;&gt;$G179),1,0),n_steps!K180)</f>
        <v>0</v>
      </c>
      <c r="O180" s="1">
        <f t="shared" ca="1" si="82"/>
        <v>0</v>
      </c>
      <c r="P180" s="1">
        <f t="shared" ca="1" si="83"/>
        <v>0</v>
      </c>
      <c r="Q180" s="1">
        <f t="shared" ca="1" si="73"/>
        <v>1</v>
      </c>
      <c r="R180" s="1">
        <f t="shared" ca="1" si="84"/>
        <v>0</v>
      </c>
      <c r="S180" s="1">
        <f t="shared" ca="1" si="85"/>
        <v>0</v>
      </c>
      <c r="T180" s="1">
        <f t="shared" ca="1" si="74"/>
        <v>728.53185809784736</v>
      </c>
      <c r="V180" s="1">
        <f t="shared" si="75"/>
        <v>1.6218999999999999</v>
      </c>
      <c r="W180" s="1">
        <f t="shared" si="76"/>
        <v>1.2230000000000001</v>
      </c>
      <c r="Y180" s="1" t="str">
        <f t="shared" si="86"/>
        <v>NEOUSDT</v>
      </c>
      <c r="Z180" s="1">
        <f t="shared" ca="1" si="77"/>
        <v>0</v>
      </c>
      <c r="AA180" s="1">
        <f t="shared" ca="1" si="87"/>
        <v>0</v>
      </c>
      <c r="AB180" s="1">
        <f t="shared" ca="1" si="88"/>
        <v>0</v>
      </c>
      <c r="AC180" s="1">
        <f t="shared" ca="1" si="80"/>
        <v>1</v>
      </c>
      <c r="AD180" s="1">
        <f t="shared" ca="1" si="90"/>
        <v>0</v>
      </c>
      <c r="AE180" s="1">
        <f t="shared" ca="1" si="89"/>
        <v>0</v>
      </c>
      <c r="AF180" s="1">
        <f t="shared" ca="1" si="79"/>
        <v>1580.6975783575469</v>
      </c>
    </row>
    <row r="181" spans="1:32" x14ac:dyDescent="0.25">
      <c r="A181">
        <v>199</v>
      </c>
      <c r="B181">
        <v>1.635</v>
      </c>
      <c r="C181">
        <v>1.23</v>
      </c>
      <c r="D181">
        <v>4.8300000000000003E-2</v>
      </c>
      <c r="E181">
        <v>1.0776683212812901</v>
      </c>
      <c r="G181" s="1">
        <f t="shared" si="70"/>
        <v>1</v>
      </c>
      <c r="H181" s="1">
        <f t="shared" si="71"/>
        <v>1.635</v>
      </c>
      <c r="I181" s="1">
        <f t="shared" si="72"/>
        <v>1.23</v>
      </c>
      <c r="J181" s="1">
        <f>IFERROR(VLOOKUP(-$G181,$G182:$H$182,2,0),H181)</f>
        <v>1.635</v>
      </c>
      <c r="K181" s="1">
        <f>IFERROR(VLOOKUP(-$G181,$G182:$I$182,3,0),I181)</f>
        <v>1.23</v>
      </c>
      <c r="M181" s="1" t="str">
        <f t="shared" si="81"/>
        <v>AKROUSDT</v>
      </c>
      <c r="N181" s="1">
        <f ca="1">IF($AH$6="No",IF(AND(ABS($E181)&gt;$AH$1,$G181&lt;&gt;$G180),1,0),n_steps!K181)</f>
        <v>0</v>
      </c>
      <c r="O181" s="1">
        <f t="shared" ca="1" si="82"/>
        <v>0</v>
      </c>
      <c r="P181" s="1">
        <f t="shared" ca="1" si="83"/>
        <v>0</v>
      </c>
      <c r="Q181" s="1">
        <f t="shared" ca="1" si="73"/>
        <v>1</v>
      </c>
      <c r="R181" s="1">
        <f t="shared" ca="1" si="84"/>
        <v>0</v>
      </c>
      <c r="S181" s="1">
        <f t="shared" ca="1" si="85"/>
        <v>0</v>
      </c>
      <c r="T181" s="1">
        <f t="shared" ca="1" si="74"/>
        <v>728.53185809784736</v>
      </c>
      <c r="V181" s="1">
        <f t="shared" si="75"/>
        <v>1.635</v>
      </c>
      <c r="W181" s="1">
        <f t="shared" si="76"/>
        <v>1.23</v>
      </c>
      <c r="Y181" s="1" t="str">
        <f t="shared" si="86"/>
        <v>NEOUSDT</v>
      </c>
      <c r="Z181" s="1">
        <f t="shared" ca="1" si="77"/>
        <v>0</v>
      </c>
      <c r="AA181" s="1">
        <f t="shared" ca="1" si="87"/>
        <v>0</v>
      </c>
      <c r="AB181" s="1">
        <f t="shared" ca="1" si="88"/>
        <v>0</v>
      </c>
      <c r="AC181" s="1">
        <f t="shared" ca="1" si="80"/>
        <v>1</v>
      </c>
      <c r="AD181" s="1">
        <f t="shared" ca="1" si="90"/>
        <v>0</v>
      </c>
      <c r="AE181" s="1">
        <f t="shared" ca="1" si="89"/>
        <v>0</v>
      </c>
      <c r="AF181" s="1">
        <f t="shared" ca="1" si="79"/>
        <v>1580.6975783575469</v>
      </c>
    </row>
  </sheetData>
  <dataValidations count="2">
    <dataValidation type="list" allowBlank="1" showInputMessage="1" showErrorMessage="1" sqref="AH5" xr:uid="{B4AC3ED8-0F08-304F-A202-1732582A2CCE}">
      <formula1>"Sym_1,Sym_2"</formula1>
    </dataValidation>
    <dataValidation type="list" allowBlank="1" showInputMessage="1" showErrorMessage="1" sqref="AH5:AH6" xr:uid="{40618ACB-05CC-8D41-944D-7DEFE1596CA0}">
      <formula1>"Yes,No"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n_steps</vt:lpstr>
      <vt:lpstr>mean_reverting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ITIP</dc:creator>
  <cp:lastModifiedBy>Tapan</cp:lastModifiedBy>
  <dcterms:created xsi:type="dcterms:W3CDTF">2022-02-23T16:38:07Z</dcterms:created>
  <dcterms:modified xsi:type="dcterms:W3CDTF">2022-11-03T09:55:02Z</dcterms:modified>
</cp:coreProperties>
</file>