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\Documents\MONASH\FIT1006 due 31\"/>
    </mc:Choice>
  </mc:AlternateContent>
  <xr:revisionPtr revIDLastSave="0" documentId="13_ncr:1_{BCDE6B95-85B7-4984-AA5F-A8A2B09466AB}" xr6:coauthVersionLast="46" xr6:coauthVersionMax="46" xr10:uidLastSave="{00000000-0000-0000-0000-000000000000}"/>
  <bookViews>
    <workbookView xWindow="-120" yWindow="-120" windowWidth="29040" windowHeight="15840" activeTab="1" xr2:uid="{2532B2BE-8C3B-4C20-8812-A81E634BB35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M20" i="1"/>
  <c r="N20" i="1"/>
  <c r="O20" i="1"/>
  <c r="P20" i="1"/>
  <c r="Q20" i="1"/>
  <c r="R20" i="1"/>
  <c r="S20" i="1"/>
  <c r="M25" i="1"/>
  <c r="N25" i="1"/>
  <c r="O25" i="1"/>
  <c r="P25" i="1"/>
  <c r="Q25" i="1"/>
  <c r="R25" i="1"/>
  <c r="S25" i="1"/>
  <c r="L25" i="1"/>
  <c r="M24" i="1"/>
  <c r="N24" i="1"/>
  <c r="O24" i="1"/>
  <c r="P24" i="1"/>
  <c r="Q24" i="1"/>
  <c r="R24" i="1"/>
  <c r="S24" i="1"/>
  <c r="L24" i="1"/>
  <c r="M23" i="1"/>
  <c r="N23" i="1"/>
  <c r="O23" i="1"/>
  <c r="P23" i="1"/>
  <c r="Q23" i="1"/>
  <c r="R23" i="1"/>
  <c r="S23" i="1"/>
  <c r="L23" i="1"/>
  <c r="M22" i="1"/>
  <c r="N22" i="1"/>
  <c r="O22" i="1"/>
  <c r="P22" i="1"/>
  <c r="Q22" i="1"/>
  <c r="R22" i="1"/>
  <c r="S22" i="1"/>
  <c r="L22" i="1"/>
  <c r="M19" i="1"/>
  <c r="N19" i="1"/>
  <c r="O19" i="1"/>
  <c r="P19" i="1"/>
  <c r="Q19" i="1"/>
  <c r="R19" i="1"/>
  <c r="S19" i="1"/>
  <c r="L19" i="1"/>
  <c r="M18" i="1"/>
  <c r="N18" i="1"/>
  <c r="O18" i="1"/>
  <c r="P18" i="1"/>
  <c r="Q18" i="1"/>
  <c r="R18" i="1"/>
  <c r="S18" i="1"/>
  <c r="L18" i="1"/>
  <c r="M17" i="1"/>
  <c r="N17" i="1"/>
  <c r="O17" i="1"/>
  <c r="P17" i="1"/>
  <c r="Q17" i="1"/>
  <c r="R17" i="1"/>
  <c r="S17" i="1"/>
  <c r="L17" i="1"/>
  <c r="M16" i="1"/>
  <c r="N16" i="1"/>
  <c r="O16" i="1"/>
  <c r="P16" i="1"/>
  <c r="Q16" i="1"/>
  <c r="R16" i="1"/>
  <c r="S16" i="1"/>
  <c r="L16" i="1"/>
  <c r="P13" i="1"/>
  <c r="P14" i="1"/>
  <c r="P15" i="1"/>
  <c r="S15" i="1"/>
  <c r="O15" i="1"/>
  <c r="R15" i="1"/>
  <c r="Q15" i="1"/>
  <c r="N15" i="1"/>
  <c r="M15" i="1"/>
  <c r="S14" i="1"/>
  <c r="R14" i="1"/>
  <c r="Q14" i="1"/>
  <c r="O14" i="1"/>
  <c r="N14" i="1"/>
  <c r="M14" i="1"/>
  <c r="S13" i="1"/>
  <c r="R13" i="1"/>
  <c r="Q13" i="1"/>
  <c r="O13" i="1"/>
  <c r="N13" i="1"/>
  <c r="M13" i="1"/>
</calcChain>
</file>

<file path=xl/sharedStrings.xml><?xml version="1.0" encoding="utf-8"?>
<sst xmlns="http://schemas.openxmlformats.org/spreadsheetml/2006/main" count="26" uniqueCount="26">
  <si>
    <t>点</t>
  </si>
  <si>
    <t>列1</t>
  </si>
  <si>
    <t>排位</t>
  </si>
  <si>
    <t>百分比</t>
  </si>
  <si>
    <t>Number of invesment</t>
    <phoneticPr fontId="1" type="noConversion"/>
  </si>
  <si>
    <t xml:space="preserve">Minimum </t>
    <phoneticPr fontId="1" type="noConversion"/>
  </si>
  <si>
    <t>Maximum</t>
    <phoneticPr fontId="1" type="noConversion"/>
  </si>
  <si>
    <t>Median</t>
    <phoneticPr fontId="1" type="noConversion"/>
  </si>
  <si>
    <t>Range</t>
    <phoneticPr fontId="1" type="noConversion"/>
  </si>
  <si>
    <t>Mean</t>
    <phoneticPr fontId="1" type="noConversion"/>
  </si>
  <si>
    <t>10% Trimmed Mean</t>
    <phoneticPr fontId="1" type="noConversion"/>
  </si>
  <si>
    <t>Standard Deviation</t>
    <phoneticPr fontId="1" type="noConversion"/>
  </si>
  <si>
    <t>Variance</t>
    <phoneticPr fontId="1" type="noConversion"/>
  </si>
  <si>
    <t>Q1</t>
    <phoneticPr fontId="1" type="noConversion"/>
  </si>
  <si>
    <t>Q3</t>
    <phoneticPr fontId="1" type="noConversion"/>
  </si>
  <si>
    <t>Q2</t>
    <phoneticPr fontId="1" type="noConversion"/>
  </si>
  <si>
    <t>IQR</t>
    <phoneticPr fontId="1" type="noConversion"/>
  </si>
  <si>
    <t>Group 1</t>
    <phoneticPr fontId="1" type="noConversion"/>
  </si>
  <si>
    <t>Group 2</t>
    <phoneticPr fontId="1" type="noConversion"/>
  </si>
  <si>
    <t>Group 3</t>
    <phoneticPr fontId="1" type="noConversion"/>
  </si>
  <si>
    <t>Group 4</t>
    <phoneticPr fontId="1" type="noConversion"/>
  </si>
  <si>
    <t>Group 5</t>
    <phoneticPr fontId="1" type="noConversion"/>
  </si>
  <si>
    <t xml:space="preserve"> Group 6</t>
    <phoneticPr fontId="1" type="noConversion"/>
  </si>
  <si>
    <t>Group 7</t>
    <phoneticPr fontId="1" type="noConversion"/>
  </si>
  <si>
    <t>Group 8</t>
    <phoneticPr fontId="1" type="noConversion"/>
  </si>
  <si>
    <t>($)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</si>
</sst>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0D866-A769-42D1-AE81-83FFCFCA4E51}">
  <dimension ref="A1:D65"/>
  <sheetViews>
    <sheetView workbookViewId="0">
      <selection sqref="A1:D6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46</v>
      </c>
      <c r="B2" s="2">
        <v>2794.28</v>
      </c>
      <c r="C2">
        <v>1</v>
      </c>
      <c r="D2" s="3">
        <v>1</v>
      </c>
    </row>
    <row r="3" spans="1:4" x14ac:dyDescent="0.2">
      <c r="A3">
        <v>48</v>
      </c>
      <c r="B3" s="2">
        <v>1315.66</v>
      </c>
      <c r="C3">
        <v>2</v>
      </c>
      <c r="D3" s="3">
        <v>0.98399999999999999</v>
      </c>
    </row>
    <row r="4" spans="1:4" x14ac:dyDescent="0.2">
      <c r="A4">
        <v>3</v>
      </c>
      <c r="B4" s="2">
        <v>1250.57</v>
      </c>
      <c r="C4">
        <v>3</v>
      </c>
      <c r="D4" s="3">
        <v>0.96799999999999997</v>
      </c>
    </row>
    <row r="5" spans="1:4" x14ac:dyDescent="0.2">
      <c r="A5">
        <v>42</v>
      </c>
      <c r="B5" s="2">
        <v>1227.57</v>
      </c>
      <c r="C5">
        <v>4</v>
      </c>
      <c r="D5" s="3">
        <v>0.95199999999999996</v>
      </c>
    </row>
    <row r="6" spans="1:4" x14ac:dyDescent="0.2">
      <c r="A6">
        <v>30</v>
      </c>
      <c r="B6" s="2">
        <v>1200.26</v>
      </c>
      <c r="C6">
        <v>5</v>
      </c>
      <c r="D6" s="3">
        <v>0.93600000000000005</v>
      </c>
    </row>
    <row r="7" spans="1:4" x14ac:dyDescent="0.2">
      <c r="A7">
        <v>28</v>
      </c>
      <c r="B7" s="2">
        <v>1193.0999999999999</v>
      </c>
      <c r="C7">
        <v>6</v>
      </c>
      <c r="D7" s="3">
        <v>0.92</v>
      </c>
    </row>
    <row r="8" spans="1:4" x14ac:dyDescent="0.2">
      <c r="A8">
        <v>22</v>
      </c>
      <c r="B8" s="2">
        <v>1192.94</v>
      </c>
      <c r="C8">
        <v>7</v>
      </c>
      <c r="D8" s="3">
        <v>0.90400000000000003</v>
      </c>
    </row>
    <row r="9" spans="1:4" x14ac:dyDescent="0.2">
      <c r="A9">
        <v>40</v>
      </c>
      <c r="B9" s="2">
        <v>1192.1600000000001</v>
      </c>
      <c r="C9">
        <v>8</v>
      </c>
      <c r="D9" s="3">
        <v>0.88800000000000001</v>
      </c>
    </row>
    <row r="10" spans="1:4" x14ac:dyDescent="0.2">
      <c r="A10">
        <v>33</v>
      </c>
      <c r="B10" s="2">
        <v>1191.6500000000001</v>
      </c>
      <c r="C10">
        <v>9</v>
      </c>
      <c r="D10" s="3">
        <v>0.873</v>
      </c>
    </row>
    <row r="11" spans="1:4" x14ac:dyDescent="0.2">
      <c r="A11">
        <v>50</v>
      </c>
      <c r="B11" s="2">
        <v>1188.47</v>
      </c>
      <c r="C11">
        <v>10</v>
      </c>
      <c r="D11" s="3">
        <v>0.85699999999999998</v>
      </c>
    </row>
    <row r="12" spans="1:4" x14ac:dyDescent="0.2">
      <c r="A12">
        <v>39</v>
      </c>
      <c r="B12" s="2">
        <v>1182.31</v>
      </c>
      <c r="C12">
        <v>11</v>
      </c>
      <c r="D12" s="3">
        <v>0.84099999999999997</v>
      </c>
    </row>
    <row r="13" spans="1:4" x14ac:dyDescent="0.2">
      <c r="A13">
        <v>31</v>
      </c>
      <c r="B13" s="2">
        <v>1180.8699999999999</v>
      </c>
      <c r="C13">
        <v>12</v>
      </c>
      <c r="D13" s="3">
        <v>0.82499999999999996</v>
      </c>
    </row>
    <row r="14" spans="1:4" x14ac:dyDescent="0.2">
      <c r="A14">
        <v>17</v>
      </c>
      <c r="B14" s="2">
        <v>1168.6400000000001</v>
      </c>
      <c r="C14">
        <v>13</v>
      </c>
      <c r="D14" s="3">
        <v>0.80900000000000005</v>
      </c>
    </row>
    <row r="15" spans="1:4" x14ac:dyDescent="0.2">
      <c r="A15">
        <v>27</v>
      </c>
      <c r="B15" s="2">
        <v>1162.25</v>
      </c>
      <c r="C15">
        <v>14</v>
      </c>
      <c r="D15" s="3">
        <v>0.79300000000000004</v>
      </c>
    </row>
    <row r="16" spans="1:4" x14ac:dyDescent="0.2">
      <c r="A16">
        <v>43</v>
      </c>
      <c r="B16" s="2">
        <v>1157.5899999999999</v>
      </c>
      <c r="C16">
        <v>15</v>
      </c>
      <c r="D16" s="3">
        <v>0.77700000000000002</v>
      </c>
    </row>
    <row r="17" spans="1:4" x14ac:dyDescent="0.2">
      <c r="A17">
        <v>2</v>
      </c>
      <c r="B17" s="2">
        <v>1154.8499999999999</v>
      </c>
      <c r="C17">
        <v>16</v>
      </c>
      <c r="D17" s="3">
        <v>0.76100000000000001</v>
      </c>
    </row>
    <row r="18" spans="1:4" x14ac:dyDescent="0.2">
      <c r="A18">
        <v>12</v>
      </c>
      <c r="B18" s="2">
        <v>1148.54</v>
      </c>
      <c r="C18">
        <v>17</v>
      </c>
      <c r="D18" s="3">
        <v>0.746</v>
      </c>
    </row>
    <row r="19" spans="1:4" x14ac:dyDescent="0.2">
      <c r="A19">
        <v>8</v>
      </c>
      <c r="B19" s="2">
        <v>1148.3599999999999</v>
      </c>
      <c r="C19">
        <v>18</v>
      </c>
      <c r="D19" s="3">
        <v>0.73</v>
      </c>
    </row>
    <row r="20" spans="1:4" x14ac:dyDescent="0.2">
      <c r="A20">
        <v>38</v>
      </c>
      <c r="B20" s="2">
        <v>1143.42</v>
      </c>
      <c r="C20">
        <v>19</v>
      </c>
      <c r="D20" s="3">
        <v>0.71399999999999997</v>
      </c>
    </row>
    <row r="21" spans="1:4" x14ac:dyDescent="0.2">
      <c r="A21">
        <v>49</v>
      </c>
      <c r="B21" s="2">
        <v>1141.99</v>
      </c>
      <c r="C21">
        <v>20</v>
      </c>
      <c r="D21" s="3">
        <v>0.69799999999999995</v>
      </c>
    </row>
    <row r="22" spans="1:4" x14ac:dyDescent="0.2">
      <c r="A22">
        <v>47</v>
      </c>
      <c r="B22" s="2">
        <v>1140.8499999999999</v>
      </c>
      <c r="C22">
        <v>21</v>
      </c>
      <c r="D22" s="3">
        <v>0.68200000000000005</v>
      </c>
    </row>
    <row r="23" spans="1:4" x14ac:dyDescent="0.2">
      <c r="A23">
        <v>37</v>
      </c>
      <c r="B23" s="2">
        <v>1140.6400000000001</v>
      </c>
      <c r="C23">
        <v>22</v>
      </c>
      <c r="D23" s="3">
        <v>0.66600000000000004</v>
      </c>
    </row>
    <row r="24" spans="1:4" x14ac:dyDescent="0.2">
      <c r="A24">
        <v>51</v>
      </c>
      <c r="B24" s="2">
        <v>1140.3599999999999</v>
      </c>
      <c r="C24">
        <v>23</v>
      </c>
      <c r="D24" s="3">
        <v>0.65</v>
      </c>
    </row>
    <row r="25" spans="1:4" x14ac:dyDescent="0.2">
      <c r="A25">
        <v>25</v>
      </c>
      <c r="B25" s="2">
        <v>1139.17</v>
      </c>
      <c r="C25">
        <v>24</v>
      </c>
      <c r="D25" s="3">
        <v>0.63400000000000001</v>
      </c>
    </row>
    <row r="26" spans="1:4" x14ac:dyDescent="0.2">
      <c r="A26">
        <v>9</v>
      </c>
      <c r="B26" s="2">
        <v>1136.0999999999999</v>
      </c>
      <c r="C26">
        <v>25</v>
      </c>
      <c r="D26" s="3">
        <v>0.61899999999999999</v>
      </c>
    </row>
    <row r="27" spans="1:4" x14ac:dyDescent="0.2">
      <c r="A27">
        <v>21</v>
      </c>
      <c r="B27" s="2">
        <v>1135.48</v>
      </c>
      <c r="C27">
        <v>26</v>
      </c>
      <c r="D27" s="3">
        <v>0.60299999999999998</v>
      </c>
    </row>
    <row r="28" spans="1:4" x14ac:dyDescent="0.2">
      <c r="A28">
        <v>35</v>
      </c>
      <c r="B28" s="2">
        <v>1134.3</v>
      </c>
      <c r="C28">
        <v>27</v>
      </c>
      <c r="D28" s="3">
        <v>0.58699999999999997</v>
      </c>
    </row>
    <row r="29" spans="1:4" x14ac:dyDescent="0.2">
      <c r="A29">
        <v>15</v>
      </c>
      <c r="B29" s="2">
        <v>1132.28</v>
      </c>
      <c r="C29">
        <v>28</v>
      </c>
      <c r="D29" s="3">
        <v>0.57099999999999995</v>
      </c>
    </row>
    <row r="30" spans="1:4" x14ac:dyDescent="0.2">
      <c r="A30">
        <v>6</v>
      </c>
      <c r="B30" s="2">
        <v>1130.4100000000001</v>
      </c>
      <c r="C30">
        <v>29</v>
      </c>
      <c r="D30" s="3">
        <v>0.55500000000000005</v>
      </c>
    </row>
    <row r="31" spans="1:4" x14ac:dyDescent="0.2">
      <c r="A31">
        <v>52</v>
      </c>
      <c r="B31" s="2">
        <v>1129.8800000000001</v>
      </c>
      <c r="C31">
        <v>30</v>
      </c>
      <c r="D31" s="3">
        <v>0.53900000000000003</v>
      </c>
    </row>
    <row r="32" spans="1:4" x14ac:dyDescent="0.2">
      <c r="A32">
        <v>24</v>
      </c>
      <c r="B32" s="2">
        <v>1125.0999999999999</v>
      </c>
      <c r="C32">
        <v>31</v>
      </c>
      <c r="D32" s="3">
        <v>0.52300000000000002</v>
      </c>
    </row>
    <row r="33" spans="1:4" x14ac:dyDescent="0.2">
      <c r="A33">
        <v>36</v>
      </c>
      <c r="B33" s="2">
        <v>1123.6400000000001</v>
      </c>
      <c r="C33">
        <v>32</v>
      </c>
      <c r="D33" s="3">
        <v>0.50700000000000001</v>
      </c>
    </row>
    <row r="34" spans="1:4" x14ac:dyDescent="0.2">
      <c r="A34">
        <v>18</v>
      </c>
      <c r="B34" s="2">
        <v>1118.06</v>
      </c>
      <c r="C34">
        <v>33</v>
      </c>
      <c r="D34" s="3">
        <v>0.49199999999999999</v>
      </c>
    </row>
    <row r="35" spans="1:4" x14ac:dyDescent="0.2">
      <c r="A35">
        <v>20</v>
      </c>
      <c r="B35" s="2">
        <v>1117.3399999999999</v>
      </c>
      <c r="C35">
        <v>34</v>
      </c>
      <c r="D35" s="3">
        <v>0.47599999999999998</v>
      </c>
    </row>
    <row r="36" spans="1:4" x14ac:dyDescent="0.2">
      <c r="A36">
        <v>23</v>
      </c>
      <c r="B36" s="2">
        <v>1115.8900000000001</v>
      </c>
      <c r="C36">
        <v>35</v>
      </c>
      <c r="D36" s="3">
        <v>0.46</v>
      </c>
    </row>
    <row r="37" spans="1:4" x14ac:dyDescent="0.2">
      <c r="A37">
        <v>34</v>
      </c>
      <c r="B37" s="2">
        <v>1115.06</v>
      </c>
      <c r="C37">
        <v>36</v>
      </c>
      <c r="D37" s="3">
        <v>0.44400000000000001</v>
      </c>
    </row>
    <row r="38" spans="1:4" x14ac:dyDescent="0.2">
      <c r="A38">
        <v>19</v>
      </c>
      <c r="B38" s="2">
        <v>1114.3900000000001</v>
      </c>
      <c r="C38">
        <v>37</v>
      </c>
      <c r="D38" s="3">
        <v>0.42799999999999999</v>
      </c>
    </row>
    <row r="39" spans="1:4" x14ac:dyDescent="0.2">
      <c r="A39">
        <v>5</v>
      </c>
      <c r="B39" s="2">
        <v>1112.92</v>
      </c>
      <c r="C39">
        <v>38</v>
      </c>
      <c r="D39" s="3">
        <v>0.41199999999999998</v>
      </c>
    </row>
    <row r="40" spans="1:4" x14ac:dyDescent="0.2">
      <c r="A40">
        <v>16</v>
      </c>
      <c r="B40" s="2">
        <v>1112.23</v>
      </c>
      <c r="C40">
        <v>39</v>
      </c>
      <c r="D40" s="3">
        <v>0.39600000000000002</v>
      </c>
    </row>
    <row r="41" spans="1:4" x14ac:dyDescent="0.2">
      <c r="A41">
        <v>1</v>
      </c>
      <c r="B41" s="2">
        <v>1107.04</v>
      </c>
      <c r="C41">
        <v>40</v>
      </c>
      <c r="D41" s="3">
        <v>0.38</v>
      </c>
    </row>
    <row r="42" spans="1:4" x14ac:dyDescent="0.2">
      <c r="A42">
        <v>11</v>
      </c>
      <c r="B42" s="2">
        <v>1104.6199999999999</v>
      </c>
      <c r="C42">
        <v>41</v>
      </c>
      <c r="D42" s="3">
        <v>0.36499999999999999</v>
      </c>
    </row>
    <row r="43" spans="1:4" x14ac:dyDescent="0.2">
      <c r="A43">
        <v>26</v>
      </c>
      <c r="B43" s="2">
        <v>1101.6300000000001</v>
      </c>
      <c r="C43">
        <v>42</v>
      </c>
      <c r="D43" s="3">
        <v>0.34899999999999998</v>
      </c>
    </row>
    <row r="44" spans="1:4" x14ac:dyDescent="0.2">
      <c r="A44">
        <v>13</v>
      </c>
      <c r="B44" s="2">
        <v>1100.8800000000001</v>
      </c>
      <c r="C44">
        <v>43</v>
      </c>
      <c r="D44" s="3">
        <v>0.33300000000000002</v>
      </c>
    </row>
    <row r="45" spans="1:4" x14ac:dyDescent="0.2">
      <c r="A45">
        <v>45</v>
      </c>
      <c r="B45" s="2">
        <v>1098.8399999999999</v>
      </c>
      <c r="C45">
        <v>44</v>
      </c>
      <c r="D45" s="3">
        <v>0.317</v>
      </c>
    </row>
    <row r="46" spans="1:4" x14ac:dyDescent="0.2">
      <c r="A46">
        <v>7</v>
      </c>
      <c r="B46" s="2">
        <v>1096.21</v>
      </c>
      <c r="C46">
        <v>45</v>
      </c>
      <c r="D46" s="3">
        <v>0.30099999999999999</v>
      </c>
    </row>
    <row r="47" spans="1:4" x14ac:dyDescent="0.2">
      <c r="A47">
        <v>4</v>
      </c>
      <c r="B47" s="2">
        <v>1095.9000000000001</v>
      </c>
      <c r="C47">
        <v>46</v>
      </c>
      <c r="D47" s="3">
        <v>0.28499999999999998</v>
      </c>
    </row>
    <row r="48" spans="1:4" x14ac:dyDescent="0.2">
      <c r="A48">
        <v>62</v>
      </c>
      <c r="B48" s="2">
        <v>1094.52</v>
      </c>
      <c r="C48">
        <v>47</v>
      </c>
      <c r="D48" s="3">
        <v>0.26900000000000002</v>
      </c>
    </row>
    <row r="49" spans="1:4" x14ac:dyDescent="0.2">
      <c r="A49">
        <v>44</v>
      </c>
      <c r="B49" s="2">
        <v>1089.6500000000001</v>
      </c>
      <c r="C49">
        <v>48</v>
      </c>
      <c r="D49" s="3">
        <v>0.253</v>
      </c>
    </row>
    <row r="50" spans="1:4" x14ac:dyDescent="0.2">
      <c r="A50">
        <v>61</v>
      </c>
      <c r="B50" s="2">
        <v>1087.72</v>
      </c>
      <c r="C50">
        <v>49</v>
      </c>
      <c r="D50" s="3">
        <v>0.23799999999999999</v>
      </c>
    </row>
    <row r="51" spans="1:4" x14ac:dyDescent="0.2">
      <c r="A51">
        <v>14</v>
      </c>
      <c r="B51" s="2">
        <v>1085.6099999999999</v>
      </c>
      <c r="C51">
        <v>50</v>
      </c>
      <c r="D51" s="3">
        <v>0.222</v>
      </c>
    </row>
    <row r="52" spans="1:4" x14ac:dyDescent="0.2">
      <c r="A52">
        <v>29</v>
      </c>
      <c r="B52" s="2">
        <v>1079.6199999999999</v>
      </c>
      <c r="C52">
        <v>51</v>
      </c>
      <c r="D52" s="3">
        <v>0.20599999999999999</v>
      </c>
    </row>
    <row r="53" spans="1:4" x14ac:dyDescent="0.2">
      <c r="A53">
        <v>54</v>
      </c>
      <c r="B53" s="2">
        <v>1078.93</v>
      </c>
      <c r="C53">
        <v>52</v>
      </c>
      <c r="D53" s="3">
        <v>0.19</v>
      </c>
    </row>
    <row r="54" spans="1:4" x14ac:dyDescent="0.2">
      <c r="A54">
        <v>55</v>
      </c>
      <c r="B54" s="2">
        <v>1076.1500000000001</v>
      </c>
      <c r="C54">
        <v>53</v>
      </c>
      <c r="D54" s="3">
        <v>0.17399999999999999</v>
      </c>
    </row>
    <row r="55" spans="1:4" x14ac:dyDescent="0.2">
      <c r="A55">
        <v>64</v>
      </c>
      <c r="B55" s="2">
        <v>1069.6099999999999</v>
      </c>
      <c r="C55">
        <v>54</v>
      </c>
      <c r="D55" s="3">
        <v>0.158</v>
      </c>
    </row>
    <row r="56" spans="1:4" x14ac:dyDescent="0.2">
      <c r="A56">
        <v>53</v>
      </c>
      <c r="B56" s="2">
        <v>1068.92</v>
      </c>
      <c r="C56">
        <v>55</v>
      </c>
      <c r="D56" s="3">
        <v>0.14199999999999999</v>
      </c>
    </row>
    <row r="57" spans="1:4" x14ac:dyDescent="0.2">
      <c r="A57">
        <v>10</v>
      </c>
      <c r="B57" s="2">
        <v>1060.82</v>
      </c>
      <c r="C57">
        <v>56</v>
      </c>
      <c r="D57" s="3">
        <v>0.126</v>
      </c>
    </row>
    <row r="58" spans="1:4" x14ac:dyDescent="0.2">
      <c r="A58">
        <v>32</v>
      </c>
      <c r="B58" s="2">
        <v>1051.82</v>
      </c>
      <c r="C58">
        <v>57</v>
      </c>
      <c r="D58" s="3">
        <v>0.111</v>
      </c>
    </row>
    <row r="59" spans="1:4" x14ac:dyDescent="0.2">
      <c r="A59">
        <v>60</v>
      </c>
      <c r="B59" s="2">
        <v>1049.1099999999999</v>
      </c>
      <c r="C59">
        <v>58</v>
      </c>
      <c r="D59" s="3">
        <v>9.5000000000000001E-2</v>
      </c>
    </row>
    <row r="60" spans="1:4" x14ac:dyDescent="0.2">
      <c r="A60">
        <v>59</v>
      </c>
      <c r="B60" s="2">
        <v>1043.01</v>
      </c>
      <c r="C60">
        <v>59</v>
      </c>
      <c r="D60" s="3">
        <v>7.9000000000000001E-2</v>
      </c>
    </row>
    <row r="61" spans="1:4" x14ac:dyDescent="0.2">
      <c r="A61">
        <v>56</v>
      </c>
      <c r="B61" s="2">
        <v>1038.3900000000001</v>
      </c>
      <c r="C61">
        <v>60</v>
      </c>
      <c r="D61" s="3">
        <v>6.3E-2</v>
      </c>
    </row>
    <row r="62" spans="1:4" x14ac:dyDescent="0.2">
      <c r="A62">
        <v>58</v>
      </c>
      <c r="B62" s="2">
        <v>1025.81</v>
      </c>
      <c r="C62">
        <v>61</v>
      </c>
      <c r="D62" s="3">
        <v>4.7E-2</v>
      </c>
    </row>
    <row r="63" spans="1:4" x14ac:dyDescent="0.2">
      <c r="A63">
        <v>41</v>
      </c>
      <c r="B63" s="2">
        <v>1022.06</v>
      </c>
      <c r="C63">
        <v>62</v>
      </c>
      <c r="D63" s="3">
        <v>3.1E-2</v>
      </c>
    </row>
    <row r="64" spans="1:4" x14ac:dyDescent="0.2">
      <c r="A64">
        <v>63</v>
      </c>
      <c r="B64" s="2">
        <v>1002.18</v>
      </c>
      <c r="C64">
        <v>63</v>
      </c>
      <c r="D64" s="3">
        <v>1.4999999999999999E-2</v>
      </c>
    </row>
    <row r="65" spans="1:4" x14ac:dyDescent="0.2">
      <c r="A65">
        <v>57</v>
      </c>
      <c r="B65" s="2">
        <v>993.65</v>
      </c>
      <c r="C65">
        <v>64</v>
      </c>
      <c r="D65" s="3">
        <v>0</v>
      </c>
    </row>
  </sheetData>
  <sortState xmlns:xlrd2="http://schemas.microsoft.com/office/spreadsheetml/2017/richdata2" ref="A2:D65">
    <sortCondition ref="C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DCBE-449B-4C63-B1D6-812FF70D56FD}">
  <dimension ref="A1:S128"/>
  <sheetViews>
    <sheetView tabSelected="1" zoomScale="115" zoomScaleNormal="115" workbookViewId="0">
      <selection activeCell="I8" sqref="I8"/>
    </sheetView>
  </sheetViews>
  <sheetFormatPr defaultRowHeight="14.25" x14ac:dyDescent="0.2"/>
  <sheetData>
    <row r="1" spans="1:19" x14ac:dyDescent="0.2">
      <c r="A1" s="1">
        <v>1107.04</v>
      </c>
      <c r="B1">
        <v>1092.31</v>
      </c>
      <c r="C1">
        <v>989.15</v>
      </c>
      <c r="D1">
        <v>891.87</v>
      </c>
      <c r="E1">
        <v>1062.3900000000001</v>
      </c>
      <c r="F1">
        <v>1051.47</v>
      </c>
      <c r="G1">
        <v>1336.84</v>
      </c>
      <c r="H1">
        <v>1231.6300000000001</v>
      </c>
    </row>
    <row r="2" spans="1:19" x14ac:dyDescent="0.2">
      <c r="A2" s="1">
        <v>1154.8499999999999</v>
      </c>
      <c r="B2">
        <v>1080.3900000000001</v>
      </c>
      <c r="C2">
        <v>770.73</v>
      </c>
      <c r="D2">
        <v>974.22</v>
      </c>
      <c r="E2">
        <v>1037.4000000000001</v>
      </c>
      <c r="F2">
        <v>1086.6400000000001</v>
      </c>
      <c r="G2">
        <v>1339.14</v>
      </c>
      <c r="H2">
        <v>1232.5999999999999</v>
      </c>
    </row>
    <row r="3" spans="1:19" x14ac:dyDescent="0.2">
      <c r="A3" s="1">
        <v>1250.57</v>
      </c>
      <c r="B3">
        <v>1086.5999999999999</v>
      </c>
      <c r="C3">
        <v>1024.67</v>
      </c>
      <c r="D3">
        <v>787.02</v>
      </c>
      <c r="E3">
        <v>1027.44</v>
      </c>
      <c r="F3">
        <v>1073.27</v>
      </c>
      <c r="G3">
        <v>1376.64</v>
      </c>
      <c r="H3">
        <v>1278.74</v>
      </c>
    </row>
    <row r="4" spans="1:19" x14ac:dyDescent="0.2">
      <c r="A4" s="1">
        <v>1095.9000000000001</v>
      </c>
      <c r="B4">
        <v>1105.53</v>
      </c>
      <c r="C4">
        <v>948.86</v>
      </c>
      <c r="D4">
        <v>1179.81</v>
      </c>
      <c r="E4">
        <v>1182.79</v>
      </c>
      <c r="F4">
        <v>1050.51</v>
      </c>
      <c r="G4">
        <v>1378.48</v>
      </c>
      <c r="H4">
        <v>1334.22</v>
      </c>
    </row>
    <row r="5" spans="1:19" x14ac:dyDescent="0.2">
      <c r="A5" s="1">
        <v>1112.92</v>
      </c>
      <c r="B5">
        <v>1087.42</v>
      </c>
      <c r="C5">
        <v>715.29</v>
      </c>
      <c r="D5">
        <v>972.46</v>
      </c>
      <c r="E5">
        <v>1021.47</v>
      </c>
      <c r="F5">
        <v>1061.6400000000001</v>
      </c>
      <c r="G5">
        <v>1357.37</v>
      </c>
      <c r="H5">
        <v>1191.52</v>
      </c>
    </row>
    <row r="6" spans="1:19" x14ac:dyDescent="0.2">
      <c r="A6" s="1">
        <v>1130.4100000000001</v>
      </c>
      <c r="B6">
        <v>1108.78</v>
      </c>
      <c r="C6">
        <v>972.12</v>
      </c>
      <c r="D6">
        <v>1265.0999999999999</v>
      </c>
      <c r="E6">
        <v>1009.76</v>
      </c>
      <c r="F6">
        <v>1125.1400000000001</v>
      </c>
      <c r="G6">
        <v>1411.7</v>
      </c>
      <c r="H6">
        <v>1219.03</v>
      </c>
    </row>
    <row r="7" spans="1:19" x14ac:dyDescent="0.2">
      <c r="A7" s="1">
        <v>1096.21</v>
      </c>
      <c r="B7">
        <v>1092.3699999999999</v>
      </c>
      <c r="C7">
        <v>1006.09</v>
      </c>
      <c r="D7">
        <v>923.76</v>
      </c>
      <c r="E7">
        <v>1012.01</v>
      </c>
      <c r="F7">
        <v>1058.6400000000001</v>
      </c>
      <c r="G7">
        <v>1328.94</v>
      </c>
      <c r="H7">
        <v>1082.48</v>
      </c>
    </row>
    <row r="8" spans="1:19" x14ac:dyDescent="0.2">
      <c r="A8" s="1">
        <v>1148.3599999999999</v>
      </c>
      <c r="B8">
        <v>1078.25</v>
      </c>
      <c r="C8">
        <v>953.13</v>
      </c>
      <c r="D8">
        <v>1061.1500000000001</v>
      </c>
      <c r="E8">
        <v>1020.38</v>
      </c>
      <c r="F8">
        <v>1037.06</v>
      </c>
      <c r="G8">
        <v>1366.77</v>
      </c>
      <c r="H8">
        <v>1139.8</v>
      </c>
    </row>
    <row r="9" spans="1:19" x14ac:dyDescent="0.2">
      <c r="A9" s="1">
        <v>1136.0999999999999</v>
      </c>
      <c r="B9">
        <v>1072.58</v>
      </c>
      <c r="C9">
        <v>950.88</v>
      </c>
      <c r="D9">
        <v>979.51</v>
      </c>
      <c r="E9">
        <v>938.08</v>
      </c>
      <c r="F9">
        <v>1075.04</v>
      </c>
      <c r="G9">
        <v>1348.02</v>
      </c>
      <c r="H9">
        <v>1176.5999999999999</v>
      </c>
    </row>
    <row r="10" spans="1:19" x14ac:dyDescent="0.2">
      <c r="A10" s="1">
        <v>1060.82</v>
      </c>
      <c r="B10">
        <v>1102.3599999999999</v>
      </c>
      <c r="C10">
        <v>673.77</v>
      </c>
      <c r="D10">
        <v>973.12</v>
      </c>
      <c r="E10">
        <v>1082.49</v>
      </c>
      <c r="F10">
        <v>1051.1099999999999</v>
      </c>
      <c r="G10">
        <v>1333.74</v>
      </c>
      <c r="H10">
        <v>1099.44</v>
      </c>
    </row>
    <row r="11" spans="1:19" x14ac:dyDescent="0.2">
      <c r="A11" s="1">
        <v>1104.6199999999999</v>
      </c>
      <c r="B11">
        <v>1088.3699999999999</v>
      </c>
      <c r="C11">
        <v>1174.3800000000001</v>
      </c>
      <c r="D11">
        <v>910.67</v>
      </c>
      <c r="E11">
        <v>1001.31</v>
      </c>
      <c r="F11">
        <v>1035.0899999999999</v>
      </c>
      <c r="G11">
        <v>1324.58</v>
      </c>
      <c r="H11">
        <v>1096.6400000000001</v>
      </c>
      <c r="K11" t="s">
        <v>25</v>
      </c>
      <c r="L11" t="s">
        <v>17</v>
      </c>
      <c r="M11" t="s">
        <v>18</v>
      </c>
      <c r="N11" t="s">
        <v>19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2">
      <c r="A12" s="1">
        <v>1148.54</v>
      </c>
      <c r="B12">
        <v>1087.23</v>
      </c>
      <c r="C12">
        <v>1044.68</v>
      </c>
      <c r="D12">
        <v>968.81</v>
      </c>
      <c r="E12">
        <v>1004.98</v>
      </c>
      <c r="F12">
        <v>1074.05</v>
      </c>
      <c r="G12">
        <v>1322.18</v>
      </c>
      <c r="H12">
        <v>1253.22</v>
      </c>
      <c r="J12" t="s">
        <v>4</v>
      </c>
      <c r="L12">
        <v>64</v>
      </c>
      <c r="M12">
        <v>83</v>
      </c>
      <c r="N12">
        <v>128</v>
      </c>
      <c r="O12">
        <v>103</v>
      </c>
      <c r="P12">
        <v>57</v>
      </c>
      <c r="Q12">
        <v>16</v>
      </c>
      <c r="R12">
        <v>45</v>
      </c>
      <c r="S12">
        <v>93</v>
      </c>
    </row>
    <row r="13" spans="1:19" x14ac:dyDescent="0.2">
      <c r="A13" s="1">
        <v>1100.8800000000001</v>
      </c>
      <c r="B13">
        <v>1017.87</v>
      </c>
      <c r="C13">
        <v>1002.52</v>
      </c>
      <c r="D13">
        <v>959.62</v>
      </c>
      <c r="E13">
        <v>1019.07</v>
      </c>
      <c r="F13">
        <v>1062.17</v>
      </c>
      <c r="G13">
        <v>1341.74</v>
      </c>
      <c r="H13">
        <v>1134.3499999999999</v>
      </c>
      <c r="K13" t="s">
        <v>5</v>
      </c>
      <c r="L13">
        <v>993.65</v>
      </c>
      <c r="M13">
        <f>MIN(B1:B83)</f>
        <v>785.32</v>
      </c>
      <c r="N13">
        <f>MIN(C1:C128)</f>
        <v>558.41</v>
      </c>
      <c r="O13">
        <f>MIN(D1:D103)</f>
        <v>729.83</v>
      </c>
      <c r="P13">
        <f>MIN(E1:E83)</f>
        <v>664.12</v>
      </c>
      <c r="Q13">
        <f>MIN(F1:F1000)</f>
        <v>1035.0899999999999</v>
      </c>
      <c r="R13">
        <f>MIN(G1:G1000)</f>
        <v>1111.96</v>
      </c>
      <c r="S13">
        <f>MIN(H1:H1000)</f>
        <v>739.16</v>
      </c>
    </row>
    <row r="14" spans="1:19" x14ac:dyDescent="0.2">
      <c r="A14" s="1">
        <v>1085.6099999999999</v>
      </c>
      <c r="B14">
        <v>1081.93</v>
      </c>
      <c r="C14">
        <v>968.51</v>
      </c>
      <c r="D14">
        <v>919.49</v>
      </c>
      <c r="E14">
        <v>981.57</v>
      </c>
      <c r="F14">
        <v>1068.67</v>
      </c>
      <c r="G14">
        <v>1357.9</v>
      </c>
      <c r="H14">
        <v>1346.13</v>
      </c>
      <c r="K14" t="s">
        <v>6</v>
      </c>
      <c r="L14" s="4">
        <v>2794.28</v>
      </c>
      <c r="M14">
        <f t="shared" ref="M14:S14" si="0">MAX(B1:B1000)</f>
        <v>3151.4</v>
      </c>
      <c r="N14">
        <f t="shared" si="0"/>
        <v>1483.59</v>
      </c>
      <c r="O14">
        <f t="shared" si="0"/>
        <v>2282.96</v>
      </c>
      <c r="P14">
        <f t="shared" si="0"/>
        <v>5369.66</v>
      </c>
      <c r="Q14">
        <f t="shared" si="0"/>
        <v>1125.1400000000001</v>
      </c>
      <c r="R14">
        <f t="shared" si="0"/>
        <v>1499.37</v>
      </c>
      <c r="S14">
        <f t="shared" si="0"/>
        <v>1540.96</v>
      </c>
    </row>
    <row r="15" spans="1:19" x14ac:dyDescent="0.2">
      <c r="A15" s="1">
        <v>1132.28</v>
      </c>
      <c r="B15">
        <v>1134.18</v>
      </c>
      <c r="C15">
        <v>871.51</v>
      </c>
      <c r="D15">
        <v>1076.4100000000001</v>
      </c>
      <c r="E15">
        <v>1102.01</v>
      </c>
      <c r="F15">
        <v>1103.18</v>
      </c>
      <c r="G15">
        <v>1342.59</v>
      </c>
      <c r="H15">
        <v>1220.6600000000001</v>
      </c>
      <c r="K15" t="s">
        <v>7</v>
      </c>
      <c r="L15" s="4">
        <v>1120.8499999999999</v>
      </c>
      <c r="M15">
        <f t="shared" ref="M15:S15" si="1">MEDIAN(B1:B1000)</f>
        <v>1091.1199999999999</v>
      </c>
      <c r="N15">
        <f t="shared" si="1"/>
        <v>1004.3050000000001</v>
      </c>
      <c r="O15">
        <f t="shared" si="1"/>
        <v>955</v>
      </c>
      <c r="P15">
        <f t="shared" si="1"/>
        <v>1009.76</v>
      </c>
      <c r="Q15">
        <f t="shared" si="1"/>
        <v>1062.26</v>
      </c>
      <c r="R15">
        <f t="shared" si="1"/>
        <v>1367.02</v>
      </c>
      <c r="S15">
        <f t="shared" si="1"/>
        <v>1211.72</v>
      </c>
    </row>
    <row r="16" spans="1:19" x14ac:dyDescent="0.2">
      <c r="A16" s="1">
        <v>1112.23</v>
      </c>
      <c r="B16">
        <v>1081.83</v>
      </c>
      <c r="C16">
        <v>852.79</v>
      </c>
      <c r="D16">
        <v>957.18</v>
      </c>
      <c r="E16">
        <v>1033.44</v>
      </c>
      <c r="F16">
        <v>1062.3499999999999</v>
      </c>
      <c r="G16">
        <v>1372.63</v>
      </c>
      <c r="H16">
        <v>1237.8399999999999</v>
      </c>
      <c r="K16" t="s">
        <v>8</v>
      </c>
      <c r="L16">
        <f>ABS(L14-L13)</f>
        <v>1800.63</v>
      </c>
      <c r="M16">
        <f t="shared" ref="M16:S16" si="2">ABS(M14-M13)</f>
        <v>2366.08</v>
      </c>
      <c r="N16">
        <f t="shared" si="2"/>
        <v>925.18</v>
      </c>
      <c r="O16">
        <f t="shared" si="2"/>
        <v>1553.13</v>
      </c>
      <c r="P16">
        <f t="shared" si="2"/>
        <v>4705.54</v>
      </c>
      <c r="Q16">
        <f t="shared" si="2"/>
        <v>90.050000000000182</v>
      </c>
      <c r="R16">
        <f t="shared" si="2"/>
        <v>387.40999999999985</v>
      </c>
      <c r="S16">
        <f t="shared" si="2"/>
        <v>801.80000000000007</v>
      </c>
    </row>
    <row r="17" spans="1:19" x14ac:dyDescent="0.2">
      <c r="A17" s="1">
        <v>1168.6400000000001</v>
      </c>
      <c r="B17">
        <v>1079.58</v>
      </c>
      <c r="C17">
        <v>964.72</v>
      </c>
      <c r="D17">
        <v>826.63</v>
      </c>
      <c r="E17">
        <v>1040.54</v>
      </c>
      <c r="G17">
        <v>1111.96</v>
      </c>
      <c r="H17">
        <v>1078.68</v>
      </c>
      <c r="K17" t="s">
        <v>9</v>
      </c>
      <c r="L17">
        <f>GEOMEAN(A1:A1000)</f>
        <v>1136.5174316707146</v>
      </c>
      <c r="M17">
        <f t="shared" ref="M17:S17" si="3">GEOMEAN(B1:B1000)</f>
        <v>1101.4452619430947</v>
      </c>
      <c r="N17">
        <f t="shared" si="3"/>
        <v>996.81415524399506</v>
      </c>
      <c r="O17">
        <f t="shared" si="3"/>
        <v>965.8741004936337</v>
      </c>
      <c r="P17">
        <f t="shared" si="3"/>
        <v>1040.2760527182006</v>
      </c>
      <c r="Q17">
        <f t="shared" si="3"/>
        <v>1067.0190592419817</v>
      </c>
      <c r="R17">
        <f t="shared" si="3"/>
        <v>1363.3335887584374</v>
      </c>
      <c r="S17">
        <f t="shared" si="3"/>
        <v>1201.818574453275</v>
      </c>
    </row>
    <row r="18" spans="1:19" x14ac:dyDescent="0.2">
      <c r="A18" s="1">
        <v>1118.06</v>
      </c>
      <c r="B18">
        <v>1091.9000000000001</v>
      </c>
      <c r="C18">
        <v>1075.26</v>
      </c>
      <c r="D18">
        <v>1128.6099999999999</v>
      </c>
      <c r="E18">
        <v>1008.93</v>
      </c>
      <c r="G18">
        <v>1369.68</v>
      </c>
      <c r="H18">
        <v>1187.6400000000001</v>
      </c>
      <c r="J18" t="s">
        <v>10</v>
      </c>
      <c r="L18">
        <f>TRIMMEAN(A5:A150,10%)</f>
        <v>1120.5281481481479</v>
      </c>
      <c r="M18">
        <f t="shared" ref="M18:S18" si="4">TRIMMEAN(B5:B150,10%)</f>
        <v>1091.4569863013696</v>
      </c>
      <c r="N18">
        <f t="shared" si="4"/>
        <v>1011.4530357142858</v>
      </c>
      <c r="O18">
        <f t="shared" si="4"/>
        <v>961.11076923076939</v>
      </c>
      <c r="P18">
        <f t="shared" si="4"/>
        <v>1013.1736734693878</v>
      </c>
      <c r="Q18">
        <f t="shared" si="4"/>
        <v>1067.845</v>
      </c>
      <c r="R18">
        <f t="shared" si="4"/>
        <v>1367.8440540540541</v>
      </c>
      <c r="S18">
        <f t="shared" si="4"/>
        <v>1206.9186419753089</v>
      </c>
    </row>
    <row r="19" spans="1:19" x14ac:dyDescent="0.2">
      <c r="A19" s="1">
        <v>1114.3900000000001</v>
      </c>
      <c r="B19">
        <v>1125.02</v>
      </c>
      <c r="C19">
        <v>1050.74</v>
      </c>
      <c r="D19">
        <v>845.94</v>
      </c>
      <c r="E19">
        <v>1097.58</v>
      </c>
      <c r="G19">
        <v>1342</v>
      </c>
      <c r="H19">
        <v>1258.04</v>
      </c>
      <c r="J19" t="s">
        <v>11</v>
      </c>
      <c r="L19">
        <f>_xlfn.STDEV.S(A1:A150)</f>
        <v>216.86699194766641</v>
      </c>
      <c r="M19">
        <f t="shared" ref="M19:S19" si="5">_xlfn.STDEV.S(B1:B150)</f>
        <v>230.30502250923075</v>
      </c>
      <c r="N19">
        <f t="shared" si="5"/>
        <v>173.58454130231067</v>
      </c>
      <c r="O19">
        <f t="shared" si="5"/>
        <v>185.33569821909967</v>
      </c>
      <c r="P19">
        <f t="shared" si="5"/>
        <v>580.80574156200498</v>
      </c>
      <c r="Q19">
        <f t="shared" si="5"/>
        <v>23.172149725838313</v>
      </c>
      <c r="R19">
        <f t="shared" si="5"/>
        <v>56.292881404025486</v>
      </c>
      <c r="S19">
        <f t="shared" si="5"/>
        <v>107.94729283979258</v>
      </c>
    </row>
    <row r="20" spans="1:19" x14ac:dyDescent="0.2">
      <c r="A20" s="1">
        <v>1117.3399999999999</v>
      </c>
      <c r="B20">
        <v>1091.24</v>
      </c>
      <c r="C20">
        <v>1163.5</v>
      </c>
      <c r="D20">
        <v>826.3</v>
      </c>
      <c r="E20">
        <v>965.66</v>
      </c>
      <c r="G20">
        <v>1386.88</v>
      </c>
      <c r="H20">
        <v>1161.31</v>
      </c>
      <c r="K20" t="s">
        <v>12</v>
      </c>
      <c r="L20">
        <f>VAR(A1:A150)</f>
        <v>47031.292196429204</v>
      </c>
      <c r="M20">
        <f t="shared" ref="M20:S20" si="6">VAR(B1:B150)</f>
        <v>53040.403392977285</v>
      </c>
      <c r="N20">
        <f t="shared" si="6"/>
        <v>30131.592979133598</v>
      </c>
      <c r="O20">
        <f t="shared" si="6"/>
        <v>34349.321034361186</v>
      </c>
      <c r="P20">
        <f t="shared" si="6"/>
        <v>337335.30943139055</v>
      </c>
      <c r="Q20">
        <f t="shared" si="6"/>
        <v>536.94852291666859</v>
      </c>
      <c r="R20">
        <f t="shared" si="6"/>
        <v>3168.8884967676781</v>
      </c>
      <c r="S20">
        <f t="shared" si="6"/>
        <v>11652.618031439933</v>
      </c>
    </row>
    <row r="21" spans="1:19" x14ac:dyDescent="0.2">
      <c r="A21" s="1">
        <v>1135.48</v>
      </c>
      <c r="B21">
        <v>1077.1600000000001</v>
      </c>
      <c r="C21">
        <v>1043.43</v>
      </c>
      <c r="D21">
        <v>1029.73</v>
      </c>
      <c r="E21">
        <v>994.96</v>
      </c>
      <c r="G21">
        <v>1342.89</v>
      </c>
      <c r="H21">
        <v>1198.67</v>
      </c>
    </row>
    <row r="22" spans="1:19" x14ac:dyDescent="0.2">
      <c r="A22" s="1">
        <v>1192.94</v>
      </c>
      <c r="B22">
        <v>1091.6300000000001</v>
      </c>
      <c r="C22">
        <v>1290.57</v>
      </c>
      <c r="D22">
        <v>933.39</v>
      </c>
      <c r="E22">
        <v>1008.25</v>
      </c>
      <c r="G22">
        <v>1367.24</v>
      </c>
      <c r="H22">
        <v>1218.6300000000001</v>
      </c>
      <c r="K22" t="s">
        <v>13</v>
      </c>
      <c r="L22">
        <f>QUARTILE(A1:A150,1)</f>
        <v>1089.1675</v>
      </c>
      <c r="M22">
        <f>QUARTILE(B1:B150,1)</f>
        <v>1080.605</v>
      </c>
      <c r="N22">
        <f>QUARTILE(C1:C150,1)</f>
        <v>908.12749999999994</v>
      </c>
      <c r="O22">
        <f>QUARTILE(D1:D150,1)</f>
        <v>889.34999999999991</v>
      </c>
      <c r="P22">
        <f>QUARTILE(E1:E150,1)</f>
        <v>987.85</v>
      </c>
      <c r="Q22">
        <f>QUARTILE(F1:F150,1)</f>
        <v>1051.3800000000001</v>
      </c>
      <c r="R22">
        <f>QUARTILE(G1:G150,1)</f>
        <v>1341.74</v>
      </c>
      <c r="S22">
        <f>QUARTILE(H1:H150,1)</f>
        <v>1155.22</v>
      </c>
    </row>
    <row r="23" spans="1:19" x14ac:dyDescent="0.2">
      <c r="A23" s="1">
        <v>1115.8900000000001</v>
      </c>
      <c r="B23">
        <v>1092.0999999999999</v>
      </c>
      <c r="C23">
        <v>1191.68</v>
      </c>
      <c r="D23">
        <v>962.81</v>
      </c>
      <c r="E23">
        <v>5369.66</v>
      </c>
      <c r="G23">
        <v>1367.02</v>
      </c>
      <c r="H23">
        <v>1175.32</v>
      </c>
      <c r="K23" t="s">
        <v>14</v>
      </c>
      <c r="L23">
        <f>QUARTILE(A1:A150,3)</f>
        <v>1150.1174999999998</v>
      </c>
      <c r="M23">
        <f>QUARTILE(B1:B150,3)</f>
        <v>1098.9099999999999</v>
      </c>
      <c r="N23">
        <f>QUARTILE(C1:C150,3)</f>
        <v>1086.1799999999998</v>
      </c>
      <c r="O23">
        <f>QUARTILE(D1:D150,3)</f>
        <v>1003.49</v>
      </c>
      <c r="P23">
        <f>QUARTILE(E1:E150,3)</f>
        <v>1040.05</v>
      </c>
      <c r="Q23">
        <f>QUARTILE(F1:F150,3)</f>
        <v>1074.2974999999999</v>
      </c>
      <c r="R23">
        <f>QUARTILE(G1:G150,3)</f>
        <v>1386.88</v>
      </c>
      <c r="S23">
        <f>QUARTILE(H1:H150,3)</f>
        <v>1249.8399999999999</v>
      </c>
    </row>
    <row r="24" spans="1:19" x14ac:dyDescent="0.2">
      <c r="A24" s="1">
        <v>1125.0999999999999</v>
      </c>
      <c r="B24">
        <v>1135.6300000000001</v>
      </c>
      <c r="C24">
        <v>936.68</v>
      </c>
      <c r="D24">
        <v>842.89</v>
      </c>
      <c r="E24">
        <v>1041.32</v>
      </c>
      <c r="G24">
        <v>1350</v>
      </c>
      <c r="H24">
        <v>1144.5</v>
      </c>
      <c r="K24" t="s">
        <v>15</v>
      </c>
      <c r="L24">
        <f>QUARTILE(A1:A140,2)</f>
        <v>1120.8499999999999</v>
      </c>
      <c r="M24">
        <f>QUARTILE(B1:B140,2)</f>
        <v>1091.1199999999999</v>
      </c>
      <c r="N24">
        <f>QUARTILE(C1:C140,2)</f>
        <v>1004.3050000000001</v>
      </c>
      <c r="O24">
        <f>QUARTILE(D1:D140,2)</f>
        <v>955</v>
      </c>
      <c r="P24">
        <f>QUARTILE(E1:E140,2)</f>
        <v>1009.76</v>
      </c>
      <c r="Q24">
        <f>QUARTILE(F1:F140,2)</f>
        <v>1062.26</v>
      </c>
      <c r="R24">
        <f>QUARTILE(G1:G140,2)</f>
        <v>1367.02</v>
      </c>
      <c r="S24">
        <f>QUARTILE(H1:H140,2)</f>
        <v>1211.72</v>
      </c>
    </row>
    <row r="25" spans="1:19" x14ac:dyDescent="0.2">
      <c r="A25" s="1">
        <v>1139.17</v>
      </c>
      <c r="B25">
        <v>1099.81</v>
      </c>
      <c r="C25">
        <v>729.16</v>
      </c>
      <c r="D25">
        <v>921.34</v>
      </c>
      <c r="E25">
        <v>1005.84</v>
      </c>
      <c r="G25">
        <v>1396.97</v>
      </c>
      <c r="H25">
        <v>1163.18</v>
      </c>
      <c r="K25" t="s">
        <v>16</v>
      </c>
      <c r="L25">
        <f>L23-L22</f>
        <v>60.949999999999818</v>
      </c>
      <c r="M25">
        <f t="shared" ref="M25:S25" si="7">M23-M22</f>
        <v>18.304999999999836</v>
      </c>
      <c r="N25">
        <f t="shared" si="7"/>
        <v>178.0524999999999</v>
      </c>
      <c r="O25">
        <f t="shared" si="7"/>
        <v>114.1400000000001</v>
      </c>
      <c r="P25">
        <f t="shared" si="7"/>
        <v>52.199999999999932</v>
      </c>
      <c r="Q25">
        <f t="shared" si="7"/>
        <v>22.917499999999791</v>
      </c>
      <c r="R25">
        <f t="shared" si="7"/>
        <v>45.1400000000001</v>
      </c>
      <c r="S25">
        <f t="shared" si="7"/>
        <v>94.619999999999891</v>
      </c>
    </row>
    <row r="26" spans="1:19" x14ac:dyDescent="0.2">
      <c r="A26" s="1">
        <v>1101.6300000000001</v>
      </c>
      <c r="B26">
        <v>1112.56</v>
      </c>
      <c r="C26">
        <v>745.73</v>
      </c>
      <c r="D26">
        <v>950.1</v>
      </c>
      <c r="E26">
        <v>984.42</v>
      </c>
      <c r="G26">
        <v>1323.97</v>
      </c>
      <c r="H26">
        <v>1150.26</v>
      </c>
    </row>
    <row r="27" spans="1:19" x14ac:dyDescent="0.2">
      <c r="A27" s="1">
        <v>1162.25</v>
      </c>
      <c r="B27">
        <v>1075.42</v>
      </c>
      <c r="C27">
        <v>1021.04</v>
      </c>
      <c r="D27">
        <v>970.86</v>
      </c>
      <c r="E27">
        <v>1023.61</v>
      </c>
      <c r="G27">
        <v>1346.85</v>
      </c>
      <c r="H27">
        <v>1237.5</v>
      </c>
    </row>
    <row r="28" spans="1:19" x14ac:dyDescent="0.2">
      <c r="A28" s="1">
        <v>1193.0999999999999</v>
      </c>
      <c r="B28">
        <v>1096.22</v>
      </c>
      <c r="C28">
        <v>1074.98</v>
      </c>
      <c r="D28">
        <v>1341.22</v>
      </c>
      <c r="E28">
        <v>1003.73</v>
      </c>
      <c r="G28">
        <v>1499.37</v>
      </c>
      <c r="H28">
        <v>1183.26</v>
      </c>
    </row>
    <row r="29" spans="1:19" x14ac:dyDescent="0.2">
      <c r="A29" s="1">
        <v>1079.6199999999999</v>
      </c>
      <c r="B29">
        <v>1095.02</v>
      </c>
      <c r="C29">
        <v>1061.81</v>
      </c>
      <c r="D29">
        <v>1031.25</v>
      </c>
      <c r="E29">
        <v>966.31</v>
      </c>
      <c r="G29">
        <v>1340.65</v>
      </c>
      <c r="H29">
        <v>1209.03</v>
      </c>
    </row>
    <row r="30" spans="1:19" x14ac:dyDescent="0.2">
      <c r="A30" s="1">
        <v>1200.26</v>
      </c>
      <c r="B30">
        <v>1089.9100000000001</v>
      </c>
      <c r="C30">
        <v>952.77</v>
      </c>
      <c r="D30">
        <v>1003.65</v>
      </c>
      <c r="E30">
        <v>1023.97</v>
      </c>
      <c r="G30">
        <v>1371.98</v>
      </c>
      <c r="H30">
        <v>1245.58</v>
      </c>
    </row>
    <row r="31" spans="1:19" x14ac:dyDescent="0.2">
      <c r="A31" s="1">
        <v>1180.8699999999999</v>
      </c>
      <c r="B31">
        <v>1120.22</v>
      </c>
      <c r="C31">
        <v>870.33</v>
      </c>
      <c r="D31">
        <v>813.58</v>
      </c>
      <c r="E31">
        <v>1081.76</v>
      </c>
      <c r="G31">
        <v>1410.69</v>
      </c>
      <c r="H31">
        <v>1185.05</v>
      </c>
    </row>
    <row r="32" spans="1:19" x14ac:dyDescent="0.2">
      <c r="A32" s="1">
        <v>1051.82</v>
      </c>
      <c r="B32">
        <v>1059.51</v>
      </c>
      <c r="C32">
        <v>1315.92</v>
      </c>
      <c r="D32">
        <v>936.99</v>
      </c>
      <c r="E32">
        <v>927.24</v>
      </c>
      <c r="G32">
        <v>1304.79</v>
      </c>
      <c r="H32">
        <v>1139.28</v>
      </c>
    </row>
    <row r="33" spans="1:8" x14ac:dyDescent="0.2">
      <c r="A33" s="1">
        <v>1191.6500000000001</v>
      </c>
      <c r="B33">
        <v>1078.8399999999999</v>
      </c>
      <c r="C33">
        <v>771.17</v>
      </c>
      <c r="D33">
        <v>1258.82</v>
      </c>
      <c r="E33">
        <v>1008.37</v>
      </c>
      <c r="G33">
        <v>1456.96</v>
      </c>
      <c r="H33">
        <v>1215.05</v>
      </c>
    </row>
    <row r="34" spans="1:8" x14ac:dyDescent="0.2">
      <c r="A34" s="1">
        <v>1115.06</v>
      </c>
      <c r="B34">
        <v>1096.81</v>
      </c>
      <c r="C34">
        <v>966.93</v>
      </c>
      <c r="D34">
        <v>1196.05</v>
      </c>
      <c r="E34">
        <v>982.54</v>
      </c>
      <c r="G34">
        <v>1439.45</v>
      </c>
      <c r="H34">
        <v>1249.8399999999999</v>
      </c>
    </row>
    <row r="35" spans="1:8" x14ac:dyDescent="0.2">
      <c r="A35" s="1">
        <v>1134.3</v>
      </c>
      <c r="B35">
        <v>1091.1199999999999</v>
      </c>
      <c r="C35">
        <v>1046.8</v>
      </c>
      <c r="D35">
        <v>851.94</v>
      </c>
      <c r="E35">
        <v>992.81</v>
      </c>
      <c r="G35">
        <v>1447.46</v>
      </c>
      <c r="H35">
        <v>1226.6099999999999</v>
      </c>
    </row>
    <row r="36" spans="1:8" x14ac:dyDescent="0.2">
      <c r="A36" s="1">
        <v>1123.6400000000001</v>
      </c>
      <c r="B36">
        <v>1089.77</v>
      </c>
      <c r="C36">
        <v>1200.02</v>
      </c>
      <c r="D36">
        <v>921.58</v>
      </c>
      <c r="E36">
        <v>973</v>
      </c>
      <c r="G36">
        <v>1386.08</v>
      </c>
      <c r="H36">
        <v>1209.76</v>
      </c>
    </row>
    <row r="37" spans="1:8" x14ac:dyDescent="0.2">
      <c r="A37" s="1">
        <v>1140.6400000000001</v>
      </c>
      <c r="B37">
        <v>1072.92</v>
      </c>
      <c r="C37">
        <v>883.96</v>
      </c>
      <c r="D37">
        <v>1007.18</v>
      </c>
      <c r="E37">
        <v>1040.05</v>
      </c>
      <c r="G37">
        <v>1403.05</v>
      </c>
      <c r="H37">
        <v>1286.19</v>
      </c>
    </row>
    <row r="38" spans="1:8" x14ac:dyDescent="0.2">
      <c r="A38" s="1">
        <v>1143.42</v>
      </c>
      <c r="B38">
        <v>1094.76</v>
      </c>
      <c r="C38">
        <v>867.89</v>
      </c>
      <c r="D38">
        <v>1102.8</v>
      </c>
      <c r="E38">
        <v>1045.3</v>
      </c>
      <c r="G38">
        <v>1381.38</v>
      </c>
      <c r="H38">
        <v>1183.97</v>
      </c>
    </row>
    <row r="39" spans="1:8" x14ac:dyDescent="0.2">
      <c r="A39" s="1">
        <v>1182.31</v>
      </c>
      <c r="B39">
        <v>1093.57</v>
      </c>
      <c r="C39">
        <v>921.79</v>
      </c>
      <c r="D39">
        <v>963.03</v>
      </c>
      <c r="E39">
        <v>985.07</v>
      </c>
      <c r="G39">
        <v>1294.1500000000001</v>
      </c>
      <c r="H39">
        <v>1400.38</v>
      </c>
    </row>
    <row r="40" spans="1:8" x14ac:dyDescent="0.2">
      <c r="A40" s="1">
        <v>1192.1600000000001</v>
      </c>
      <c r="B40">
        <v>1085.96</v>
      </c>
      <c r="C40">
        <v>967.72</v>
      </c>
      <c r="D40">
        <v>872.36</v>
      </c>
      <c r="E40">
        <v>979.69</v>
      </c>
      <c r="G40">
        <v>1435.14</v>
      </c>
      <c r="H40">
        <v>1275.94</v>
      </c>
    </row>
    <row r="41" spans="1:8" x14ac:dyDescent="0.2">
      <c r="A41" s="1">
        <v>1022.06</v>
      </c>
      <c r="B41">
        <v>1087.83</v>
      </c>
      <c r="C41">
        <v>815.63</v>
      </c>
      <c r="D41">
        <v>729.83</v>
      </c>
      <c r="E41">
        <v>987.08</v>
      </c>
      <c r="G41">
        <v>1376.67</v>
      </c>
      <c r="H41">
        <v>739.16</v>
      </c>
    </row>
    <row r="42" spans="1:8" x14ac:dyDescent="0.2">
      <c r="A42" s="1">
        <v>1227.57</v>
      </c>
      <c r="B42">
        <v>1097.53</v>
      </c>
      <c r="C42">
        <v>996.02</v>
      </c>
      <c r="D42">
        <v>847.06</v>
      </c>
      <c r="E42">
        <v>1000.69</v>
      </c>
      <c r="G42">
        <v>1388.66</v>
      </c>
      <c r="H42">
        <v>1337.56</v>
      </c>
    </row>
    <row r="43" spans="1:8" x14ac:dyDescent="0.2">
      <c r="A43" s="1">
        <v>1157.5899999999999</v>
      </c>
      <c r="B43">
        <v>1094.8</v>
      </c>
      <c r="C43">
        <v>1008.98</v>
      </c>
      <c r="D43">
        <v>1024.77</v>
      </c>
      <c r="E43">
        <v>999.22</v>
      </c>
      <c r="G43">
        <v>1376.14</v>
      </c>
      <c r="H43">
        <v>1153.72</v>
      </c>
    </row>
    <row r="44" spans="1:8" x14ac:dyDescent="0.2">
      <c r="A44" s="1">
        <v>1089.6500000000001</v>
      </c>
      <c r="B44">
        <v>1133.1400000000001</v>
      </c>
      <c r="C44">
        <v>1146.8599999999999</v>
      </c>
      <c r="D44">
        <v>901.51</v>
      </c>
      <c r="E44">
        <v>1054.9100000000001</v>
      </c>
      <c r="G44">
        <v>1397.24</v>
      </c>
      <c r="H44">
        <v>1250.53</v>
      </c>
    </row>
    <row r="45" spans="1:8" x14ac:dyDescent="0.2">
      <c r="A45" s="1">
        <v>1098.8399999999999</v>
      </c>
      <c r="B45">
        <v>1083.17</v>
      </c>
      <c r="C45">
        <v>986.77</v>
      </c>
      <c r="D45">
        <v>1102.97</v>
      </c>
      <c r="E45">
        <v>979.82</v>
      </c>
      <c r="G45">
        <v>1349.19</v>
      </c>
      <c r="H45">
        <v>1238.4000000000001</v>
      </c>
    </row>
    <row r="46" spans="1:8" x14ac:dyDescent="0.2">
      <c r="A46" s="1">
        <v>2794.28</v>
      </c>
      <c r="B46">
        <v>1139.26</v>
      </c>
      <c r="C46">
        <v>1117.6600000000001</v>
      </c>
      <c r="D46">
        <v>982.02</v>
      </c>
      <c r="E46">
        <v>1011.93</v>
      </c>
      <c r="H46">
        <v>1212.18</v>
      </c>
    </row>
    <row r="47" spans="1:8" x14ac:dyDescent="0.2">
      <c r="A47" s="1">
        <v>1140.8499999999999</v>
      </c>
      <c r="B47">
        <v>1091.07</v>
      </c>
      <c r="C47">
        <v>1069.0999999999999</v>
      </c>
      <c r="D47">
        <v>866.47</v>
      </c>
      <c r="E47">
        <v>1031.25</v>
      </c>
      <c r="H47">
        <v>1096.29</v>
      </c>
    </row>
    <row r="48" spans="1:8" x14ac:dyDescent="0.2">
      <c r="A48" s="1">
        <v>1315.66</v>
      </c>
      <c r="B48">
        <v>1093.3399999999999</v>
      </c>
      <c r="C48">
        <v>861.42</v>
      </c>
      <c r="D48">
        <v>888.91</v>
      </c>
      <c r="E48">
        <v>998.28</v>
      </c>
      <c r="H48">
        <v>1296.71</v>
      </c>
    </row>
    <row r="49" spans="1:8" x14ac:dyDescent="0.2">
      <c r="A49" s="1">
        <v>1141.99</v>
      </c>
      <c r="B49">
        <v>1099.53</v>
      </c>
      <c r="C49">
        <v>1042.53</v>
      </c>
      <c r="D49">
        <v>1162.8699999999999</v>
      </c>
      <c r="E49">
        <v>664.12</v>
      </c>
      <c r="H49">
        <v>1088.3399999999999</v>
      </c>
    </row>
    <row r="50" spans="1:8" x14ac:dyDescent="0.2">
      <c r="A50" s="1">
        <v>1188.47</v>
      </c>
      <c r="B50">
        <v>1091.02</v>
      </c>
      <c r="C50">
        <v>613.70000000000005</v>
      </c>
      <c r="D50">
        <v>849.96</v>
      </c>
      <c r="E50">
        <v>1029.57</v>
      </c>
      <c r="H50">
        <v>1225.3699999999999</v>
      </c>
    </row>
    <row r="51" spans="1:8" x14ac:dyDescent="0.2">
      <c r="A51" s="1">
        <v>1140.3599999999999</v>
      </c>
      <c r="B51">
        <v>1076.8800000000001</v>
      </c>
      <c r="C51">
        <v>986.7</v>
      </c>
      <c r="D51">
        <v>851.58</v>
      </c>
      <c r="E51">
        <v>1041.6400000000001</v>
      </c>
      <c r="H51">
        <v>1353.56</v>
      </c>
    </row>
    <row r="52" spans="1:8" x14ac:dyDescent="0.2">
      <c r="A52" s="1">
        <v>1129.8800000000001</v>
      </c>
      <c r="B52">
        <v>1058.49</v>
      </c>
      <c r="C52">
        <v>1225.45</v>
      </c>
      <c r="D52">
        <v>958.19</v>
      </c>
      <c r="E52">
        <v>1049.8399999999999</v>
      </c>
      <c r="H52">
        <v>1291.0899999999999</v>
      </c>
    </row>
    <row r="53" spans="1:8" x14ac:dyDescent="0.2">
      <c r="A53" s="1">
        <v>1068.92</v>
      </c>
      <c r="B53">
        <v>1081.26</v>
      </c>
      <c r="C53">
        <v>997.01</v>
      </c>
      <c r="D53">
        <v>870.56</v>
      </c>
      <c r="E53">
        <v>987.85</v>
      </c>
      <c r="H53">
        <v>1177.54</v>
      </c>
    </row>
    <row r="54" spans="1:8" x14ac:dyDescent="0.2">
      <c r="A54" s="1">
        <v>1078.93</v>
      </c>
      <c r="B54">
        <v>785.32</v>
      </c>
      <c r="C54">
        <v>1032.93</v>
      </c>
      <c r="D54">
        <v>1000.97</v>
      </c>
      <c r="E54">
        <v>1160.53</v>
      </c>
      <c r="H54">
        <v>1155.22</v>
      </c>
    </row>
    <row r="55" spans="1:8" x14ac:dyDescent="0.2">
      <c r="A55" s="1">
        <v>1076.1500000000001</v>
      </c>
      <c r="B55">
        <v>1091.25</v>
      </c>
      <c r="C55">
        <v>849</v>
      </c>
      <c r="D55">
        <v>924.52</v>
      </c>
      <c r="E55">
        <v>1007.63</v>
      </c>
      <c r="H55">
        <v>1167.8499999999999</v>
      </c>
    </row>
    <row r="56" spans="1:8" x14ac:dyDescent="0.2">
      <c r="A56" s="1">
        <v>1038.3900000000001</v>
      </c>
      <c r="B56">
        <v>3151.4</v>
      </c>
      <c r="C56">
        <v>1078.6300000000001</v>
      </c>
      <c r="D56">
        <v>1044.27</v>
      </c>
      <c r="E56">
        <v>1029.49</v>
      </c>
      <c r="H56">
        <v>751.34</v>
      </c>
    </row>
    <row r="57" spans="1:8" x14ac:dyDescent="0.2">
      <c r="A57" s="1">
        <v>993.65</v>
      </c>
      <c r="B57">
        <v>1113.8399999999999</v>
      </c>
      <c r="C57">
        <v>1026.9100000000001</v>
      </c>
      <c r="D57">
        <v>967.75</v>
      </c>
      <c r="E57">
        <v>956.03</v>
      </c>
      <c r="H57">
        <v>1238.6099999999999</v>
      </c>
    </row>
    <row r="58" spans="1:8" x14ac:dyDescent="0.2">
      <c r="A58" s="1">
        <v>1025.81</v>
      </c>
      <c r="B58">
        <v>1093.52</v>
      </c>
      <c r="C58">
        <v>925.22</v>
      </c>
      <c r="D58">
        <v>2282.96</v>
      </c>
      <c r="H58">
        <v>1292.01</v>
      </c>
    </row>
    <row r="59" spans="1:8" x14ac:dyDescent="0.2">
      <c r="A59" s="1">
        <v>1043.01</v>
      </c>
      <c r="B59">
        <v>1088.94</v>
      </c>
      <c r="C59">
        <v>857.36</v>
      </c>
      <c r="D59">
        <v>898.41</v>
      </c>
      <c r="H59">
        <v>1151.46</v>
      </c>
    </row>
    <row r="60" spans="1:8" x14ac:dyDescent="0.2">
      <c r="A60" s="1">
        <v>1049.1099999999999</v>
      </c>
      <c r="B60">
        <v>1148.42</v>
      </c>
      <c r="C60">
        <v>1189.8499999999999</v>
      </c>
      <c r="D60">
        <v>958.65</v>
      </c>
      <c r="H60">
        <v>1100.73</v>
      </c>
    </row>
    <row r="61" spans="1:8" x14ac:dyDescent="0.2">
      <c r="A61" s="1">
        <v>1087.72</v>
      </c>
      <c r="B61">
        <v>1101.03</v>
      </c>
      <c r="C61">
        <v>1058.83</v>
      </c>
      <c r="D61">
        <v>848.56</v>
      </c>
      <c r="H61">
        <v>1287.02</v>
      </c>
    </row>
    <row r="62" spans="1:8" x14ac:dyDescent="0.2">
      <c r="A62" s="1">
        <v>1094.52</v>
      </c>
      <c r="B62">
        <v>1099.6400000000001</v>
      </c>
      <c r="C62">
        <v>1206.6400000000001</v>
      </c>
      <c r="D62">
        <v>1051.9100000000001</v>
      </c>
      <c r="H62">
        <v>1239.56</v>
      </c>
    </row>
    <row r="63" spans="1:8" x14ac:dyDescent="0.2">
      <c r="A63" s="1">
        <v>1002.18</v>
      </c>
      <c r="B63">
        <v>1061.46</v>
      </c>
      <c r="C63">
        <v>1154.74</v>
      </c>
      <c r="D63">
        <v>1006.76</v>
      </c>
      <c r="H63">
        <v>1053.29</v>
      </c>
    </row>
    <row r="64" spans="1:8" x14ac:dyDescent="0.2">
      <c r="A64" s="1">
        <v>1069.6099999999999</v>
      </c>
      <c r="B64">
        <v>1062.8499999999999</v>
      </c>
      <c r="C64">
        <v>956.7</v>
      </c>
      <c r="D64">
        <v>742.67</v>
      </c>
      <c r="H64">
        <v>1094.45</v>
      </c>
    </row>
    <row r="65" spans="2:8" x14ac:dyDescent="0.2">
      <c r="B65">
        <v>1098.29</v>
      </c>
      <c r="C65">
        <v>1029.1099999999999</v>
      </c>
      <c r="D65">
        <v>976.34</v>
      </c>
      <c r="H65">
        <v>1227.3499999999999</v>
      </c>
    </row>
    <row r="66" spans="2:8" x14ac:dyDescent="0.2">
      <c r="B66">
        <v>1077.25</v>
      </c>
      <c r="C66">
        <v>866.18</v>
      </c>
      <c r="D66">
        <v>916.81</v>
      </c>
      <c r="H66">
        <v>1227.1600000000001</v>
      </c>
    </row>
    <row r="67" spans="2:8" x14ac:dyDescent="0.2">
      <c r="B67">
        <v>1089.8399999999999</v>
      </c>
      <c r="C67">
        <v>893.42</v>
      </c>
      <c r="D67">
        <v>941.11</v>
      </c>
      <c r="H67">
        <v>1263.31</v>
      </c>
    </row>
    <row r="68" spans="2:8" x14ac:dyDescent="0.2">
      <c r="B68">
        <v>1118.51</v>
      </c>
      <c r="C68">
        <v>1000.77</v>
      </c>
      <c r="D68">
        <v>889.79</v>
      </c>
      <c r="H68">
        <v>1239.1199999999999</v>
      </c>
    </row>
    <row r="69" spans="2:8" x14ac:dyDescent="0.2">
      <c r="B69">
        <v>1043.9100000000001</v>
      </c>
      <c r="C69">
        <v>850.24</v>
      </c>
      <c r="D69">
        <v>950.08</v>
      </c>
      <c r="H69">
        <v>1230.6400000000001</v>
      </c>
    </row>
    <row r="70" spans="2:8" x14ac:dyDescent="0.2">
      <c r="B70">
        <v>1059.18</v>
      </c>
      <c r="C70">
        <v>977.78</v>
      </c>
      <c r="D70">
        <v>864.72</v>
      </c>
      <c r="H70">
        <v>1304.5999999999999</v>
      </c>
    </row>
    <row r="71" spans="2:8" x14ac:dyDescent="0.2">
      <c r="B71">
        <v>1118.81</v>
      </c>
      <c r="C71">
        <v>1058.42</v>
      </c>
      <c r="D71">
        <v>955</v>
      </c>
      <c r="H71">
        <v>1147.0899999999999</v>
      </c>
    </row>
    <row r="72" spans="2:8" x14ac:dyDescent="0.2">
      <c r="B72">
        <v>1214.8900000000001</v>
      </c>
      <c r="C72">
        <v>836.48</v>
      </c>
      <c r="D72">
        <v>858.1</v>
      </c>
      <c r="H72">
        <v>1154.6300000000001</v>
      </c>
    </row>
    <row r="73" spans="2:8" x14ac:dyDescent="0.2">
      <c r="B73">
        <v>1080.82</v>
      </c>
      <c r="C73">
        <v>994.4</v>
      </c>
      <c r="D73">
        <v>838.87</v>
      </c>
      <c r="H73">
        <v>1197.54</v>
      </c>
    </row>
    <row r="74" spans="2:8" x14ac:dyDescent="0.2">
      <c r="B74">
        <v>1036.03</v>
      </c>
      <c r="C74">
        <v>846.92</v>
      </c>
      <c r="D74">
        <v>865.51</v>
      </c>
      <c r="H74">
        <v>1153.95</v>
      </c>
    </row>
    <row r="75" spans="2:8" x14ac:dyDescent="0.2">
      <c r="B75">
        <v>1074.1500000000001</v>
      </c>
      <c r="C75">
        <v>913.03</v>
      </c>
      <c r="D75">
        <v>971.15</v>
      </c>
      <c r="H75">
        <v>1247.3499999999999</v>
      </c>
    </row>
    <row r="76" spans="2:8" x14ac:dyDescent="0.2">
      <c r="B76">
        <v>1093.68</v>
      </c>
      <c r="C76">
        <v>1027.1300000000001</v>
      </c>
      <c r="D76">
        <v>1048.44</v>
      </c>
      <c r="H76">
        <v>1183.32</v>
      </c>
    </row>
    <row r="77" spans="2:8" x14ac:dyDescent="0.2">
      <c r="B77">
        <v>1082.8599999999999</v>
      </c>
      <c r="C77">
        <v>993.3</v>
      </c>
      <c r="D77">
        <v>979.21</v>
      </c>
      <c r="H77">
        <v>1352.63</v>
      </c>
    </row>
    <row r="78" spans="2:8" x14ac:dyDescent="0.2">
      <c r="B78">
        <v>1116.1099999999999</v>
      </c>
      <c r="C78">
        <v>1232.9100000000001</v>
      </c>
      <c r="D78">
        <v>958.3</v>
      </c>
      <c r="H78">
        <v>1230.1600000000001</v>
      </c>
    </row>
    <row r="79" spans="2:8" x14ac:dyDescent="0.2">
      <c r="B79">
        <v>1084</v>
      </c>
      <c r="C79">
        <v>954.03</v>
      </c>
      <c r="D79">
        <v>904.86</v>
      </c>
      <c r="H79">
        <v>1154.07</v>
      </c>
    </row>
    <row r="80" spans="2:8" x14ac:dyDescent="0.2">
      <c r="B80">
        <v>1076.8800000000001</v>
      </c>
      <c r="C80">
        <v>1044.27</v>
      </c>
      <c r="D80">
        <v>1119.49</v>
      </c>
      <c r="H80">
        <v>1186.44</v>
      </c>
    </row>
    <row r="81" spans="2:8" x14ac:dyDescent="0.2">
      <c r="B81">
        <v>1094.24</v>
      </c>
      <c r="C81">
        <v>1015.41</v>
      </c>
      <c r="D81">
        <v>961.71</v>
      </c>
      <c r="H81">
        <v>1156.19</v>
      </c>
    </row>
    <row r="82" spans="2:8" x14ac:dyDescent="0.2">
      <c r="B82">
        <v>1091.3699999999999</v>
      </c>
      <c r="C82">
        <v>835.77</v>
      </c>
      <c r="D82">
        <v>848.9</v>
      </c>
      <c r="H82">
        <v>1236.56</v>
      </c>
    </row>
    <row r="83" spans="2:8" x14ac:dyDescent="0.2">
      <c r="B83">
        <v>1084.6300000000001</v>
      </c>
      <c r="C83">
        <v>1072.71</v>
      </c>
      <c r="D83">
        <v>1175.2</v>
      </c>
      <c r="H83">
        <v>1140.74</v>
      </c>
    </row>
    <row r="84" spans="2:8" x14ac:dyDescent="0.2">
      <c r="C84">
        <v>986.4</v>
      </c>
      <c r="D84">
        <v>917.92</v>
      </c>
      <c r="H84">
        <v>1198.83</v>
      </c>
    </row>
    <row r="85" spans="2:8" x14ac:dyDescent="0.2">
      <c r="C85">
        <v>1008.49</v>
      </c>
      <c r="D85">
        <v>745.82</v>
      </c>
      <c r="H85">
        <v>1331.23</v>
      </c>
    </row>
    <row r="86" spans="2:8" x14ac:dyDescent="0.2">
      <c r="C86">
        <v>1230.6500000000001</v>
      </c>
      <c r="D86">
        <v>1593.95</v>
      </c>
      <c r="H86">
        <v>1540.96</v>
      </c>
    </row>
    <row r="87" spans="2:8" x14ac:dyDescent="0.2">
      <c r="C87">
        <v>974.74</v>
      </c>
      <c r="D87">
        <v>994.64</v>
      </c>
      <c r="H87">
        <v>1211.72</v>
      </c>
    </row>
    <row r="88" spans="2:8" x14ac:dyDescent="0.2">
      <c r="C88">
        <v>1102.06</v>
      </c>
      <c r="D88">
        <v>824.42</v>
      </c>
      <c r="H88">
        <v>1182.45</v>
      </c>
    </row>
    <row r="89" spans="2:8" x14ac:dyDescent="0.2">
      <c r="C89">
        <v>856.12</v>
      </c>
      <c r="D89">
        <v>918.64</v>
      </c>
      <c r="H89">
        <v>1277.56</v>
      </c>
    </row>
    <row r="90" spans="2:8" x14ac:dyDescent="0.2">
      <c r="C90">
        <v>882.01</v>
      </c>
      <c r="D90">
        <v>952.57</v>
      </c>
      <c r="H90">
        <v>1196.22</v>
      </c>
    </row>
    <row r="91" spans="2:8" x14ac:dyDescent="0.2">
      <c r="C91">
        <v>1013.8</v>
      </c>
      <c r="D91">
        <v>905.41</v>
      </c>
      <c r="H91">
        <v>1364.65</v>
      </c>
    </row>
    <row r="92" spans="2:8" x14ac:dyDescent="0.2">
      <c r="C92">
        <v>1095.04</v>
      </c>
      <c r="D92">
        <v>943.75</v>
      </c>
      <c r="H92">
        <v>1496.2</v>
      </c>
    </row>
    <row r="93" spans="2:8" x14ac:dyDescent="0.2">
      <c r="C93">
        <v>874.9</v>
      </c>
      <c r="D93">
        <v>854.26</v>
      </c>
      <c r="H93">
        <v>1179.03</v>
      </c>
    </row>
    <row r="94" spans="2:8" x14ac:dyDescent="0.2">
      <c r="C94">
        <v>1092.57</v>
      </c>
      <c r="D94">
        <v>981.56</v>
      </c>
    </row>
    <row r="95" spans="2:8" x14ac:dyDescent="0.2">
      <c r="C95">
        <v>558.41</v>
      </c>
      <c r="D95">
        <v>799.79</v>
      </c>
    </row>
    <row r="96" spans="2:8" x14ac:dyDescent="0.2">
      <c r="C96">
        <v>1116.17</v>
      </c>
      <c r="D96">
        <v>1003.33</v>
      </c>
    </row>
    <row r="97" spans="3:4" x14ac:dyDescent="0.2">
      <c r="C97">
        <v>952.44</v>
      </c>
      <c r="D97">
        <v>978.67</v>
      </c>
    </row>
    <row r="98" spans="3:4" x14ac:dyDescent="0.2">
      <c r="C98">
        <v>1307.0899999999999</v>
      </c>
      <c r="D98">
        <v>939.21</v>
      </c>
    </row>
    <row r="99" spans="3:4" x14ac:dyDescent="0.2">
      <c r="C99">
        <v>1311.4</v>
      </c>
      <c r="D99">
        <v>1276.46</v>
      </c>
    </row>
    <row r="100" spans="3:4" x14ac:dyDescent="0.2">
      <c r="C100">
        <v>601.41</v>
      </c>
      <c r="D100">
        <v>986.15</v>
      </c>
    </row>
    <row r="101" spans="3:4" x14ac:dyDescent="0.2">
      <c r="C101">
        <v>1166.3399999999999</v>
      </c>
      <c r="D101">
        <v>1258.8499999999999</v>
      </c>
    </row>
    <row r="102" spans="3:4" x14ac:dyDescent="0.2">
      <c r="C102">
        <v>1084.05</v>
      </c>
      <c r="D102">
        <v>892.43</v>
      </c>
    </row>
    <row r="103" spans="3:4" x14ac:dyDescent="0.2">
      <c r="C103">
        <v>882.48</v>
      </c>
      <c r="D103">
        <v>911.9</v>
      </c>
    </row>
    <row r="104" spans="3:4" x14ac:dyDescent="0.2">
      <c r="C104">
        <v>1198.23</v>
      </c>
    </row>
    <row r="105" spans="3:4" x14ac:dyDescent="0.2">
      <c r="C105">
        <v>1068.49</v>
      </c>
    </row>
    <row r="106" spans="3:4" x14ac:dyDescent="0.2">
      <c r="C106">
        <v>799.49</v>
      </c>
    </row>
    <row r="107" spans="3:4" x14ac:dyDescent="0.2">
      <c r="C107">
        <v>938.96</v>
      </c>
    </row>
    <row r="108" spans="3:4" x14ac:dyDescent="0.2">
      <c r="C108">
        <v>1047.83</v>
      </c>
    </row>
    <row r="109" spans="3:4" x14ac:dyDescent="0.2">
      <c r="C109">
        <v>1006.91</v>
      </c>
    </row>
    <row r="110" spans="3:4" x14ac:dyDescent="0.2">
      <c r="C110">
        <v>1022.2</v>
      </c>
    </row>
    <row r="111" spans="3:4" x14ac:dyDescent="0.2">
      <c r="C111">
        <v>710.94</v>
      </c>
    </row>
    <row r="112" spans="3:4" x14ac:dyDescent="0.2">
      <c r="C112">
        <v>955.69</v>
      </c>
    </row>
    <row r="113" spans="3:3" x14ac:dyDescent="0.2">
      <c r="C113">
        <v>785.61</v>
      </c>
    </row>
    <row r="114" spans="3:3" x14ac:dyDescent="0.2">
      <c r="C114">
        <v>1010.28</v>
      </c>
    </row>
    <row r="115" spans="3:3" x14ac:dyDescent="0.2">
      <c r="C115">
        <v>1071.98</v>
      </c>
    </row>
    <row r="116" spans="3:3" x14ac:dyDescent="0.2">
      <c r="C116">
        <v>1100.52</v>
      </c>
    </row>
    <row r="117" spans="3:3" x14ac:dyDescent="0.2">
      <c r="C117">
        <v>877.51</v>
      </c>
    </row>
    <row r="118" spans="3:3" x14ac:dyDescent="0.2">
      <c r="C118">
        <v>937.32</v>
      </c>
    </row>
    <row r="119" spans="3:3" x14ac:dyDescent="0.2">
      <c r="C119">
        <v>1101.05</v>
      </c>
    </row>
    <row r="120" spans="3:3" x14ac:dyDescent="0.2">
      <c r="C120">
        <v>1158.8499999999999</v>
      </c>
    </row>
    <row r="121" spans="3:3" x14ac:dyDescent="0.2">
      <c r="C121">
        <v>982.5</v>
      </c>
    </row>
    <row r="122" spans="3:3" x14ac:dyDescent="0.2">
      <c r="C122">
        <v>1338.14</v>
      </c>
    </row>
    <row r="123" spans="3:3" x14ac:dyDescent="0.2">
      <c r="C123">
        <v>1414.68</v>
      </c>
    </row>
    <row r="124" spans="3:3" x14ac:dyDescent="0.2">
      <c r="C124">
        <v>1399.22</v>
      </c>
    </row>
    <row r="125" spans="3:3" x14ac:dyDescent="0.2">
      <c r="C125">
        <v>1403.74</v>
      </c>
    </row>
    <row r="126" spans="3:3" x14ac:dyDescent="0.2">
      <c r="C126">
        <v>1435.58</v>
      </c>
    </row>
    <row r="127" spans="3:3" x14ac:dyDescent="0.2">
      <c r="C127">
        <v>1483.59</v>
      </c>
    </row>
    <row r="128" spans="3:3" x14ac:dyDescent="0.2">
      <c r="C128">
        <v>1476.8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</dc:creator>
  <cp:lastModifiedBy>aud</cp:lastModifiedBy>
  <dcterms:created xsi:type="dcterms:W3CDTF">2021-03-20T11:23:20Z</dcterms:created>
  <dcterms:modified xsi:type="dcterms:W3CDTF">2021-03-24T07:04:55Z</dcterms:modified>
</cp:coreProperties>
</file>