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ck" sheetId="1" r:id="rId3"/>
    <sheet state="visible" name="comp-counts" sheetId="2" r:id="rId4"/>
    <sheet state="visible" name="table-levels" sheetId="3" r:id="rId5"/>
    <sheet state="visible" name="study-level-gr" sheetId="4" r:id="rId6"/>
  </sheets>
  <definedNames/>
  <calcPr/>
</workbook>
</file>

<file path=xl/sharedStrings.xml><?xml version="1.0" encoding="utf-8"?>
<sst xmlns="http://schemas.openxmlformats.org/spreadsheetml/2006/main" count="807" uniqueCount="107">
  <si>
    <t>Timestamp</t>
  </si>
  <si>
    <t>Researcher ID (please insert your initials)</t>
  </si>
  <si>
    <t>Journal Name</t>
  </si>
  <si>
    <t>What is the YEAR of publication for the study being assessed? (Note: the earliest appearance, such as 'ahead of print' versions should be primarily considered)</t>
  </si>
  <si>
    <t>What is the MONTH of publication for the study being assessed? (Note: Consider the earliest appearance such as the 'ahead of print' version)</t>
  </si>
  <si>
    <t>Copy and Paste the study title</t>
  </si>
  <si>
    <t xml:space="preserve">Copy and Paste the PMID (EntrezUID) </t>
  </si>
  <si>
    <t xml:space="preserve">Registration: Is the study registered in a clinical trial database? </t>
  </si>
  <si>
    <t xml:space="preserve">Registration: If the study is registered, provide the database together with the number of registry. (e.g., NCT01010101,  ACTRN01010101010101, UMIN010101010, etc) </t>
  </si>
  <si>
    <t>Protocol: Is there referral of a publicly available methodological protocol? (Note: if so, you must also use the protocol to consult information about the trial)</t>
  </si>
  <si>
    <t>Title: Is the study identified as a randomized?  (Note: "random allocation", "randomly assigned" should be considered as "Yes")</t>
  </si>
  <si>
    <t xml:space="preserve">Abstract: Does the abstract list the study interventions? </t>
  </si>
  <si>
    <t>Abstract: Does the abstract inform the primary outcome (variable of interest)?</t>
  </si>
  <si>
    <t xml:space="preserve">Abstract: If any quantitative result is reported, is it accompanied by the respective precision estimate (e.g., standard deviation, confidence intervals, etc)? </t>
  </si>
  <si>
    <t>Abstract: Is a P-value reported in the abstract?</t>
  </si>
  <si>
    <t xml:space="preserve">Intro/Methods-TID2: Is there a rationale, theory, or goals described to present the essential elements of the intervention? </t>
  </si>
  <si>
    <t>Introduction: Is there a hypothesis stated for the outcomes of interest?  (Note: if there is not a directional hypothesis, but there is explanation for an exploratory approach, answer "Yes")</t>
  </si>
  <si>
    <t>Methods: Is there a description for the trial design (e.g., parallel, factorial, cluster)?</t>
  </si>
  <si>
    <t xml:space="preserve">Methods: Is there a detailed description of eligibility criteria for participants? (i.e., information that would allow to replicate the inclusion and exclusion decisions) </t>
  </si>
  <si>
    <t xml:space="preserve">Methods: Are primary and secondary outcomes listed as well as their measurements specified? </t>
  </si>
  <si>
    <t xml:space="preserve">Methods: Is the type of randomization sufficiently described? (Note: (i) type, such as computer; (ii) allocation ratio; and (iii) methods of restriction (if any) such as stratification or blocking should be considered) </t>
  </si>
  <si>
    <t xml:space="preserve">Methods: Is there a mention regarding the mechanism for allocation concealment? </t>
  </si>
  <si>
    <t xml:space="preserve">Methods: Is there a description of blinding/masking for measurements or analysis of outcomes? </t>
  </si>
  <si>
    <t xml:space="preserve">Methods: Is there a description of sample size calculation? </t>
  </si>
  <si>
    <t xml:space="preserve">Methods/Intro-TID1: Is there a brief name or a phrase that describes the intervention? </t>
  </si>
  <si>
    <t xml:space="preserve">Methods-TID3: Is there a description of physical and information materials used as part of the intervention? (i.e., information that would allow to replicate the intervention with materials for participants or intervention providers) </t>
  </si>
  <si>
    <t xml:space="preserve">Methods-TID4: Is there a description of activities or procedures used to carry out the intervention? (i.e., information that would allow to replicate the necessary steps to run the intervention) </t>
  </si>
  <si>
    <t xml:space="preserve">Methods-TID5: Is there a description of individuals involved in providing the intervention? (i.e., information that would allow to replicate the necessary workforce to run the intervention) </t>
  </si>
  <si>
    <t>Methods-TID6: Is there a description of modes of delivery of the intervention? (i.e., information that would allow to replicate the delivery to run the intervention, such as face-to-face, telefone, individually or in a group)</t>
  </si>
  <si>
    <t xml:space="preserve">Methods-TID7: Is there a description of location(s) where the intervention occurred? (Note: infrastructure and relevant features should be considered) </t>
  </si>
  <si>
    <t xml:space="preserve">Methods/Results-TID8: Is there a description regarding the period, amount, intensity and schedule of delivery? (i.e., information that would allow to replicate 'when' and 'how much') </t>
  </si>
  <si>
    <t xml:space="preserve">Methods/Results-TID9: If any form of individual tailoring for the intervention was used (such as, variable exercise intensity), is there a description for the rationale and guide for tailoring? </t>
  </si>
  <si>
    <t xml:space="preserve">Methods/Results-TID11: Is there a description of materials/strategies used in regard to intervention adherence? </t>
  </si>
  <si>
    <t>Methods/Results-TID12: Is there a description of results of intervention adherence? (i.e., attrition rates)?</t>
  </si>
  <si>
    <t>Methods: Is there a description of statistical methods used to compare groups for primary and secondary outcomes?</t>
  </si>
  <si>
    <t>Results: Is there a participant flow (in text or diagram) reporting the numbers of participants who were assigned, received intervention, and were analyzed for the primary outcome?</t>
  </si>
  <si>
    <t>Results: Is there a description regarding the dates/periods of recruitment? (Note: if the follow-up has a variable length, the min-median-max durations should be considered)</t>
  </si>
  <si>
    <t xml:space="preserve">Results: Are baseline data for each group presented? </t>
  </si>
  <si>
    <t>Results: Is there a description on the actual number of participants analyzed?  (Note: if numbers are reported only for the primary outcome, please choose "Yes")</t>
  </si>
  <si>
    <t>Results: Are the effect sizes described along with their precision measures? (e.g., continuous outcomes with standard deviation and binary outcomes with risk measures and absolute numbers)</t>
  </si>
  <si>
    <t>Results-TID10: Is there a description for non-planned modifications to the intervention during the course of the study? (Note: regards to the study level, and what-why-when for changes should be considered).</t>
  </si>
  <si>
    <t>Results: Is there a description for harm outcomes or adverse events? (Note: whether related or unrelated to interventions)</t>
  </si>
  <si>
    <t>Discussion: Is there a discussion of potential bias, imprecision, multiplicity of analyses or other limitations?</t>
  </si>
  <si>
    <t>Discussion: Is there a potential spin bias based on a specific reporting strategy to highlight that the experimental treatment is beneficial?</t>
  </si>
  <si>
    <t>Is there a statement regarding the data availability (data sharing plan)?</t>
  </si>
  <si>
    <t>Is there a statement regarding the sources of funding?</t>
  </si>
  <si>
    <t xml:space="preserve">If any type of funding was reported, list the agency(ies) and institution(s) that supported the study or researchers. (Note: comma-separated) </t>
  </si>
  <si>
    <t xml:space="preserve">Did the trial authors declare whether they had any conflicts of interest (COI)? </t>
  </si>
  <si>
    <t>rctteam</t>
  </si>
  <si>
    <t>Int J Behav Nutr Phys Act</t>
  </si>
  <si>
    <t>November</t>
  </si>
  <si>
    <t>Eating behaviors and weight loss outcomes in a 12-month randomized trial of diet and/or exercise intervention in postmenopausal women</t>
  </si>
  <si>
    <t>Yes</t>
  </si>
  <si>
    <t>NCT00470119</t>
  </si>
  <si>
    <t>No</t>
  </si>
  <si>
    <t>Yes, with P value(s) reported at a level EQUAL or LOWER than 0.05</t>
  </si>
  <si>
    <t>NIH/NCI Cancer Center, National Cancer Institute at the National Institutes of Health, Breast Cancer Research Foundation</t>
  </si>
  <si>
    <t>Yes, but NONE of the authors disclosed potential COIs</t>
  </si>
  <si>
    <t>The community-based prevention of diabetes (ComPoD) study: a randomised, waiting list controlled trial of a voluntary sector-led diabetes prevention programme</t>
  </si>
  <si>
    <t>ISRCTN70221670</t>
  </si>
  <si>
    <t>National Institute for Health Research (NIHR) School for Public Health Research “Public Health Practice Evaluation Scheme”, NIHR South West Peninsula Collaboration for
Leadership in Applied Health Research, NIHR Career Development Fellowship.</t>
  </si>
  <si>
    <t>Med Sci Sports Exerc</t>
  </si>
  <si>
    <t>Metabolic Effects of Three Different Activity Bouts during Sitting in Inactive Adults</t>
  </si>
  <si>
    <t>ChiCTR1800018829</t>
  </si>
  <si>
    <t>Science and Technology Commission of Shanghai Municipality, National Natural
Science Foundation of China</t>
  </si>
  <si>
    <t>Exercise Training Reduces Reward for High-Fat Food in People with Overweight/Obesity</t>
  </si>
  <si>
    <t>ISRCTN47291569</t>
  </si>
  <si>
    <t>BBSRC (DRINC), European Union Seventh Framework Programme.</t>
  </si>
  <si>
    <t>Br J Sports Med</t>
  </si>
  <si>
    <t>Effects of the ‘11+ Kids’ injury prevention programme on severe injuries in children’s football: a secondary analysis of data from a multicentre cluster-randomised controlled trial</t>
  </si>
  <si>
    <t>NCT02222025</t>
  </si>
  <si>
    <t>Fédération Internationale de Football Association (FIFA)</t>
  </si>
  <si>
    <t>Yes, authors declare financial COIs</t>
  </si>
  <si>
    <t>Strength Training Increases Conduction Velocity of High-Threshold Motor Units</t>
  </si>
  <si>
    <t>N/A</t>
  </si>
  <si>
    <t>Yes, with P value(s) reported at varied levels (BOTH equal/lower AND higher than 0.05)</t>
  </si>
  <si>
    <t>University of Rome Foro Italico, Rome, Italy</t>
  </si>
  <si>
    <t>J Sci Med Sport</t>
  </si>
  <si>
    <t>The impact of exercise modality and menstrual cycle phase on circulating cardiac troponin T</t>
  </si>
  <si>
    <t>National Natural Science Foundation of China</t>
  </si>
  <si>
    <t>Isometric exercise and pain in patellar tendinopathy: A randomized crossover trial</t>
  </si>
  <si>
    <t>NCT03528746</t>
  </si>
  <si>
    <t>Danish National Research Foundation</t>
  </si>
  <si>
    <t>Does telephone-delivered exercise advice and support by physiotherapists improve pain and/or function in people with knee osteoarthritis? Telecare randomised controlled trial</t>
  </si>
  <si>
    <t>ANZCTR12616000054415</t>
  </si>
  <si>
    <t>National Health and Medical Research Council, Centre of Research Excellence, Medibank Better Health Foundation, Musculoskeletal Australia (formerly Arthritis and Osteoporosis Victoria), HealthChange Australia and the Australian Physiotherapy Association.</t>
  </si>
  <si>
    <t>Temporal features of sitting, standing and stepping changes in a cluster-randomised controlled trial of a workplace sitting-reduction intervention</t>
  </si>
  <si>
    <t>ACTRN12611000742976</t>
  </si>
  <si>
    <t>National Health and Medical Research Council, Victorian Health
Promotion Foundation’s Creating Healthy Workplaces program,  Victorian Government’s Operational Infrastructure Support Program</t>
  </si>
  <si>
    <t>Scand J Med Sci Sports</t>
  </si>
  <si>
    <t>Improvement of exercise capacity following neonatal respiratory failure; a randomized controlled trial</t>
  </si>
  <si>
    <t>NTR3729</t>
  </si>
  <si>
    <t>No disclosures were mentioned regarding potential COIs</t>
  </si>
  <si>
    <t>Title</t>
  </si>
  <si>
    <t>Journal</t>
  </si>
  <si>
    <t>PMID</t>
  </si>
  <si>
    <t>Transparency</t>
  </si>
  <si>
    <t>Completeness</t>
  </si>
  <si>
    <t>Methodological rigor</t>
  </si>
  <si>
    <t>Participants</t>
  </si>
  <si>
    <t>Intervention / Exposure</t>
  </si>
  <si>
    <t>Outcome</t>
  </si>
  <si>
    <t>Critical appraisal</t>
  </si>
  <si>
    <t>Overall yes</t>
  </si>
  <si>
    <t>Overall no</t>
  </si>
  <si>
    <t>As Recommended</t>
  </si>
  <si>
    <t>Not as Recommended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</si>
</sst>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10">
    <font>
      <sz val="10.0"/>
      <color rgb="FF000000"/>
      <name val="Arial"/>
    </font>
    <font>
      <b/>
      <sz val="9.0"/>
      <name val="Arial"/>
    </font>
    <font>
      <name val="Arial"/>
    </font>
    <font/>
    <font>
      <b/>
      <name val="Arial"/>
    </font>
    <font>
      <b/>
      <color rgb="FF000000"/>
      <name val="Arial"/>
    </font>
    <font>
      <b/>
      <sz val="10.0"/>
      <name val="Arial"/>
    </font>
    <font>
      <b/>
    </font>
    <font>
      <color rgb="FFFFFFFF"/>
      <name val="Arial"/>
    </font>
    <font>
      <sz val="11.0"/>
      <color rgb="FF000000"/>
      <name val="Arial"/>
    </font>
  </fonts>
  <fills count="4">
    <fill>
      <patternFill patternType="none"/>
    </fill>
    <fill>
      <patternFill patternType="lightGray"/>
    </fill>
    <fill>
      <patternFill patternType="solid">
        <fgColor rgb="FFFFFFFF"/>
        <bgColor rgb="FFFFFFFF"/>
      </patternFill>
    </fill>
    <fill>
      <patternFill patternType="solid">
        <fgColor rgb="FF434343"/>
        <bgColor rgb="FF434343"/>
      </patternFill>
    </fill>
  </fills>
  <borders count="7">
    <border/>
    <border>
      <right style="thin">
        <color rgb="FF000000"/>
      </right>
    </border>
    <border>
      <right/>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72">
    <xf borderId="0" fillId="0" fontId="0" numFmtId="0" xfId="0" applyAlignment="1" applyFont="1">
      <alignment readingOrder="0" shrinkToFit="0" vertical="bottom" wrapText="0"/>
    </xf>
    <xf borderId="0" fillId="0" fontId="1" numFmtId="0" xfId="0" applyAlignment="1" applyFont="1">
      <alignment readingOrder="0" shrinkToFit="0" vertical="bottom" wrapText="1"/>
    </xf>
    <xf borderId="0" fillId="0" fontId="1" numFmtId="0" xfId="0" applyAlignment="1" applyFont="1">
      <alignment shrinkToFit="0" vertical="bottom" wrapText="1"/>
    </xf>
    <xf borderId="0" fillId="0" fontId="1" numFmtId="0" xfId="0" applyAlignment="1" applyFont="1">
      <alignment shrinkToFit="0" vertical="bottom" wrapText="1"/>
    </xf>
    <xf borderId="1" fillId="0" fontId="1" numFmtId="0" xfId="0" applyAlignment="1" applyBorder="1" applyFont="1">
      <alignment shrinkToFit="0" vertical="bottom" wrapText="1"/>
    </xf>
    <xf borderId="2" fillId="0" fontId="1" numFmtId="0" xfId="0" applyAlignment="1" applyBorder="1" applyFont="1">
      <alignment shrinkToFit="0" vertical="bottom" wrapText="1"/>
    </xf>
    <xf borderId="0" fillId="0" fontId="2" numFmtId="164" xfId="0" applyAlignment="1" applyFont="1" applyNumberFormat="1">
      <alignment horizontal="right" vertical="bottom"/>
    </xf>
    <xf borderId="0" fillId="0" fontId="2" numFmtId="0" xfId="0" applyAlignment="1" applyFont="1">
      <alignment readingOrder="0" vertical="bottom"/>
    </xf>
    <xf borderId="0" fillId="0" fontId="2" numFmtId="0" xfId="0" applyAlignment="1" applyFont="1">
      <alignment vertical="bottom"/>
    </xf>
    <xf borderId="0" fillId="0" fontId="2" numFmtId="0" xfId="0" applyAlignment="1" applyFont="1">
      <alignment horizontal="right" vertical="bottom"/>
    </xf>
    <xf borderId="1" fillId="0" fontId="2" numFmtId="0" xfId="0" applyAlignment="1" applyBorder="1" applyFont="1">
      <alignment vertical="bottom"/>
    </xf>
    <xf borderId="0" fillId="0" fontId="2" numFmtId="0" xfId="0" applyAlignment="1" applyFont="1">
      <alignment vertical="bottom"/>
    </xf>
    <xf borderId="0" fillId="0" fontId="2" numFmtId="0" xfId="0" applyAlignment="1" applyFont="1">
      <alignment vertical="bottom"/>
    </xf>
    <xf borderId="0" fillId="2" fontId="2" numFmtId="164" xfId="0" applyAlignment="1" applyFill="1" applyFont="1" applyNumberFormat="1">
      <alignment horizontal="right" vertical="bottom"/>
    </xf>
    <xf borderId="0" fillId="2" fontId="2" numFmtId="0" xfId="0" applyAlignment="1" applyFont="1">
      <alignment vertical="bottom"/>
    </xf>
    <xf borderId="0" fillId="2" fontId="2" numFmtId="0" xfId="0" applyAlignment="1" applyFont="1">
      <alignment horizontal="right" vertical="bottom"/>
    </xf>
    <xf borderId="0" fillId="2" fontId="2" numFmtId="0" xfId="0" applyAlignment="1" applyFont="1">
      <alignment vertical="bottom"/>
    </xf>
    <xf borderId="1" fillId="2" fontId="2" numFmtId="0" xfId="0" applyAlignment="1" applyBorder="1" applyFont="1">
      <alignment vertical="bottom"/>
    </xf>
    <xf borderId="0" fillId="2" fontId="2" numFmtId="0" xfId="0" applyAlignment="1" applyFont="1">
      <alignment vertical="bottom"/>
    </xf>
    <xf borderId="0" fillId="2" fontId="2" numFmtId="164" xfId="0" applyAlignment="1" applyFont="1" applyNumberFormat="1">
      <alignment vertical="bottom"/>
    </xf>
    <xf borderId="0" fillId="2" fontId="2" numFmtId="0" xfId="0" applyAlignment="1" applyFont="1">
      <alignment horizontal="right" vertical="bottom"/>
    </xf>
    <xf borderId="0" fillId="2" fontId="2" numFmtId="0" xfId="0" applyAlignment="1" applyFont="1">
      <alignment vertical="bottom"/>
    </xf>
    <xf borderId="0" fillId="2" fontId="2" numFmtId="0" xfId="0" applyAlignment="1" applyFont="1">
      <alignment horizontal="right" vertical="bottom"/>
    </xf>
    <xf borderId="0" fillId="2" fontId="2" numFmtId="0" xfId="0" applyAlignment="1" applyFont="1">
      <alignment vertical="bottom"/>
    </xf>
    <xf borderId="1" fillId="2" fontId="2" numFmtId="0" xfId="0" applyAlignment="1" applyBorder="1" applyFont="1">
      <alignment shrinkToFit="0" vertical="bottom" wrapText="0"/>
    </xf>
    <xf borderId="2" fillId="2" fontId="2" numFmtId="0" xfId="0" applyAlignment="1" applyBorder="1" applyFont="1">
      <alignment vertical="bottom"/>
    </xf>
    <xf borderId="0" fillId="0" fontId="2" numFmtId="0" xfId="0" applyAlignment="1" applyFont="1">
      <alignment vertical="bottom"/>
    </xf>
    <xf borderId="0" fillId="0" fontId="2" numFmtId="164" xfId="0" applyAlignment="1" applyFont="1" applyNumberFormat="1">
      <alignment horizontal="right" vertical="bottom"/>
    </xf>
    <xf borderId="0" fillId="0" fontId="2" numFmtId="0" xfId="0" applyAlignment="1" applyFont="1">
      <alignment vertical="bottom"/>
    </xf>
    <xf borderId="2" fillId="0" fontId="2" numFmtId="0" xfId="0" applyAlignment="1" applyBorder="1" applyFont="1">
      <alignment vertical="bottom"/>
    </xf>
    <xf borderId="0" fillId="0" fontId="2" numFmtId="0" xfId="0" applyAlignment="1" applyFont="1">
      <alignment horizontal="right" vertical="bottom"/>
    </xf>
    <xf borderId="1" fillId="0" fontId="2" numFmtId="0" xfId="0" applyAlignment="1" applyBorder="1" applyFont="1">
      <alignment shrinkToFit="0" vertical="bottom" wrapText="0"/>
    </xf>
    <xf borderId="1" fillId="0" fontId="3" numFmtId="0" xfId="0" applyBorder="1" applyFont="1"/>
    <xf borderId="0" fillId="0" fontId="4" numFmtId="0" xfId="0" applyAlignment="1" applyFont="1">
      <alignment vertical="bottom"/>
    </xf>
    <xf borderId="0" fillId="0" fontId="5" numFmtId="0" xfId="0" applyAlignment="1" applyFont="1">
      <alignment horizontal="center" vertical="bottom"/>
    </xf>
    <xf borderId="0" fillId="0" fontId="5" numFmtId="0" xfId="0" applyAlignment="1" applyFont="1">
      <alignment horizontal="center" readingOrder="0" vertical="bottom"/>
    </xf>
    <xf borderId="0" fillId="0" fontId="6" numFmtId="0" xfId="0" applyAlignment="1" applyFont="1">
      <alignment horizontal="center" readingOrder="0" shrinkToFit="0" vertical="bottom" wrapText="0"/>
    </xf>
    <xf borderId="0" fillId="0" fontId="5" numFmtId="0" xfId="0" applyAlignment="1" applyFont="1">
      <alignment horizontal="center" vertical="bottom"/>
    </xf>
    <xf borderId="0" fillId="0" fontId="3" numFmtId="0" xfId="0" applyAlignment="1" applyFont="1">
      <alignment shrinkToFit="0" wrapText="1"/>
    </xf>
    <xf borderId="0" fillId="0" fontId="2" numFmtId="0" xfId="0" applyAlignment="1" applyFont="1">
      <alignment shrinkToFit="0" vertical="bottom" wrapText="1"/>
    </xf>
    <xf borderId="0" fillId="0" fontId="7" numFmtId="0" xfId="0" applyAlignment="1" applyFont="1">
      <alignment readingOrder="0"/>
    </xf>
    <xf borderId="0" fillId="0" fontId="2" numFmtId="0" xfId="0" applyAlignment="1" applyFont="1">
      <alignment horizontal="right" shrinkToFit="0" vertical="bottom" wrapText="1"/>
    </xf>
    <xf borderId="0" fillId="0" fontId="2" numFmtId="0" xfId="0" applyAlignment="1" applyFont="1">
      <alignment shrinkToFit="0" vertical="bottom" wrapText="1"/>
    </xf>
    <xf borderId="0" fillId="0" fontId="3" numFmtId="0" xfId="0" applyAlignment="1" applyFont="1">
      <alignment readingOrder="0"/>
    </xf>
    <xf borderId="0" fillId="0" fontId="3" numFmtId="0" xfId="0" applyAlignment="1" applyFont="1">
      <alignment shrinkToFit="0" wrapText="1"/>
    </xf>
    <xf borderId="0" fillId="0" fontId="3" numFmtId="0" xfId="0" applyAlignment="1" applyFont="1">
      <alignment readingOrder="0" shrinkToFit="0" wrapText="1"/>
    </xf>
    <xf borderId="0" fillId="0" fontId="8" numFmtId="0" xfId="0" applyAlignment="1" applyFont="1">
      <alignment horizontal="center" readingOrder="0"/>
    </xf>
    <xf borderId="0" fillId="0" fontId="4" numFmtId="0" xfId="0" applyAlignment="1" applyFont="1">
      <alignment horizontal="center" readingOrder="0"/>
    </xf>
    <xf borderId="0" fillId="0" fontId="3" numFmtId="2" xfId="0" applyAlignment="1" applyFont="1" applyNumberFormat="1">
      <alignment readingOrder="0"/>
    </xf>
    <xf borderId="3" fillId="3" fontId="8" numFmtId="0" xfId="0" applyAlignment="1" applyBorder="1" applyFill="1" applyFont="1">
      <alignment horizontal="center" readingOrder="0"/>
    </xf>
    <xf borderId="3" fillId="0" fontId="2" numFmtId="0" xfId="0" applyAlignment="1" applyBorder="1" applyFont="1">
      <alignment horizontal="center" readingOrder="0"/>
    </xf>
    <xf borderId="0" fillId="0" fontId="3" numFmtId="2" xfId="0" applyFont="1" applyNumberFormat="1"/>
    <xf borderId="3" fillId="0" fontId="5" numFmtId="0" xfId="0" applyAlignment="1" applyBorder="1" applyFont="1">
      <alignment horizontal="center" vertical="bottom"/>
    </xf>
    <xf borderId="3" fillId="0" fontId="2" numFmtId="0" xfId="0" applyAlignment="1" applyBorder="1" applyFont="1">
      <alignment horizontal="center"/>
    </xf>
    <xf borderId="3" fillId="0" fontId="5" numFmtId="0" xfId="0" applyAlignment="1" applyBorder="1" applyFont="1">
      <alignment horizontal="center" readingOrder="0" vertical="bottom"/>
    </xf>
    <xf borderId="3" fillId="0" fontId="6" numFmtId="0" xfId="0" applyAlignment="1" applyBorder="1" applyFont="1">
      <alignment horizontal="center" readingOrder="0" shrinkToFit="0" vertical="bottom" wrapText="0"/>
    </xf>
    <xf borderId="3" fillId="0" fontId="5" numFmtId="0" xfId="0" applyAlignment="1" applyBorder="1" applyFont="1">
      <alignment horizontal="center" vertical="bottom"/>
    </xf>
    <xf borderId="3" fillId="2" fontId="9" numFmtId="0" xfId="0" applyAlignment="1" applyBorder="1" applyFont="1">
      <alignment horizontal="center"/>
    </xf>
    <xf borderId="3" fillId="3" fontId="8" numFmtId="0" xfId="0" applyAlignment="1" applyBorder="1" applyFont="1">
      <alignment horizontal="center" vertical="bottom"/>
    </xf>
    <xf borderId="4" fillId="2" fontId="2" numFmtId="0" xfId="0" applyAlignment="1" applyBorder="1" applyFont="1">
      <alignment vertical="bottom"/>
    </xf>
    <xf borderId="4" fillId="0" fontId="2" numFmtId="0" xfId="0" applyAlignment="1" applyBorder="1" applyFont="1">
      <alignment horizontal="center" vertical="bottom"/>
    </xf>
    <xf borderId="5" fillId="0" fontId="5" numFmtId="0" xfId="0" applyAlignment="1" applyBorder="1" applyFont="1">
      <alignment horizontal="center" vertical="bottom"/>
    </xf>
    <xf borderId="6" fillId="0" fontId="2" numFmtId="0" xfId="0" applyAlignment="1" applyBorder="1" applyFont="1">
      <alignment horizontal="center" vertical="bottom"/>
    </xf>
    <xf borderId="6" fillId="0" fontId="2" numFmtId="0" xfId="0" applyAlignment="1" applyBorder="1" applyFont="1">
      <alignment horizontal="center" vertical="bottom"/>
    </xf>
    <xf borderId="5" fillId="0" fontId="4" numFmtId="0" xfId="0" applyAlignment="1" applyBorder="1" applyFont="1">
      <alignment horizontal="center" vertical="bottom"/>
    </xf>
    <xf borderId="5" fillId="0" fontId="5" numFmtId="0" xfId="0" applyAlignment="1" applyBorder="1" applyFont="1">
      <alignment horizontal="center" vertical="bottom"/>
    </xf>
    <xf borderId="5" fillId="3" fontId="8" numFmtId="0" xfId="0" applyAlignment="1" applyBorder="1" applyFont="1">
      <alignment horizontal="center" vertical="bottom"/>
    </xf>
    <xf borderId="6" fillId="2" fontId="2" numFmtId="0" xfId="0" applyAlignment="1" applyBorder="1" applyFont="1">
      <alignment vertical="bottom"/>
    </xf>
    <xf borderId="6" fillId="0" fontId="2" numFmtId="0" xfId="0" applyAlignment="1" applyBorder="1" applyFont="1">
      <alignment horizontal="center" vertical="bottom"/>
    </xf>
    <xf borderId="5" fillId="0" fontId="4" numFmtId="0" xfId="0" applyAlignment="1" applyBorder="1" applyFont="1">
      <alignment horizontal="center" vertical="bottom"/>
    </xf>
    <xf borderId="0" fillId="0" fontId="2" numFmtId="0" xfId="0" applyFont="1"/>
    <xf borderId="0" fillId="0" fontId="2"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29"/>
    <col customWidth="1" min="2" max="2" width="22.29"/>
    <col customWidth="1" min="6" max="6" width="39.14"/>
    <col customWidth="1" min="8" max="8" width="30.0"/>
    <col customWidth="1" min="9" max="9" width="14.43"/>
    <col customWidth="1" min="10" max="10" width="20.71"/>
    <col customWidth="1" min="11" max="11" width="30.57"/>
    <col customWidth="1" min="17" max="17" width="18.43"/>
    <col customWidth="1" min="23" max="23" width="27.14"/>
    <col customWidth="1" min="41" max="41" width="14.71"/>
    <col customWidth="1" min="43" max="43" width="23.57"/>
    <col customWidth="1" min="48" max="48" width="47.71"/>
  </cols>
  <sheetData>
    <row r="1" ht="145.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3"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4" t="s">
        <v>47</v>
      </c>
      <c r="AW1" s="5"/>
      <c r="AX1" s="2"/>
      <c r="AY1" s="2"/>
      <c r="AZ1" s="2"/>
      <c r="BA1" s="2"/>
      <c r="BB1" s="2"/>
      <c r="BC1" s="2"/>
    </row>
    <row r="2">
      <c r="A2" s="6">
        <v>43941.51870158565</v>
      </c>
      <c r="B2" s="7" t="s">
        <v>48</v>
      </c>
      <c r="C2" s="8" t="s">
        <v>49</v>
      </c>
      <c r="D2" s="9">
        <v>2019.0</v>
      </c>
      <c r="E2" s="8" t="s">
        <v>50</v>
      </c>
      <c r="F2" s="8" t="s">
        <v>51</v>
      </c>
      <c r="G2" s="9">
        <v>3.17758E7</v>
      </c>
      <c r="H2" s="8" t="s">
        <v>52</v>
      </c>
      <c r="I2" s="8" t="s">
        <v>53</v>
      </c>
      <c r="J2" s="8" t="s">
        <v>54</v>
      </c>
      <c r="K2" s="8" t="s">
        <v>52</v>
      </c>
      <c r="L2" s="8" t="s">
        <v>52</v>
      </c>
      <c r="M2" s="8" t="s">
        <v>54</v>
      </c>
      <c r="N2" s="8" t="s">
        <v>54</v>
      </c>
      <c r="O2" s="8" t="s">
        <v>55</v>
      </c>
      <c r="P2" s="8" t="s">
        <v>52</v>
      </c>
      <c r="Q2" s="8" t="s">
        <v>52</v>
      </c>
      <c r="R2" s="8" t="s">
        <v>54</v>
      </c>
      <c r="S2" s="8" t="s">
        <v>52</v>
      </c>
      <c r="T2" s="8" t="s">
        <v>54</v>
      </c>
      <c r="U2" s="8" t="s">
        <v>52</v>
      </c>
      <c r="V2" s="8" t="s">
        <v>54</v>
      </c>
      <c r="W2" s="8" t="s">
        <v>52</v>
      </c>
      <c r="X2" s="8" t="s">
        <v>54</v>
      </c>
      <c r="Y2" s="8" t="s">
        <v>52</v>
      </c>
      <c r="Z2" s="8" t="s">
        <v>52</v>
      </c>
      <c r="AA2" s="8" t="s">
        <v>52</v>
      </c>
      <c r="AB2" s="8" t="s">
        <v>52</v>
      </c>
      <c r="AC2" s="8" t="s">
        <v>52</v>
      </c>
      <c r="AD2" s="8" t="s">
        <v>52</v>
      </c>
      <c r="AE2" s="8" t="s">
        <v>52</v>
      </c>
      <c r="AF2" s="8" t="s">
        <v>52</v>
      </c>
      <c r="AG2" s="8" t="s">
        <v>52</v>
      </c>
      <c r="AH2" s="8" t="s">
        <v>52</v>
      </c>
      <c r="AI2" s="8" t="s">
        <v>52</v>
      </c>
      <c r="AJ2" s="8" t="s">
        <v>52</v>
      </c>
      <c r="AK2" s="8" t="s">
        <v>52</v>
      </c>
      <c r="AL2" s="8" t="s">
        <v>52</v>
      </c>
      <c r="AM2" s="8" t="s">
        <v>52</v>
      </c>
      <c r="AN2" s="8" t="s">
        <v>52</v>
      </c>
      <c r="AO2" s="8" t="s">
        <v>54</v>
      </c>
      <c r="AP2" s="8" t="s">
        <v>54</v>
      </c>
      <c r="AQ2" s="8" t="s">
        <v>52</v>
      </c>
      <c r="AR2" s="8" t="s">
        <v>54</v>
      </c>
      <c r="AS2" s="8" t="s">
        <v>52</v>
      </c>
      <c r="AT2" s="8" t="s">
        <v>52</v>
      </c>
      <c r="AU2" s="8" t="s">
        <v>56</v>
      </c>
      <c r="AV2" s="10" t="s">
        <v>57</v>
      </c>
      <c r="AW2" s="11"/>
      <c r="AX2" s="8"/>
      <c r="AY2" s="8"/>
      <c r="AZ2" s="8"/>
      <c r="BA2" s="8"/>
      <c r="BB2" s="8"/>
      <c r="BC2" s="8"/>
    </row>
    <row r="3">
      <c r="A3" s="6">
        <v>43940.450957696754</v>
      </c>
      <c r="B3" s="7" t="s">
        <v>48</v>
      </c>
      <c r="C3" s="8" t="s">
        <v>49</v>
      </c>
      <c r="D3" s="9">
        <v>2019.0</v>
      </c>
      <c r="E3" s="8" t="s">
        <v>50</v>
      </c>
      <c r="F3" s="8" t="s">
        <v>58</v>
      </c>
      <c r="G3" s="9">
        <v>3.1771589E7</v>
      </c>
      <c r="H3" s="8" t="s">
        <v>52</v>
      </c>
      <c r="I3" s="8" t="s">
        <v>59</v>
      </c>
      <c r="J3" s="8" t="s">
        <v>54</v>
      </c>
      <c r="K3" s="8" t="s">
        <v>52</v>
      </c>
      <c r="L3" s="8" t="s">
        <v>52</v>
      </c>
      <c r="M3" s="8" t="s">
        <v>52</v>
      </c>
      <c r="N3" s="8" t="s">
        <v>52</v>
      </c>
      <c r="O3" s="8" t="s">
        <v>54</v>
      </c>
      <c r="P3" s="8" t="s">
        <v>52</v>
      </c>
      <c r="Q3" s="8" t="s">
        <v>52</v>
      </c>
      <c r="R3" s="8" t="s">
        <v>52</v>
      </c>
      <c r="S3" s="8" t="s">
        <v>52</v>
      </c>
      <c r="T3" s="8" t="s">
        <v>52</v>
      </c>
      <c r="U3" s="8" t="s">
        <v>52</v>
      </c>
      <c r="V3" s="8" t="s">
        <v>52</v>
      </c>
      <c r="W3" s="8" t="s">
        <v>52</v>
      </c>
      <c r="X3" s="8" t="s">
        <v>52</v>
      </c>
      <c r="Y3" s="8" t="s">
        <v>52</v>
      </c>
      <c r="Z3" s="8" t="s">
        <v>54</v>
      </c>
      <c r="AA3" s="8" t="s">
        <v>54</v>
      </c>
      <c r="AB3" s="8" t="s">
        <v>52</v>
      </c>
      <c r="AC3" s="12" t="s">
        <v>52</v>
      </c>
      <c r="AD3" s="8" t="s">
        <v>52</v>
      </c>
      <c r="AE3" s="8" t="s">
        <v>52</v>
      </c>
      <c r="AF3" s="8" t="s">
        <v>54</v>
      </c>
      <c r="AG3" s="8" t="s">
        <v>52</v>
      </c>
      <c r="AH3" s="8" t="s">
        <v>52</v>
      </c>
      <c r="AI3" s="8" t="s">
        <v>52</v>
      </c>
      <c r="AJ3" s="8" t="s">
        <v>52</v>
      </c>
      <c r="AK3" s="8" t="s">
        <v>52</v>
      </c>
      <c r="AL3" s="8" t="s">
        <v>52</v>
      </c>
      <c r="AM3" s="8" t="s">
        <v>52</v>
      </c>
      <c r="AN3" s="8" t="s">
        <v>52</v>
      </c>
      <c r="AO3" s="8" t="s">
        <v>52</v>
      </c>
      <c r="AP3" s="8" t="s">
        <v>52</v>
      </c>
      <c r="AQ3" s="8" t="s">
        <v>52</v>
      </c>
      <c r="AR3" s="8" t="s">
        <v>54</v>
      </c>
      <c r="AS3" s="8" t="s">
        <v>52</v>
      </c>
      <c r="AT3" s="8" t="s">
        <v>52</v>
      </c>
      <c r="AU3" s="8" t="s">
        <v>60</v>
      </c>
      <c r="AV3" s="10" t="s">
        <v>57</v>
      </c>
      <c r="AW3" s="8"/>
      <c r="AX3" s="8"/>
      <c r="AY3" s="11"/>
      <c r="AZ3" s="8"/>
      <c r="BA3" s="8"/>
      <c r="BB3" s="8"/>
      <c r="BC3" s="8"/>
    </row>
    <row r="4">
      <c r="A4" s="6">
        <v>43939.4737759375</v>
      </c>
      <c r="B4" s="7" t="s">
        <v>48</v>
      </c>
      <c r="C4" s="8" t="s">
        <v>61</v>
      </c>
      <c r="D4" s="9">
        <v>2019.0</v>
      </c>
      <c r="E4" s="8" t="s">
        <v>50</v>
      </c>
      <c r="F4" s="8" t="s">
        <v>62</v>
      </c>
      <c r="G4" s="9">
        <v>3.1764465E7</v>
      </c>
      <c r="H4" s="8" t="s">
        <v>52</v>
      </c>
      <c r="I4" s="8" t="s">
        <v>63</v>
      </c>
      <c r="J4" s="8" t="s">
        <v>54</v>
      </c>
      <c r="K4" s="8" t="s">
        <v>54</v>
      </c>
      <c r="L4" s="8" t="s">
        <v>52</v>
      </c>
      <c r="M4" s="8" t="s">
        <v>52</v>
      </c>
      <c r="N4" s="8" t="s">
        <v>52</v>
      </c>
      <c r="O4" s="8" t="s">
        <v>55</v>
      </c>
      <c r="P4" s="8" t="s">
        <v>52</v>
      </c>
      <c r="Q4" s="8" t="s">
        <v>52</v>
      </c>
      <c r="R4" s="8" t="s">
        <v>52</v>
      </c>
      <c r="S4" s="8" t="s">
        <v>52</v>
      </c>
      <c r="T4" s="8" t="s">
        <v>52</v>
      </c>
      <c r="U4" s="8" t="s">
        <v>52</v>
      </c>
      <c r="V4" s="8" t="s">
        <v>54</v>
      </c>
      <c r="W4" s="8" t="s">
        <v>52</v>
      </c>
      <c r="X4" s="8" t="s">
        <v>52</v>
      </c>
      <c r="Y4" s="8" t="s">
        <v>52</v>
      </c>
      <c r="Z4" s="8" t="s">
        <v>52</v>
      </c>
      <c r="AA4" s="8" t="s">
        <v>52</v>
      </c>
      <c r="AB4" s="8" t="s">
        <v>54</v>
      </c>
      <c r="AC4" s="8" t="s">
        <v>52</v>
      </c>
      <c r="AD4" s="8" t="s">
        <v>52</v>
      </c>
      <c r="AE4" s="8" t="s">
        <v>52</v>
      </c>
      <c r="AF4" s="8" t="s">
        <v>52</v>
      </c>
      <c r="AG4" s="8" t="s">
        <v>54</v>
      </c>
      <c r="AH4" s="8" t="s">
        <v>54</v>
      </c>
      <c r="AI4" s="8" t="s">
        <v>52</v>
      </c>
      <c r="AJ4" s="8" t="s">
        <v>52</v>
      </c>
      <c r="AK4" s="8" t="s">
        <v>52</v>
      </c>
      <c r="AL4" s="8" t="s">
        <v>52</v>
      </c>
      <c r="AM4" s="8" t="s">
        <v>52</v>
      </c>
      <c r="AN4" s="8" t="s">
        <v>52</v>
      </c>
      <c r="AO4" s="8" t="s">
        <v>54</v>
      </c>
      <c r="AP4" s="8" t="s">
        <v>54</v>
      </c>
      <c r="AQ4" s="8" t="s">
        <v>52</v>
      </c>
      <c r="AR4" s="8" t="s">
        <v>54</v>
      </c>
      <c r="AS4" s="8" t="s">
        <v>54</v>
      </c>
      <c r="AT4" s="8" t="s">
        <v>52</v>
      </c>
      <c r="AU4" s="8" t="s">
        <v>64</v>
      </c>
      <c r="AV4" s="10" t="s">
        <v>57</v>
      </c>
      <c r="AW4" s="8"/>
      <c r="AX4" s="11"/>
      <c r="AY4" s="11"/>
      <c r="AZ4" s="8"/>
      <c r="BA4" s="8"/>
      <c r="BB4" s="8"/>
      <c r="BC4" s="8"/>
    </row>
    <row r="5">
      <c r="A5" s="6">
        <v>43940.39783797454</v>
      </c>
      <c r="B5" s="7" t="s">
        <v>48</v>
      </c>
      <c r="C5" s="8" t="s">
        <v>61</v>
      </c>
      <c r="D5" s="9">
        <v>2019.0</v>
      </c>
      <c r="E5" s="8" t="s">
        <v>50</v>
      </c>
      <c r="F5" s="8" t="s">
        <v>65</v>
      </c>
      <c r="G5" s="9">
        <v>3.1764466E7</v>
      </c>
      <c r="H5" s="8" t="s">
        <v>52</v>
      </c>
      <c r="I5" s="8" t="s">
        <v>66</v>
      </c>
      <c r="J5" s="8" t="s">
        <v>54</v>
      </c>
      <c r="K5" s="8" t="s">
        <v>54</v>
      </c>
      <c r="L5" s="8" t="s">
        <v>52</v>
      </c>
      <c r="M5" s="8" t="s">
        <v>54</v>
      </c>
      <c r="N5" s="8" t="s">
        <v>52</v>
      </c>
      <c r="O5" s="8" t="s">
        <v>55</v>
      </c>
      <c r="P5" s="8" t="s">
        <v>52</v>
      </c>
      <c r="Q5" s="8" t="s">
        <v>54</v>
      </c>
      <c r="R5" s="8" t="s">
        <v>54</v>
      </c>
      <c r="S5" s="8" t="s">
        <v>52</v>
      </c>
      <c r="T5" s="8" t="s">
        <v>52</v>
      </c>
      <c r="U5" s="8" t="s">
        <v>54</v>
      </c>
      <c r="V5" s="8" t="s">
        <v>54</v>
      </c>
      <c r="W5" s="8" t="s">
        <v>54</v>
      </c>
      <c r="X5" s="8" t="s">
        <v>52</v>
      </c>
      <c r="Y5" s="8" t="s">
        <v>52</v>
      </c>
      <c r="Z5" s="8" t="s">
        <v>52</v>
      </c>
      <c r="AA5" s="8" t="s">
        <v>52</v>
      </c>
      <c r="AB5" s="8" t="s">
        <v>52</v>
      </c>
      <c r="AC5" s="8" t="s">
        <v>52</v>
      </c>
      <c r="AD5" s="8" t="s">
        <v>52</v>
      </c>
      <c r="AE5" s="8" t="s">
        <v>52</v>
      </c>
      <c r="AF5" s="8" t="s">
        <v>52</v>
      </c>
      <c r="AG5" s="8" t="s">
        <v>54</v>
      </c>
      <c r="AH5" s="8" t="s">
        <v>54</v>
      </c>
      <c r="AI5" s="8" t="s">
        <v>52</v>
      </c>
      <c r="AJ5" s="8" t="s">
        <v>54</v>
      </c>
      <c r="AK5" s="8" t="s">
        <v>52</v>
      </c>
      <c r="AL5" s="8" t="s">
        <v>52</v>
      </c>
      <c r="AM5" s="8" t="s">
        <v>52</v>
      </c>
      <c r="AN5" s="8" t="s">
        <v>52</v>
      </c>
      <c r="AO5" s="8" t="s">
        <v>54</v>
      </c>
      <c r="AP5" s="8" t="s">
        <v>54</v>
      </c>
      <c r="AQ5" s="8" t="s">
        <v>52</v>
      </c>
      <c r="AR5" s="8" t="s">
        <v>54</v>
      </c>
      <c r="AS5" s="8" t="s">
        <v>54</v>
      </c>
      <c r="AT5" s="8" t="s">
        <v>52</v>
      </c>
      <c r="AU5" s="8" t="s">
        <v>67</v>
      </c>
      <c r="AV5" s="10" t="s">
        <v>57</v>
      </c>
      <c r="AW5" s="8"/>
      <c r="AX5" s="8"/>
      <c r="AY5" s="8"/>
      <c r="AZ5" s="11"/>
      <c r="BA5" s="8"/>
      <c r="BB5" s="8"/>
      <c r="BC5" s="8"/>
    </row>
    <row r="6">
      <c r="A6" s="6">
        <v>43944.65836408565</v>
      </c>
      <c r="B6" s="7" t="s">
        <v>48</v>
      </c>
      <c r="C6" s="8" t="s">
        <v>68</v>
      </c>
      <c r="D6" s="9">
        <v>2019.0</v>
      </c>
      <c r="E6" s="8" t="s">
        <v>50</v>
      </c>
      <c r="F6" s="8" t="s">
        <v>69</v>
      </c>
      <c r="G6" s="9">
        <v>3.0279219E7</v>
      </c>
      <c r="H6" s="8" t="s">
        <v>52</v>
      </c>
      <c r="I6" s="8" t="s">
        <v>70</v>
      </c>
      <c r="J6" s="12" t="s">
        <v>54</v>
      </c>
      <c r="K6" s="8" t="s">
        <v>52</v>
      </c>
      <c r="L6" s="8" t="s">
        <v>52</v>
      </c>
      <c r="M6" s="8" t="s">
        <v>52</v>
      </c>
      <c r="N6" s="8" t="s">
        <v>52</v>
      </c>
      <c r="O6" s="8" t="s">
        <v>54</v>
      </c>
      <c r="P6" s="8" t="s">
        <v>52</v>
      </c>
      <c r="Q6" s="8" t="s">
        <v>54</v>
      </c>
      <c r="R6" s="8" t="s">
        <v>52</v>
      </c>
      <c r="S6" s="12" t="s">
        <v>52</v>
      </c>
      <c r="T6" s="8" t="s">
        <v>54</v>
      </c>
      <c r="U6" s="8" t="s">
        <v>54</v>
      </c>
      <c r="V6" s="8" t="s">
        <v>54</v>
      </c>
      <c r="W6" s="8" t="s">
        <v>52</v>
      </c>
      <c r="X6" s="8" t="s">
        <v>54</v>
      </c>
      <c r="Y6" s="12" t="s">
        <v>52</v>
      </c>
      <c r="Z6" s="8" t="s">
        <v>52</v>
      </c>
      <c r="AA6" s="8" t="s">
        <v>52</v>
      </c>
      <c r="AB6" s="8" t="s">
        <v>54</v>
      </c>
      <c r="AC6" s="8" t="s">
        <v>52</v>
      </c>
      <c r="AD6" s="8" t="s">
        <v>52</v>
      </c>
      <c r="AE6" s="8" t="s">
        <v>52</v>
      </c>
      <c r="AF6" s="8" t="s">
        <v>54</v>
      </c>
      <c r="AG6" s="8" t="s">
        <v>52</v>
      </c>
      <c r="AH6" s="8" t="s">
        <v>54</v>
      </c>
      <c r="AI6" s="8" t="s">
        <v>52</v>
      </c>
      <c r="AJ6" s="8" t="s">
        <v>54</v>
      </c>
      <c r="AK6" s="8" t="s">
        <v>52</v>
      </c>
      <c r="AL6" s="8" t="s">
        <v>52</v>
      </c>
      <c r="AM6" s="8" t="s">
        <v>52</v>
      </c>
      <c r="AN6" s="8" t="s">
        <v>52</v>
      </c>
      <c r="AO6" s="12" t="s">
        <v>54</v>
      </c>
      <c r="AP6" s="8" t="s">
        <v>52</v>
      </c>
      <c r="AQ6" s="12" t="s">
        <v>52</v>
      </c>
      <c r="AR6" s="8" t="s">
        <v>52</v>
      </c>
      <c r="AS6" s="8" t="s">
        <v>54</v>
      </c>
      <c r="AT6" s="8" t="s">
        <v>52</v>
      </c>
      <c r="AU6" s="8" t="s">
        <v>71</v>
      </c>
      <c r="AV6" s="10" t="s">
        <v>72</v>
      </c>
      <c r="AW6" s="8"/>
      <c r="AX6" s="11"/>
      <c r="AY6" s="8"/>
      <c r="AZ6" s="8"/>
      <c r="BA6" s="8"/>
      <c r="BB6" s="8"/>
      <c r="BC6" s="8"/>
    </row>
    <row r="7">
      <c r="A7" s="13">
        <v>43945.381358530096</v>
      </c>
      <c r="B7" s="7" t="s">
        <v>48</v>
      </c>
      <c r="C7" s="14" t="s">
        <v>61</v>
      </c>
      <c r="D7" s="15">
        <v>2019.0</v>
      </c>
      <c r="E7" s="14" t="s">
        <v>50</v>
      </c>
      <c r="F7" s="14" t="s">
        <v>73</v>
      </c>
      <c r="G7" s="15">
        <v>3.1688652E7</v>
      </c>
      <c r="H7" s="14" t="s">
        <v>54</v>
      </c>
      <c r="I7" s="14" t="s">
        <v>74</v>
      </c>
      <c r="J7" s="14" t="s">
        <v>54</v>
      </c>
      <c r="K7" s="14" t="s">
        <v>54</v>
      </c>
      <c r="L7" s="14" t="s">
        <v>52</v>
      </c>
      <c r="M7" s="14" t="s">
        <v>54</v>
      </c>
      <c r="N7" s="14" t="s">
        <v>54</v>
      </c>
      <c r="O7" s="14" t="s">
        <v>75</v>
      </c>
      <c r="P7" s="14" t="s">
        <v>52</v>
      </c>
      <c r="Q7" s="14" t="s">
        <v>52</v>
      </c>
      <c r="R7" s="14" t="s">
        <v>54</v>
      </c>
      <c r="S7" s="14" t="s">
        <v>52</v>
      </c>
      <c r="T7" s="14" t="s">
        <v>52</v>
      </c>
      <c r="U7" s="14" t="s">
        <v>54</v>
      </c>
      <c r="V7" s="14" t="s">
        <v>54</v>
      </c>
      <c r="W7" s="14" t="s">
        <v>54</v>
      </c>
      <c r="X7" s="14" t="s">
        <v>54</v>
      </c>
      <c r="Y7" s="14" t="s">
        <v>52</v>
      </c>
      <c r="Z7" s="14" t="s">
        <v>54</v>
      </c>
      <c r="AA7" s="14" t="s">
        <v>52</v>
      </c>
      <c r="AB7" s="14" t="s">
        <v>54</v>
      </c>
      <c r="AC7" s="16" t="s">
        <v>52</v>
      </c>
      <c r="AD7" s="14" t="s">
        <v>52</v>
      </c>
      <c r="AE7" s="14" t="s">
        <v>52</v>
      </c>
      <c r="AF7" s="14" t="s">
        <v>52</v>
      </c>
      <c r="AG7" s="14" t="s">
        <v>54</v>
      </c>
      <c r="AH7" s="14" t="s">
        <v>54</v>
      </c>
      <c r="AI7" s="14" t="s">
        <v>52</v>
      </c>
      <c r="AJ7" s="14" t="s">
        <v>52</v>
      </c>
      <c r="AK7" s="14" t="s">
        <v>54</v>
      </c>
      <c r="AL7" s="14" t="s">
        <v>52</v>
      </c>
      <c r="AM7" s="14" t="s">
        <v>52</v>
      </c>
      <c r="AN7" s="14" t="s">
        <v>52</v>
      </c>
      <c r="AO7" s="14" t="s">
        <v>54</v>
      </c>
      <c r="AP7" s="14" t="s">
        <v>54</v>
      </c>
      <c r="AQ7" s="14" t="s">
        <v>54</v>
      </c>
      <c r="AR7" s="14" t="s">
        <v>54</v>
      </c>
      <c r="AS7" s="14" t="s">
        <v>54</v>
      </c>
      <c r="AT7" s="14" t="s">
        <v>52</v>
      </c>
      <c r="AU7" s="14" t="s">
        <v>76</v>
      </c>
      <c r="AV7" s="17" t="s">
        <v>57</v>
      </c>
      <c r="AW7" s="18"/>
      <c r="AX7" s="14"/>
      <c r="AY7" s="11"/>
      <c r="AZ7" s="14"/>
      <c r="BA7" s="14"/>
      <c r="BB7" s="14"/>
      <c r="BC7" s="14"/>
    </row>
    <row r="8">
      <c r="A8" s="13">
        <v>43945.432124583334</v>
      </c>
      <c r="B8" s="7" t="s">
        <v>48</v>
      </c>
      <c r="C8" s="14" t="s">
        <v>77</v>
      </c>
      <c r="D8" s="15">
        <v>2019.0</v>
      </c>
      <c r="E8" s="14" t="s">
        <v>50</v>
      </c>
      <c r="F8" s="14" t="s">
        <v>78</v>
      </c>
      <c r="G8" s="15">
        <v>3.1690491E7</v>
      </c>
      <c r="H8" s="14" t="s">
        <v>54</v>
      </c>
      <c r="I8" s="14" t="s">
        <v>74</v>
      </c>
      <c r="J8" s="14" t="s">
        <v>54</v>
      </c>
      <c r="K8" s="14" t="s">
        <v>54</v>
      </c>
      <c r="L8" s="14" t="s">
        <v>52</v>
      </c>
      <c r="M8" s="14" t="s">
        <v>52</v>
      </c>
      <c r="N8" s="14" t="s">
        <v>52</v>
      </c>
      <c r="O8" s="14" t="s">
        <v>75</v>
      </c>
      <c r="P8" s="14" t="s">
        <v>52</v>
      </c>
      <c r="Q8" s="14" t="s">
        <v>52</v>
      </c>
      <c r="R8" s="14" t="s">
        <v>52</v>
      </c>
      <c r="S8" s="14" t="s">
        <v>52</v>
      </c>
      <c r="T8" s="14" t="s">
        <v>52</v>
      </c>
      <c r="U8" s="14" t="s">
        <v>54</v>
      </c>
      <c r="V8" s="14" t="s">
        <v>54</v>
      </c>
      <c r="W8" s="14" t="s">
        <v>54</v>
      </c>
      <c r="X8" s="14" t="s">
        <v>54</v>
      </c>
      <c r="Y8" s="14" t="s">
        <v>52</v>
      </c>
      <c r="Z8" s="14" t="s">
        <v>52</v>
      </c>
      <c r="AA8" s="14" t="s">
        <v>52</v>
      </c>
      <c r="AB8" s="14" t="s">
        <v>54</v>
      </c>
      <c r="AC8" s="14" t="s">
        <v>52</v>
      </c>
      <c r="AD8" s="14" t="s">
        <v>52</v>
      </c>
      <c r="AE8" s="14" t="s">
        <v>52</v>
      </c>
      <c r="AF8" s="14" t="s">
        <v>52</v>
      </c>
      <c r="AG8" s="14" t="s">
        <v>54</v>
      </c>
      <c r="AH8" s="14" t="s">
        <v>52</v>
      </c>
      <c r="AI8" s="14" t="s">
        <v>52</v>
      </c>
      <c r="AJ8" s="14" t="s">
        <v>52</v>
      </c>
      <c r="AK8" s="14" t="s">
        <v>54</v>
      </c>
      <c r="AL8" s="14" t="s">
        <v>52</v>
      </c>
      <c r="AM8" s="14" t="s">
        <v>52</v>
      </c>
      <c r="AN8" s="14" t="s">
        <v>52</v>
      </c>
      <c r="AO8" s="14" t="s">
        <v>54</v>
      </c>
      <c r="AP8" s="14" t="s">
        <v>52</v>
      </c>
      <c r="AQ8" s="14" t="s">
        <v>52</v>
      </c>
      <c r="AR8" s="14" t="s">
        <v>54</v>
      </c>
      <c r="AS8" s="14" t="s">
        <v>54</v>
      </c>
      <c r="AT8" s="14" t="s">
        <v>52</v>
      </c>
      <c r="AU8" s="14" t="s">
        <v>79</v>
      </c>
      <c r="AV8" s="17" t="s">
        <v>57</v>
      </c>
      <c r="AW8" s="18"/>
      <c r="AX8" s="14"/>
      <c r="AY8" s="14"/>
      <c r="AZ8" s="14"/>
      <c r="BA8" s="11"/>
      <c r="BB8" s="14"/>
      <c r="BC8" s="14"/>
    </row>
    <row r="9">
      <c r="A9" s="6">
        <v>43948.39097474537</v>
      </c>
      <c r="B9" s="7" t="s">
        <v>48</v>
      </c>
      <c r="C9" s="8" t="s">
        <v>77</v>
      </c>
      <c r="D9" s="9">
        <v>2019.0</v>
      </c>
      <c r="E9" s="8" t="s">
        <v>50</v>
      </c>
      <c r="F9" s="8" t="s">
        <v>80</v>
      </c>
      <c r="G9" s="9">
        <v>3.1735531E7</v>
      </c>
      <c r="H9" s="8" t="s">
        <v>52</v>
      </c>
      <c r="I9" s="8" t="s">
        <v>81</v>
      </c>
      <c r="J9" s="8" t="s">
        <v>54</v>
      </c>
      <c r="K9" s="8" t="s">
        <v>52</v>
      </c>
      <c r="L9" s="8" t="s">
        <v>52</v>
      </c>
      <c r="M9" s="8" t="s">
        <v>52</v>
      </c>
      <c r="N9" s="8" t="s">
        <v>52</v>
      </c>
      <c r="O9" s="8" t="s">
        <v>75</v>
      </c>
      <c r="P9" s="8" t="s">
        <v>52</v>
      </c>
      <c r="Q9" s="8" t="s">
        <v>52</v>
      </c>
      <c r="R9" s="8" t="s">
        <v>52</v>
      </c>
      <c r="S9" s="8" t="s">
        <v>52</v>
      </c>
      <c r="T9" s="8" t="s">
        <v>52</v>
      </c>
      <c r="U9" s="8" t="s">
        <v>52</v>
      </c>
      <c r="V9" s="8" t="s">
        <v>52</v>
      </c>
      <c r="W9" s="8" t="s">
        <v>52</v>
      </c>
      <c r="X9" s="8" t="s">
        <v>52</v>
      </c>
      <c r="Y9" s="8" t="s">
        <v>52</v>
      </c>
      <c r="Z9" s="8" t="s">
        <v>52</v>
      </c>
      <c r="AA9" s="8" t="s">
        <v>52</v>
      </c>
      <c r="AB9" s="8" t="s">
        <v>54</v>
      </c>
      <c r="AC9" s="12" t="s">
        <v>52</v>
      </c>
      <c r="AD9" s="8" t="s">
        <v>52</v>
      </c>
      <c r="AE9" s="8" t="s">
        <v>52</v>
      </c>
      <c r="AF9" s="8" t="s">
        <v>52</v>
      </c>
      <c r="AG9" s="8" t="s">
        <v>54</v>
      </c>
      <c r="AH9" s="8" t="s">
        <v>52</v>
      </c>
      <c r="AI9" s="8" t="s">
        <v>52</v>
      </c>
      <c r="AJ9" s="8" t="s">
        <v>52</v>
      </c>
      <c r="AK9" s="8" t="s">
        <v>52</v>
      </c>
      <c r="AL9" s="8" t="s">
        <v>52</v>
      </c>
      <c r="AM9" s="8" t="s">
        <v>52</v>
      </c>
      <c r="AN9" s="8" t="s">
        <v>52</v>
      </c>
      <c r="AO9" s="8" t="s">
        <v>52</v>
      </c>
      <c r="AP9" s="8" t="s">
        <v>54</v>
      </c>
      <c r="AQ9" s="8" t="s">
        <v>52</v>
      </c>
      <c r="AR9" s="8" t="s">
        <v>54</v>
      </c>
      <c r="AS9" s="8" t="s">
        <v>54</v>
      </c>
      <c r="AT9" s="8" t="s">
        <v>52</v>
      </c>
      <c r="AU9" s="8" t="s">
        <v>82</v>
      </c>
      <c r="AV9" s="10" t="s">
        <v>57</v>
      </c>
      <c r="AW9" s="11"/>
      <c r="AX9" s="8"/>
      <c r="AY9" s="8"/>
      <c r="AZ9" s="11"/>
      <c r="BA9" s="8"/>
      <c r="BB9" s="8"/>
      <c r="BC9" s="8"/>
    </row>
    <row r="10">
      <c r="A10" s="6">
        <v>43948.438447141205</v>
      </c>
      <c r="B10" s="7" t="s">
        <v>48</v>
      </c>
      <c r="C10" s="8" t="s">
        <v>68</v>
      </c>
      <c r="D10" s="9">
        <v>2019.0</v>
      </c>
      <c r="E10" s="8" t="s">
        <v>50</v>
      </c>
      <c r="F10" s="8" t="s">
        <v>83</v>
      </c>
      <c r="G10" s="9">
        <v>3.1748198E7</v>
      </c>
      <c r="H10" s="8" t="s">
        <v>52</v>
      </c>
      <c r="I10" s="8" t="s">
        <v>84</v>
      </c>
      <c r="J10" s="8" t="s">
        <v>52</v>
      </c>
      <c r="K10" s="8" t="s">
        <v>52</v>
      </c>
      <c r="L10" s="8" t="s">
        <v>52</v>
      </c>
      <c r="M10" s="8" t="s">
        <v>52</v>
      </c>
      <c r="N10" s="8" t="s">
        <v>52</v>
      </c>
      <c r="O10" s="8" t="s">
        <v>54</v>
      </c>
      <c r="P10" s="8" t="s">
        <v>52</v>
      </c>
      <c r="Q10" s="8" t="s">
        <v>52</v>
      </c>
      <c r="R10" s="8" t="s">
        <v>52</v>
      </c>
      <c r="S10" s="8" t="s">
        <v>52</v>
      </c>
      <c r="T10" s="8" t="s">
        <v>52</v>
      </c>
      <c r="U10" s="8" t="s">
        <v>52</v>
      </c>
      <c r="V10" s="8" t="s">
        <v>52</v>
      </c>
      <c r="W10" s="8" t="s">
        <v>52</v>
      </c>
      <c r="X10" s="8" t="s">
        <v>52</v>
      </c>
      <c r="Y10" s="8" t="s">
        <v>52</v>
      </c>
      <c r="Z10" s="8" t="s">
        <v>52</v>
      </c>
      <c r="AA10" s="8" t="s">
        <v>52</v>
      </c>
      <c r="AB10" s="8" t="s">
        <v>52</v>
      </c>
      <c r="AC10" s="8" t="s">
        <v>52</v>
      </c>
      <c r="AD10" s="8" t="s">
        <v>52</v>
      </c>
      <c r="AE10" s="8" t="s">
        <v>52</v>
      </c>
      <c r="AF10" s="8" t="s">
        <v>52</v>
      </c>
      <c r="AG10" s="8" t="s">
        <v>52</v>
      </c>
      <c r="AH10" s="8" t="s">
        <v>52</v>
      </c>
      <c r="AI10" s="8" t="s">
        <v>52</v>
      </c>
      <c r="AJ10" s="8" t="s">
        <v>52</v>
      </c>
      <c r="AK10" s="8" t="s">
        <v>52</v>
      </c>
      <c r="AL10" s="8" t="s">
        <v>52</v>
      </c>
      <c r="AM10" s="8" t="s">
        <v>52</v>
      </c>
      <c r="AN10" s="8" t="s">
        <v>52</v>
      </c>
      <c r="AO10" s="8" t="s">
        <v>52</v>
      </c>
      <c r="AP10" s="8" t="s">
        <v>52</v>
      </c>
      <c r="AQ10" s="8" t="s">
        <v>52</v>
      </c>
      <c r="AR10" s="8" t="s">
        <v>54</v>
      </c>
      <c r="AS10" s="8" t="s">
        <v>52</v>
      </c>
      <c r="AT10" s="8" t="s">
        <v>52</v>
      </c>
      <c r="AU10" s="8" t="s">
        <v>85</v>
      </c>
      <c r="AV10" s="10" t="s">
        <v>72</v>
      </c>
      <c r="AW10" s="8"/>
      <c r="AX10" s="8"/>
      <c r="AY10" s="8"/>
      <c r="AZ10" s="11"/>
      <c r="BA10" s="8"/>
      <c r="BB10" s="8"/>
      <c r="BC10" s="8"/>
    </row>
    <row r="11">
      <c r="A11" s="6">
        <v>43948.5638008449</v>
      </c>
      <c r="B11" s="7" t="s">
        <v>48</v>
      </c>
      <c r="C11" s="8" t="s">
        <v>49</v>
      </c>
      <c r="D11" s="9">
        <v>2019.0</v>
      </c>
      <c r="E11" s="8" t="s">
        <v>50</v>
      </c>
      <c r="F11" s="8" t="s">
        <v>86</v>
      </c>
      <c r="G11" s="9">
        <v>3.1752916E7</v>
      </c>
      <c r="H11" s="8" t="s">
        <v>52</v>
      </c>
      <c r="I11" s="8" t="s">
        <v>87</v>
      </c>
      <c r="J11" s="8" t="s">
        <v>52</v>
      </c>
      <c r="K11" s="8" t="s">
        <v>52</v>
      </c>
      <c r="L11" s="8" t="s">
        <v>52</v>
      </c>
      <c r="M11" s="8" t="s">
        <v>54</v>
      </c>
      <c r="N11" s="8" t="s">
        <v>52</v>
      </c>
      <c r="O11" s="8" t="s">
        <v>75</v>
      </c>
      <c r="P11" s="8" t="s">
        <v>52</v>
      </c>
      <c r="Q11" s="8" t="s">
        <v>54</v>
      </c>
      <c r="R11" s="8" t="s">
        <v>52</v>
      </c>
      <c r="S11" s="8" t="s">
        <v>52</v>
      </c>
      <c r="T11" s="8" t="s">
        <v>52</v>
      </c>
      <c r="U11" s="8" t="s">
        <v>52</v>
      </c>
      <c r="V11" s="8" t="s">
        <v>54</v>
      </c>
      <c r="W11" s="8" t="s">
        <v>54</v>
      </c>
      <c r="X11" s="8" t="s">
        <v>54</v>
      </c>
      <c r="Y11" s="8" t="s">
        <v>52</v>
      </c>
      <c r="Z11" s="8" t="s">
        <v>52</v>
      </c>
      <c r="AA11" s="8" t="s">
        <v>52</v>
      </c>
      <c r="AB11" s="8" t="s">
        <v>52</v>
      </c>
      <c r="AC11" s="8" t="s">
        <v>52</v>
      </c>
      <c r="AD11" s="8" t="s">
        <v>52</v>
      </c>
      <c r="AE11" s="8" t="s">
        <v>52</v>
      </c>
      <c r="AF11" s="8" t="s">
        <v>54</v>
      </c>
      <c r="AG11" s="8" t="s">
        <v>52</v>
      </c>
      <c r="AH11" s="8" t="s">
        <v>54</v>
      </c>
      <c r="AI11" s="8" t="s">
        <v>52</v>
      </c>
      <c r="AJ11" s="8" t="s">
        <v>52</v>
      </c>
      <c r="AK11" s="8" t="s">
        <v>52</v>
      </c>
      <c r="AL11" s="8" t="s">
        <v>52</v>
      </c>
      <c r="AM11" s="8" t="s">
        <v>52</v>
      </c>
      <c r="AN11" s="8" t="s">
        <v>52</v>
      </c>
      <c r="AO11" s="8" t="s">
        <v>54</v>
      </c>
      <c r="AP11" s="8" t="s">
        <v>54</v>
      </c>
      <c r="AQ11" s="8" t="s">
        <v>52</v>
      </c>
      <c r="AR11" s="8" t="s">
        <v>54</v>
      </c>
      <c r="AS11" s="8" t="s">
        <v>52</v>
      </c>
      <c r="AT11" s="8" t="s">
        <v>52</v>
      </c>
      <c r="AU11" s="8" t="s">
        <v>88</v>
      </c>
      <c r="AV11" s="10" t="s">
        <v>57</v>
      </c>
      <c r="AW11" s="11"/>
      <c r="AX11" s="8"/>
      <c r="AY11" s="8"/>
      <c r="AZ11" s="11"/>
      <c r="BA11" s="8"/>
      <c r="BB11" s="8"/>
      <c r="BC11" s="8"/>
    </row>
    <row r="12">
      <c r="A12" s="6">
        <v>43948.602550185184</v>
      </c>
      <c r="B12" s="7" t="s">
        <v>48</v>
      </c>
      <c r="C12" s="8" t="s">
        <v>89</v>
      </c>
      <c r="D12" s="9">
        <v>2019.0</v>
      </c>
      <c r="E12" s="8" t="s">
        <v>50</v>
      </c>
      <c r="F12" s="8" t="s">
        <v>90</v>
      </c>
      <c r="G12" s="9">
        <v>3.1756267E7</v>
      </c>
      <c r="H12" s="8" t="s">
        <v>52</v>
      </c>
      <c r="I12" s="8" t="s">
        <v>91</v>
      </c>
      <c r="J12" s="8" t="s">
        <v>54</v>
      </c>
      <c r="K12" s="8" t="s">
        <v>52</v>
      </c>
      <c r="L12" s="8" t="s">
        <v>52</v>
      </c>
      <c r="M12" s="8" t="s">
        <v>54</v>
      </c>
      <c r="N12" s="8" t="s">
        <v>52</v>
      </c>
      <c r="O12" s="8" t="s">
        <v>75</v>
      </c>
      <c r="P12" s="8" t="s">
        <v>52</v>
      </c>
      <c r="Q12" s="8" t="s">
        <v>52</v>
      </c>
      <c r="R12" s="8" t="s">
        <v>54</v>
      </c>
      <c r="S12" s="8" t="s">
        <v>52</v>
      </c>
      <c r="T12" s="8" t="s">
        <v>52</v>
      </c>
      <c r="U12" s="8" t="s">
        <v>52</v>
      </c>
      <c r="V12" s="8" t="s">
        <v>52</v>
      </c>
      <c r="W12" s="8" t="s">
        <v>52</v>
      </c>
      <c r="X12" s="8" t="s">
        <v>52</v>
      </c>
      <c r="Y12" s="8" t="s">
        <v>52</v>
      </c>
      <c r="Z12" s="8" t="s">
        <v>52</v>
      </c>
      <c r="AA12" s="8" t="s">
        <v>52</v>
      </c>
      <c r="AB12" s="8" t="s">
        <v>52</v>
      </c>
      <c r="AC12" s="8" t="s">
        <v>52</v>
      </c>
      <c r="AD12" s="8" t="s">
        <v>52</v>
      </c>
      <c r="AE12" s="8" t="s">
        <v>52</v>
      </c>
      <c r="AF12" s="8" t="s">
        <v>52</v>
      </c>
      <c r="AG12" s="8" t="s">
        <v>54</v>
      </c>
      <c r="AH12" s="8" t="s">
        <v>54</v>
      </c>
      <c r="AI12" s="8" t="s">
        <v>52</v>
      </c>
      <c r="AJ12" s="8" t="s">
        <v>52</v>
      </c>
      <c r="AK12" s="8" t="s">
        <v>52</v>
      </c>
      <c r="AL12" s="8" t="s">
        <v>52</v>
      </c>
      <c r="AM12" s="8" t="s">
        <v>52</v>
      </c>
      <c r="AN12" s="8" t="s">
        <v>52</v>
      </c>
      <c r="AO12" s="8" t="s">
        <v>54</v>
      </c>
      <c r="AP12" s="8" t="s">
        <v>54</v>
      </c>
      <c r="AQ12" s="8" t="s">
        <v>52</v>
      </c>
      <c r="AR12" s="8" t="s">
        <v>54</v>
      </c>
      <c r="AS12" s="8" t="s">
        <v>54</v>
      </c>
      <c r="AT12" s="8" t="s">
        <v>54</v>
      </c>
      <c r="AU12" s="8" t="s">
        <v>74</v>
      </c>
      <c r="AV12" s="10" t="s">
        <v>92</v>
      </c>
      <c r="AW12" s="11"/>
      <c r="AX12" s="8"/>
      <c r="AY12" s="8"/>
      <c r="AZ12" s="11"/>
      <c r="BA12" s="8"/>
      <c r="BB12" s="8"/>
      <c r="BC12" s="8"/>
    </row>
    <row r="13">
      <c r="A13" s="19"/>
      <c r="B13" s="20"/>
      <c r="C13" s="21"/>
      <c r="D13" s="22"/>
      <c r="E13" s="21"/>
      <c r="F13" s="21"/>
      <c r="G13" s="22"/>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3"/>
      <c r="AM13" s="21"/>
      <c r="AN13" s="21"/>
      <c r="AO13" s="21"/>
      <c r="AP13" s="21"/>
      <c r="AQ13" s="21"/>
      <c r="AR13" s="21"/>
      <c r="AS13" s="21"/>
      <c r="AT13" s="21"/>
      <c r="AU13" s="21"/>
      <c r="AV13" s="24"/>
      <c r="AW13" s="25"/>
      <c r="AX13" s="21"/>
      <c r="AY13" s="21"/>
      <c r="AZ13" s="21"/>
      <c r="BA13" s="21"/>
      <c r="BB13" s="21"/>
      <c r="BC13" s="21"/>
    </row>
    <row r="14">
      <c r="A14" s="19"/>
      <c r="B14" s="20"/>
      <c r="C14" s="21"/>
      <c r="D14" s="22"/>
      <c r="E14" s="21"/>
      <c r="F14" s="21"/>
      <c r="G14" s="22"/>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4"/>
      <c r="AW14" s="25"/>
      <c r="AX14" s="21"/>
      <c r="AY14" s="21"/>
      <c r="AZ14" s="21"/>
      <c r="BA14" s="21"/>
      <c r="BB14" s="21"/>
      <c r="BC14" s="26"/>
    </row>
    <row r="15">
      <c r="A15" s="19"/>
      <c r="B15" s="20"/>
      <c r="C15" s="21"/>
      <c r="D15" s="22"/>
      <c r="E15" s="21"/>
      <c r="F15" s="21"/>
      <c r="G15" s="22"/>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4"/>
      <c r="AW15" s="25"/>
      <c r="AX15" s="25"/>
      <c r="AY15" s="21"/>
      <c r="AZ15" s="21"/>
      <c r="BA15" s="21"/>
      <c r="BB15" s="21"/>
      <c r="BC15" s="26"/>
    </row>
    <row r="16">
      <c r="A16" s="27"/>
      <c r="B16" s="28"/>
      <c r="C16" s="29"/>
      <c r="D16" s="30"/>
      <c r="E16" s="26"/>
      <c r="F16" s="26"/>
      <c r="G16" s="30"/>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c r="AK16" s="26"/>
      <c r="AL16" s="26"/>
      <c r="AM16" s="26"/>
      <c r="AN16" s="26"/>
      <c r="AO16" s="26"/>
      <c r="AP16" s="26"/>
      <c r="AQ16" s="26"/>
      <c r="AR16" s="26"/>
      <c r="AS16" s="26"/>
      <c r="AT16" s="26"/>
      <c r="AU16" s="26"/>
      <c r="AV16" s="31"/>
      <c r="AW16" s="29"/>
      <c r="AX16" s="29"/>
      <c r="AY16" s="26"/>
      <c r="AZ16" s="26"/>
      <c r="BA16" s="26"/>
      <c r="BB16" s="26"/>
      <c r="BC16" s="26"/>
    </row>
    <row r="17">
      <c r="A17" s="27"/>
      <c r="B17" s="28"/>
      <c r="C17" s="29"/>
      <c r="D17" s="30"/>
      <c r="E17" s="26"/>
      <c r="F17" s="26"/>
      <c r="G17" s="30"/>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c r="AV17" s="31"/>
      <c r="AW17" s="29"/>
      <c r="AX17" s="29"/>
      <c r="AY17" s="26"/>
      <c r="AZ17" s="26"/>
      <c r="BA17" s="26"/>
      <c r="BB17" s="26"/>
      <c r="BC17" s="26"/>
    </row>
    <row r="18">
      <c r="AV18" s="32"/>
    </row>
    <row r="19">
      <c r="AV19" s="32"/>
    </row>
    <row r="20">
      <c r="AV20" s="32"/>
    </row>
    <row r="21">
      <c r="AV21" s="32"/>
    </row>
    <row r="22">
      <c r="AV22" s="32"/>
    </row>
    <row r="23">
      <c r="AV23" s="32"/>
    </row>
    <row r="24">
      <c r="AV24" s="32"/>
    </row>
    <row r="25">
      <c r="AV25" s="32"/>
    </row>
    <row r="26">
      <c r="AV26" s="32"/>
    </row>
    <row r="27">
      <c r="AV27" s="32"/>
    </row>
    <row r="28">
      <c r="AV28" s="32"/>
    </row>
    <row r="29">
      <c r="AV29" s="32"/>
    </row>
    <row r="30">
      <c r="AV30" s="32"/>
    </row>
    <row r="31">
      <c r="AV31" s="32"/>
    </row>
    <row r="32">
      <c r="AV32" s="32"/>
    </row>
    <row r="33">
      <c r="AV33" s="32"/>
    </row>
    <row r="34">
      <c r="AV34" s="32"/>
    </row>
    <row r="35">
      <c r="AV35" s="32"/>
    </row>
    <row r="36">
      <c r="AV36" s="32"/>
    </row>
    <row r="37">
      <c r="AV37" s="32"/>
    </row>
    <row r="38">
      <c r="AV38" s="32"/>
    </row>
    <row r="39">
      <c r="AV39" s="32"/>
    </row>
    <row r="40">
      <c r="AV40" s="32"/>
    </row>
    <row r="41">
      <c r="AV41" s="32"/>
    </row>
    <row r="42">
      <c r="AV42" s="32"/>
    </row>
    <row r="43">
      <c r="AV43" s="32"/>
    </row>
    <row r="44">
      <c r="AV44" s="32"/>
    </row>
    <row r="45">
      <c r="AV45" s="32"/>
    </row>
    <row r="46">
      <c r="AV46" s="32"/>
    </row>
    <row r="47">
      <c r="AV47" s="32"/>
    </row>
    <row r="48">
      <c r="AV48" s="32"/>
    </row>
    <row r="49">
      <c r="AV49" s="32"/>
    </row>
    <row r="50">
      <c r="AV50" s="32"/>
    </row>
    <row r="51">
      <c r="AV51" s="32"/>
    </row>
    <row r="52">
      <c r="AV52" s="32"/>
    </row>
    <row r="53">
      <c r="AV53" s="32"/>
    </row>
    <row r="54">
      <c r="AV54" s="32"/>
    </row>
    <row r="55">
      <c r="AV55" s="32"/>
    </row>
    <row r="56">
      <c r="AV56" s="32"/>
    </row>
    <row r="57">
      <c r="AV57" s="32"/>
    </row>
    <row r="58">
      <c r="AV58" s="32"/>
    </row>
    <row r="59">
      <c r="AV59" s="32"/>
    </row>
    <row r="60">
      <c r="AV60" s="32"/>
    </row>
    <row r="61">
      <c r="AV61" s="32"/>
    </row>
    <row r="62">
      <c r="AV62" s="32"/>
    </row>
    <row r="63">
      <c r="AV63" s="32"/>
    </row>
    <row r="64">
      <c r="AV64" s="32"/>
    </row>
    <row r="65">
      <c r="AV65" s="32"/>
    </row>
    <row r="66">
      <c r="AV66" s="32"/>
    </row>
    <row r="67">
      <c r="AV67" s="32"/>
    </row>
    <row r="68">
      <c r="AV68" s="32"/>
    </row>
    <row r="69">
      <c r="AV69" s="32"/>
    </row>
    <row r="70">
      <c r="AV70" s="32"/>
    </row>
    <row r="71">
      <c r="AV71" s="32"/>
    </row>
    <row r="72">
      <c r="AV72" s="32"/>
    </row>
    <row r="73">
      <c r="AV73" s="32"/>
    </row>
    <row r="74">
      <c r="AV74" s="32"/>
    </row>
    <row r="75">
      <c r="AV75" s="32"/>
    </row>
    <row r="76">
      <c r="AV76" s="32"/>
    </row>
    <row r="77">
      <c r="AV77" s="32"/>
    </row>
    <row r="78">
      <c r="AV78" s="32"/>
    </row>
    <row r="79">
      <c r="AV79" s="32"/>
    </row>
    <row r="80">
      <c r="AV80" s="32"/>
    </row>
    <row r="81">
      <c r="AV81" s="32"/>
    </row>
    <row r="82">
      <c r="AV82" s="32"/>
    </row>
    <row r="83">
      <c r="AV83" s="32"/>
    </row>
    <row r="84">
      <c r="AV84" s="32"/>
    </row>
    <row r="85">
      <c r="AV85" s="32"/>
    </row>
    <row r="86">
      <c r="AV86" s="32"/>
    </row>
    <row r="87">
      <c r="AV87" s="32"/>
    </row>
    <row r="88">
      <c r="AV88" s="32"/>
    </row>
    <row r="89">
      <c r="AV89" s="32"/>
    </row>
    <row r="90">
      <c r="AV90" s="32"/>
    </row>
    <row r="91">
      <c r="AV91" s="32"/>
    </row>
    <row r="92">
      <c r="AV92" s="32"/>
    </row>
    <row r="93">
      <c r="AV93" s="32"/>
    </row>
    <row r="94">
      <c r="AV94" s="32"/>
    </row>
    <row r="95">
      <c r="AV95" s="32"/>
    </row>
    <row r="96">
      <c r="AV96" s="32"/>
    </row>
    <row r="97">
      <c r="AV97" s="32"/>
    </row>
    <row r="98">
      <c r="AV98" s="32"/>
    </row>
    <row r="99">
      <c r="AV99" s="32"/>
    </row>
    <row r="100">
      <c r="AV100" s="32"/>
    </row>
    <row r="101">
      <c r="AV101" s="32"/>
    </row>
    <row r="102">
      <c r="AV102" s="32"/>
    </row>
    <row r="103">
      <c r="AV103" s="32"/>
    </row>
    <row r="104">
      <c r="AV104" s="32"/>
    </row>
    <row r="105">
      <c r="AV105" s="32"/>
    </row>
    <row r="106">
      <c r="AV106" s="32"/>
    </row>
    <row r="107">
      <c r="AV107" s="32"/>
    </row>
    <row r="108">
      <c r="AV108" s="32"/>
    </row>
    <row r="109">
      <c r="AV109" s="32"/>
    </row>
    <row r="110">
      <c r="AV110" s="32"/>
    </row>
    <row r="111">
      <c r="AV111" s="32"/>
    </row>
    <row r="112">
      <c r="AV112" s="32"/>
    </row>
    <row r="113">
      <c r="AV113" s="32"/>
    </row>
    <row r="114">
      <c r="AV114" s="32"/>
    </row>
    <row r="115">
      <c r="AV115" s="32"/>
    </row>
    <row r="116">
      <c r="AV116" s="32"/>
    </row>
    <row r="117">
      <c r="AV117" s="32"/>
    </row>
    <row r="118">
      <c r="AV118" s="32"/>
    </row>
    <row r="119">
      <c r="AV119" s="32"/>
    </row>
    <row r="120">
      <c r="AV120" s="32"/>
    </row>
    <row r="121">
      <c r="AV121" s="32"/>
    </row>
    <row r="122">
      <c r="AV122" s="32"/>
    </row>
    <row r="123">
      <c r="AV123" s="32"/>
    </row>
    <row r="124">
      <c r="AV124" s="32"/>
    </row>
    <row r="125">
      <c r="AV125" s="32"/>
    </row>
    <row r="126">
      <c r="AV126" s="32"/>
    </row>
    <row r="127">
      <c r="AV127" s="32"/>
    </row>
    <row r="128">
      <c r="AV128" s="32"/>
    </row>
    <row r="129">
      <c r="AV129" s="32"/>
    </row>
    <row r="130">
      <c r="AV130" s="32"/>
    </row>
    <row r="131">
      <c r="AV131" s="32"/>
    </row>
    <row r="132">
      <c r="AV132" s="32"/>
    </row>
    <row r="133">
      <c r="AV133" s="32"/>
    </row>
    <row r="134">
      <c r="AV134" s="32"/>
    </row>
    <row r="135">
      <c r="AV135" s="32"/>
    </row>
    <row r="136">
      <c r="AV136" s="32"/>
    </row>
    <row r="137">
      <c r="AV137" s="32"/>
    </row>
    <row r="138">
      <c r="AV138" s="32"/>
    </row>
    <row r="139">
      <c r="AV139" s="32"/>
    </row>
    <row r="140">
      <c r="AV140" s="32"/>
    </row>
    <row r="141">
      <c r="AV141" s="32"/>
    </row>
    <row r="142">
      <c r="AV142" s="32"/>
    </row>
    <row r="143">
      <c r="AV143" s="32"/>
    </row>
    <row r="144">
      <c r="AV144" s="32"/>
    </row>
    <row r="145">
      <c r="AV145" s="32"/>
    </row>
    <row r="146">
      <c r="AV146" s="32"/>
    </row>
    <row r="147">
      <c r="AV147" s="32"/>
    </row>
    <row r="148">
      <c r="AV148" s="32"/>
    </row>
    <row r="149">
      <c r="AV149" s="32"/>
    </row>
    <row r="150">
      <c r="AV150" s="32"/>
    </row>
    <row r="151">
      <c r="AV151" s="32"/>
    </row>
    <row r="152">
      <c r="AV152" s="32"/>
    </row>
    <row r="153">
      <c r="AV153" s="32"/>
    </row>
    <row r="154">
      <c r="AV154" s="32"/>
    </row>
    <row r="155">
      <c r="AV155" s="32"/>
    </row>
    <row r="156">
      <c r="AV156" s="32"/>
    </row>
    <row r="157">
      <c r="AV157" s="32"/>
    </row>
    <row r="158">
      <c r="AV158" s="32"/>
    </row>
    <row r="159">
      <c r="AV159" s="32"/>
    </row>
    <row r="160">
      <c r="AV160" s="32"/>
    </row>
    <row r="161">
      <c r="AV161" s="32"/>
    </row>
    <row r="162">
      <c r="AV162" s="32"/>
    </row>
    <row r="163">
      <c r="AV163" s="32"/>
    </row>
    <row r="164">
      <c r="AV164" s="32"/>
    </row>
    <row r="165">
      <c r="AV165" s="32"/>
    </row>
    <row r="166">
      <c r="AV166" s="32"/>
    </row>
    <row r="167">
      <c r="AV167" s="32"/>
    </row>
    <row r="168">
      <c r="AV168" s="32"/>
    </row>
    <row r="169">
      <c r="AV169" s="32"/>
    </row>
    <row r="170">
      <c r="AV170" s="32"/>
    </row>
    <row r="171">
      <c r="AV171" s="32"/>
    </row>
    <row r="172">
      <c r="AV172" s="32"/>
    </row>
    <row r="173">
      <c r="AV173" s="32"/>
    </row>
    <row r="174">
      <c r="AV174" s="32"/>
    </row>
    <row r="175">
      <c r="AV175" s="32"/>
    </row>
    <row r="176">
      <c r="AV176" s="32"/>
    </row>
    <row r="177">
      <c r="AV177" s="32"/>
    </row>
    <row r="178">
      <c r="AV178" s="32"/>
    </row>
    <row r="179">
      <c r="AV179" s="32"/>
    </row>
    <row r="180">
      <c r="AV180" s="32"/>
    </row>
    <row r="181">
      <c r="AV181" s="32"/>
    </row>
    <row r="182">
      <c r="AV182" s="32"/>
    </row>
    <row r="183">
      <c r="AV183" s="32"/>
    </row>
    <row r="184">
      <c r="AV184" s="32"/>
    </row>
    <row r="185">
      <c r="AV185" s="32"/>
    </row>
    <row r="186">
      <c r="AV186" s="32"/>
    </row>
    <row r="187">
      <c r="AV187" s="32"/>
    </row>
    <row r="188">
      <c r="AV188" s="32"/>
    </row>
    <row r="189">
      <c r="AV189" s="32"/>
    </row>
    <row r="190">
      <c r="AV190" s="32"/>
    </row>
    <row r="191">
      <c r="AV191" s="32"/>
    </row>
    <row r="192">
      <c r="AV192" s="32"/>
    </row>
    <row r="193">
      <c r="AV193" s="32"/>
    </row>
    <row r="194">
      <c r="AV194" s="32"/>
    </row>
    <row r="195">
      <c r="AV195" s="32"/>
    </row>
    <row r="196">
      <c r="AV196" s="32"/>
    </row>
    <row r="197">
      <c r="AV197" s="32"/>
    </row>
    <row r="198">
      <c r="AV198" s="32"/>
    </row>
    <row r="199">
      <c r="AV199" s="32"/>
    </row>
    <row r="200">
      <c r="AV200" s="32"/>
    </row>
    <row r="201">
      <c r="AV201" s="32"/>
    </row>
    <row r="202">
      <c r="AV202" s="32"/>
    </row>
    <row r="203">
      <c r="AV203" s="32"/>
    </row>
    <row r="204">
      <c r="AV204" s="32"/>
    </row>
    <row r="205">
      <c r="AV205" s="32"/>
    </row>
    <row r="206">
      <c r="AV206" s="32"/>
    </row>
    <row r="207">
      <c r="AV207" s="32"/>
    </row>
    <row r="208">
      <c r="AV208" s="32"/>
    </row>
    <row r="209">
      <c r="AV209" s="32"/>
    </row>
    <row r="210">
      <c r="AV210" s="32"/>
    </row>
    <row r="211">
      <c r="AV211" s="32"/>
    </row>
    <row r="212">
      <c r="AV212" s="32"/>
    </row>
    <row r="213">
      <c r="AV213" s="32"/>
    </row>
    <row r="214">
      <c r="AV214" s="32"/>
    </row>
    <row r="215">
      <c r="AV215" s="32"/>
    </row>
    <row r="216">
      <c r="AV216" s="32"/>
    </row>
    <row r="217">
      <c r="AV217" s="32"/>
    </row>
    <row r="218">
      <c r="AV218" s="32"/>
    </row>
    <row r="219">
      <c r="AV219" s="32"/>
    </row>
    <row r="220">
      <c r="AV220" s="32"/>
    </row>
    <row r="221">
      <c r="AV221" s="32"/>
    </row>
    <row r="222">
      <c r="AV222" s="32"/>
    </row>
    <row r="223">
      <c r="AV223" s="32"/>
    </row>
    <row r="224">
      <c r="AV224" s="32"/>
    </row>
    <row r="225">
      <c r="AV225" s="32"/>
    </row>
    <row r="226">
      <c r="AV226" s="32"/>
    </row>
    <row r="227">
      <c r="AV227" s="32"/>
    </row>
    <row r="228">
      <c r="AV228" s="32"/>
    </row>
    <row r="229">
      <c r="AV229" s="32"/>
    </row>
    <row r="230">
      <c r="AV230" s="32"/>
    </row>
    <row r="231">
      <c r="AV231" s="32"/>
    </row>
    <row r="232">
      <c r="AV232" s="32"/>
    </row>
    <row r="233">
      <c r="AV233" s="32"/>
    </row>
    <row r="234">
      <c r="AV234" s="32"/>
    </row>
    <row r="235">
      <c r="AV235" s="32"/>
    </row>
    <row r="236">
      <c r="AV236" s="32"/>
    </row>
    <row r="237">
      <c r="AV237" s="32"/>
    </row>
    <row r="238">
      <c r="AV238" s="32"/>
    </row>
    <row r="239">
      <c r="AV239" s="32"/>
    </row>
    <row r="240">
      <c r="AV240" s="32"/>
    </row>
    <row r="241">
      <c r="AV241" s="32"/>
    </row>
    <row r="242">
      <c r="AV242" s="32"/>
    </row>
    <row r="243">
      <c r="AV243" s="32"/>
    </row>
    <row r="244">
      <c r="AV244" s="32"/>
    </row>
    <row r="245">
      <c r="AV245" s="32"/>
    </row>
    <row r="246">
      <c r="AV246" s="32"/>
    </row>
    <row r="247">
      <c r="AV247" s="32"/>
    </row>
    <row r="248">
      <c r="AV248" s="32"/>
    </row>
    <row r="249">
      <c r="AV249" s="32"/>
    </row>
    <row r="250">
      <c r="AV250" s="32"/>
    </row>
    <row r="251">
      <c r="AV251" s="32"/>
    </row>
    <row r="252">
      <c r="AV252" s="32"/>
    </row>
    <row r="253">
      <c r="AV253" s="32"/>
    </row>
    <row r="254">
      <c r="AV254" s="32"/>
    </row>
    <row r="255">
      <c r="AV255" s="32"/>
    </row>
    <row r="256">
      <c r="AV256" s="32"/>
    </row>
    <row r="257">
      <c r="AV257" s="32"/>
    </row>
    <row r="258">
      <c r="AV258" s="32"/>
    </row>
    <row r="259">
      <c r="AV259" s="32"/>
    </row>
    <row r="260">
      <c r="AV260" s="32"/>
    </row>
    <row r="261">
      <c r="AV261" s="32"/>
    </row>
    <row r="262">
      <c r="AV262" s="32"/>
    </row>
    <row r="263">
      <c r="AV263" s="32"/>
    </row>
    <row r="264">
      <c r="AV264" s="32"/>
    </row>
    <row r="265">
      <c r="AV265" s="32"/>
    </row>
    <row r="266">
      <c r="AV266" s="32"/>
    </row>
    <row r="267">
      <c r="AV267" s="32"/>
    </row>
    <row r="268">
      <c r="AV268" s="32"/>
    </row>
    <row r="269">
      <c r="AV269" s="32"/>
    </row>
    <row r="270">
      <c r="AV270" s="32"/>
    </row>
    <row r="271">
      <c r="AV271" s="32"/>
    </row>
    <row r="272">
      <c r="AV272" s="32"/>
    </row>
    <row r="273">
      <c r="AV273" s="32"/>
    </row>
    <row r="274">
      <c r="AV274" s="32"/>
    </row>
    <row r="275">
      <c r="AV275" s="32"/>
    </row>
    <row r="276">
      <c r="AV276" s="32"/>
    </row>
    <row r="277">
      <c r="AV277" s="32"/>
    </row>
    <row r="278">
      <c r="AV278" s="32"/>
    </row>
    <row r="279">
      <c r="AV279" s="32"/>
    </row>
    <row r="280">
      <c r="AV280" s="32"/>
    </row>
    <row r="281">
      <c r="AV281" s="32"/>
    </row>
    <row r="282">
      <c r="AV282" s="32"/>
    </row>
    <row r="283">
      <c r="AV283" s="32"/>
    </row>
    <row r="284">
      <c r="AV284" s="32"/>
    </row>
    <row r="285">
      <c r="AV285" s="32"/>
    </row>
    <row r="286">
      <c r="AV286" s="32"/>
    </row>
    <row r="287">
      <c r="AV287" s="32"/>
    </row>
    <row r="288">
      <c r="AV288" s="32"/>
    </row>
    <row r="289">
      <c r="AV289" s="32"/>
    </row>
    <row r="290">
      <c r="AV290" s="32"/>
    </row>
    <row r="291">
      <c r="AV291" s="32"/>
    </row>
    <row r="292">
      <c r="AV292" s="32"/>
    </row>
    <row r="293">
      <c r="AV293" s="32"/>
    </row>
    <row r="294">
      <c r="AV294" s="32"/>
    </row>
    <row r="295">
      <c r="AV295" s="32"/>
    </row>
    <row r="296">
      <c r="AV296" s="32"/>
    </row>
    <row r="297">
      <c r="AV297" s="32"/>
    </row>
    <row r="298">
      <c r="AV298" s="32"/>
    </row>
    <row r="299">
      <c r="AV299" s="32"/>
    </row>
    <row r="300">
      <c r="AV300" s="32"/>
    </row>
    <row r="301">
      <c r="AV301" s="32"/>
    </row>
    <row r="302">
      <c r="AV302" s="32"/>
    </row>
    <row r="303">
      <c r="AV303" s="32"/>
    </row>
    <row r="304">
      <c r="AV304" s="32"/>
    </row>
    <row r="305">
      <c r="AV305" s="32"/>
    </row>
    <row r="306">
      <c r="AV306" s="32"/>
    </row>
    <row r="307">
      <c r="AV307" s="32"/>
    </row>
    <row r="308">
      <c r="AV308" s="32"/>
    </row>
    <row r="309">
      <c r="AV309" s="32"/>
    </row>
    <row r="310">
      <c r="AV310" s="32"/>
    </row>
    <row r="311">
      <c r="AV311" s="32"/>
    </row>
    <row r="312">
      <c r="AV312" s="32"/>
    </row>
    <row r="313">
      <c r="AV313" s="32"/>
    </row>
    <row r="314">
      <c r="AV314" s="32"/>
    </row>
    <row r="315">
      <c r="AV315" s="32"/>
    </row>
    <row r="316">
      <c r="AV316" s="32"/>
    </row>
    <row r="317">
      <c r="AV317" s="32"/>
    </row>
    <row r="318">
      <c r="AV318" s="32"/>
    </row>
    <row r="319">
      <c r="AV319" s="32"/>
    </row>
    <row r="320">
      <c r="AV320" s="32"/>
    </row>
    <row r="321">
      <c r="AV321" s="32"/>
    </row>
    <row r="322">
      <c r="AV322" s="32"/>
    </row>
    <row r="323">
      <c r="AV323" s="32"/>
    </row>
    <row r="324">
      <c r="AV324" s="32"/>
    </row>
    <row r="325">
      <c r="AV325" s="32"/>
    </row>
    <row r="326">
      <c r="AV326" s="32"/>
    </row>
    <row r="327">
      <c r="AV327" s="32"/>
    </row>
    <row r="328">
      <c r="AV328" s="32"/>
    </row>
    <row r="329">
      <c r="AV329" s="32"/>
    </row>
    <row r="330">
      <c r="AV330" s="32"/>
    </row>
    <row r="331">
      <c r="AV331" s="32"/>
    </row>
    <row r="332">
      <c r="AV332" s="32"/>
    </row>
    <row r="333">
      <c r="AV333" s="32"/>
    </row>
    <row r="334">
      <c r="AV334" s="32"/>
    </row>
    <row r="335">
      <c r="AV335" s="32"/>
    </row>
    <row r="336">
      <c r="AV336" s="32"/>
    </row>
    <row r="337">
      <c r="AV337" s="32"/>
    </row>
    <row r="338">
      <c r="AV338" s="32"/>
    </row>
    <row r="339">
      <c r="AV339" s="32"/>
    </row>
    <row r="340">
      <c r="AV340" s="32"/>
    </row>
    <row r="341">
      <c r="AV341" s="32"/>
    </row>
    <row r="342">
      <c r="AV342" s="32"/>
    </row>
    <row r="343">
      <c r="AV343" s="32"/>
    </row>
    <row r="344">
      <c r="AV344" s="32"/>
    </row>
    <row r="345">
      <c r="AV345" s="32"/>
    </row>
    <row r="346">
      <c r="AV346" s="32"/>
    </row>
    <row r="347">
      <c r="AV347" s="32"/>
    </row>
    <row r="348">
      <c r="AV348" s="32"/>
    </row>
    <row r="349">
      <c r="AV349" s="32"/>
    </row>
    <row r="350">
      <c r="AV350" s="32"/>
    </row>
    <row r="351">
      <c r="AV351" s="32"/>
    </row>
    <row r="352">
      <c r="AV352" s="32"/>
    </row>
    <row r="353">
      <c r="AV353" s="32"/>
    </row>
    <row r="354">
      <c r="AV354" s="32"/>
    </row>
    <row r="355">
      <c r="AV355" s="32"/>
    </row>
    <row r="356">
      <c r="AV356" s="32"/>
    </row>
    <row r="357">
      <c r="AV357" s="32"/>
    </row>
    <row r="358">
      <c r="AV358" s="32"/>
    </row>
    <row r="359">
      <c r="AV359" s="32"/>
    </row>
    <row r="360">
      <c r="AV360" s="32"/>
    </row>
    <row r="361">
      <c r="AV361" s="32"/>
    </row>
    <row r="362">
      <c r="AV362" s="32"/>
    </row>
    <row r="363">
      <c r="AV363" s="32"/>
    </row>
    <row r="364">
      <c r="AV364" s="32"/>
    </row>
    <row r="365">
      <c r="AV365" s="32"/>
    </row>
    <row r="366">
      <c r="AV366" s="32"/>
    </row>
    <row r="367">
      <c r="AV367" s="32"/>
    </row>
    <row r="368">
      <c r="AV368" s="32"/>
    </row>
    <row r="369">
      <c r="AV369" s="32"/>
    </row>
    <row r="370">
      <c r="AV370" s="32"/>
    </row>
    <row r="371">
      <c r="AV371" s="32"/>
    </row>
    <row r="372">
      <c r="AV372" s="32"/>
    </row>
    <row r="373">
      <c r="AV373" s="32"/>
    </row>
    <row r="374">
      <c r="AV374" s="32"/>
    </row>
    <row r="375">
      <c r="AV375" s="32"/>
    </row>
    <row r="376">
      <c r="AV376" s="32"/>
    </row>
    <row r="377">
      <c r="AV377" s="32"/>
    </row>
    <row r="378">
      <c r="AV378" s="32"/>
    </row>
    <row r="379">
      <c r="AV379" s="32"/>
    </row>
    <row r="380">
      <c r="AV380" s="32"/>
    </row>
    <row r="381">
      <c r="AV381" s="32"/>
    </row>
    <row r="382">
      <c r="AV382" s="32"/>
    </row>
    <row r="383">
      <c r="AV383" s="32"/>
    </row>
    <row r="384">
      <c r="AV384" s="32"/>
    </row>
    <row r="385">
      <c r="AV385" s="32"/>
    </row>
    <row r="386">
      <c r="AV386" s="32"/>
    </row>
    <row r="387">
      <c r="AV387" s="32"/>
    </row>
    <row r="388">
      <c r="AV388" s="32"/>
    </row>
    <row r="389">
      <c r="AV389" s="32"/>
    </row>
    <row r="390">
      <c r="AV390" s="32"/>
    </row>
    <row r="391">
      <c r="AV391" s="32"/>
    </row>
    <row r="392">
      <c r="AV392" s="32"/>
    </row>
    <row r="393">
      <c r="AV393" s="32"/>
    </row>
    <row r="394">
      <c r="AV394" s="32"/>
    </row>
    <row r="395">
      <c r="AV395" s="32"/>
    </row>
    <row r="396">
      <c r="AV396" s="32"/>
    </row>
    <row r="397">
      <c r="AV397" s="32"/>
    </row>
    <row r="398">
      <c r="AV398" s="32"/>
    </row>
    <row r="399">
      <c r="AV399" s="32"/>
    </row>
    <row r="400">
      <c r="AV400" s="32"/>
    </row>
    <row r="401">
      <c r="AV401" s="32"/>
    </row>
    <row r="402">
      <c r="AV402" s="32"/>
    </row>
    <row r="403">
      <c r="AV403" s="32"/>
    </row>
    <row r="404">
      <c r="AV404" s="32"/>
    </row>
    <row r="405">
      <c r="AV405" s="32"/>
    </row>
    <row r="406">
      <c r="AV406" s="32"/>
    </row>
    <row r="407">
      <c r="AV407" s="32"/>
    </row>
    <row r="408">
      <c r="AV408" s="32"/>
    </row>
    <row r="409">
      <c r="AV409" s="32"/>
    </row>
    <row r="410">
      <c r="AV410" s="32"/>
    </row>
    <row r="411">
      <c r="AV411" s="32"/>
    </row>
    <row r="412">
      <c r="AV412" s="32"/>
    </row>
    <row r="413">
      <c r="AV413" s="32"/>
    </row>
    <row r="414">
      <c r="AV414" s="32"/>
    </row>
    <row r="415">
      <c r="AV415" s="32"/>
    </row>
    <row r="416">
      <c r="AV416" s="32"/>
    </row>
    <row r="417">
      <c r="AV417" s="32"/>
    </row>
    <row r="418">
      <c r="AV418" s="32"/>
    </row>
    <row r="419">
      <c r="AV419" s="32"/>
    </row>
    <row r="420">
      <c r="AV420" s="32"/>
    </row>
    <row r="421">
      <c r="AV421" s="32"/>
    </row>
    <row r="422">
      <c r="AV422" s="32"/>
    </row>
    <row r="423">
      <c r="AV423" s="32"/>
    </row>
    <row r="424">
      <c r="AV424" s="32"/>
    </row>
    <row r="425">
      <c r="AV425" s="32"/>
    </row>
    <row r="426">
      <c r="AV426" s="32"/>
    </row>
    <row r="427">
      <c r="AV427" s="32"/>
    </row>
    <row r="428">
      <c r="AV428" s="32"/>
    </row>
    <row r="429">
      <c r="AV429" s="32"/>
    </row>
    <row r="430">
      <c r="AV430" s="32"/>
    </row>
    <row r="431">
      <c r="AV431" s="32"/>
    </row>
    <row r="432">
      <c r="AV432" s="32"/>
    </row>
    <row r="433">
      <c r="AV433" s="32"/>
    </row>
    <row r="434">
      <c r="AV434" s="32"/>
    </row>
    <row r="435">
      <c r="AV435" s="32"/>
    </row>
    <row r="436">
      <c r="AV436" s="32"/>
    </row>
    <row r="437">
      <c r="AV437" s="32"/>
    </row>
    <row r="438">
      <c r="AV438" s="32"/>
    </row>
    <row r="439">
      <c r="AV439" s="32"/>
    </row>
    <row r="440">
      <c r="AV440" s="32"/>
    </row>
    <row r="441">
      <c r="AV441" s="32"/>
    </row>
    <row r="442">
      <c r="AV442" s="32"/>
    </row>
    <row r="443">
      <c r="AV443" s="32"/>
    </row>
    <row r="444">
      <c r="AV444" s="32"/>
    </row>
    <row r="445">
      <c r="AV445" s="32"/>
    </row>
    <row r="446">
      <c r="AV446" s="32"/>
    </row>
    <row r="447">
      <c r="AV447" s="32"/>
    </row>
    <row r="448">
      <c r="AV448" s="32"/>
    </row>
    <row r="449">
      <c r="AV449" s="32"/>
    </row>
    <row r="450">
      <c r="AV450" s="32"/>
    </row>
    <row r="451">
      <c r="AV451" s="32"/>
    </row>
    <row r="452">
      <c r="AV452" s="32"/>
    </row>
    <row r="453">
      <c r="AV453" s="32"/>
    </row>
    <row r="454">
      <c r="AV454" s="32"/>
    </row>
    <row r="455">
      <c r="AV455" s="32"/>
    </row>
    <row r="456">
      <c r="AV456" s="32"/>
    </row>
    <row r="457">
      <c r="AV457" s="32"/>
    </row>
    <row r="458">
      <c r="AV458" s="32"/>
    </row>
    <row r="459">
      <c r="AV459" s="32"/>
    </row>
    <row r="460">
      <c r="AV460" s="32"/>
    </row>
    <row r="461">
      <c r="AV461" s="32"/>
    </row>
    <row r="462">
      <c r="AV462" s="32"/>
    </row>
    <row r="463">
      <c r="AV463" s="32"/>
    </row>
    <row r="464">
      <c r="AV464" s="32"/>
    </row>
    <row r="465">
      <c r="AV465" s="32"/>
    </row>
    <row r="466">
      <c r="AV466" s="32"/>
    </row>
    <row r="467">
      <c r="AV467" s="32"/>
    </row>
    <row r="468">
      <c r="AV468" s="32"/>
    </row>
    <row r="469">
      <c r="AV469" s="32"/>
    </row>
    <row r="470">
      <c r="AV470" s="32"/>
    </row>
    <row r="471">
      <c r="AV471" s="32"/>
    </row>
    <row r="472">
      <c r="AV472" s="32"/>
    </row>
    <row r="473">
      <c r="AV473" s="32"/>
    </row>
    <row r="474">
      <c r="AV474" s="32"/>
    </row>
    <row r="475">
      <c r="AV475" s="32"/>
    </row>
    <row r="476">
      <c r="AV476" s="32"/>
    </row>
    <row r="477">
      <c r="AV477" s="32"/>
    </row>
    <row r="478">
      <c r="AV478" s="32"/>
    </row>
    <row r="479">
      <c r="AV479" s="32"/>
    </row>
    <row r="480">
      <c r="AV480" s="32"/>
    </row>
    <row r="481">
      <c r="AV481" s="32"/>
    </row>
    <row r="482">
      <c r="AV482" s="32"/>
    </row>
    <row r="483">
      <c r="AV483" s="32"/>
    </row>
    <row r="484">
      <c r="AV484" s="32"/>
    </row>
    <row r="485">
      <c r="AV485" s="32"/>
    </row>
    <row r="486">
      <c r="AV486" s="32"/>
    </row>
    <row r="487">
      <c r="AV487" s="32"/>
    </row>
    <row r="488">
      <c r="AV488" s="32"/>
    </row>
    <row r="489">
      <c r="AV489" s="32"/>
    </row>
    <row r="490">
      <c r="AV490" s="32"/>
    </row>
    <row r="491">
      <c r="AV491" s="32"/>
    </row>
    <row r="492">
      <c r="AV492" s="32"/>
    </row>
    <row r="493">
      <c r="AV493" s="32"/>
    </row>
    <row r="494">
      <c r="AV494" s="32"/>
    </row>
    <row r="495">
      <c r="AV495" s="32"/>
    </row>
    <row r="496">
      <c r="AV496" s="32"/>
    </row>
    <row r="497">
      <c r="AV497" s="32"/>
    </row>
    <row r="498">
      <c r="AV498" s="32"/>
    </row>
    <row r="499">
      <c r="AV499" s="32"/>
    </row>
    <row r="500">
      <c r="AV500" s="32"/>
    </row>
    <row r="501">
      <c r="AV501" s="32"/>
    </row>
    <row r="502">
      <c r="AV502" s="32"/>
    </row>
    <row r="503">
      <c r="AV503" s="32"/>
    </row>
    <row r="504">
      <c r="AV504" s="32"/>
    </row>
    <row r="505">
      <c r="AV505" s="32"/>
    </row>
    <row r="506">
      <c r="AV506" s="32"/>
    </row>
    <row r="507">
      <c r="AV507" s="32"/>
    </row>
    <row r="508">
      <c r="AV508" s="32"/>
    </row>
    <row r="509">
      <c r="AV509" s="32"/>
    </row>
    <row r="510">
      <c r="AV510" s="32"/>
    </row>
    <row r="511">
      <c r="AV511" s="32"/>
    </row>
    <row r="512">
      <c r="AV512" s="32"/>
    </row>
    <row r="513">
      <c r="AV513" s="32"/>
    </row>
    <row r="514">
      <c r="AV514" s="32"/>
    </row>
    <row r="515">
      <c r="AV515" s="32"/>
    </row>
    <row r="516">
      <c r="AV516" s="32"/>
    </row>
    <row r="517">
      <c r="AV517" s="32"/>
    </row>
    <row r="518">
      <c r="AV518" s="32"/>
    </row>
    <row r="519">
      <c r="AV519" s="32"/>
    </row>
    <row r="520">
      <c r="AV520" s="32"/>
    </row>
    <row r="521">
      <c r="AV521" s="32"/>
    </row>
    <row r="522">
      <c r="AV522" s="32"/>
    </row>
    <row r="523">
      <c r="AV523" s="32"/>
    </row>
    <row r="524">
      <c r="AV524" s="32"/>
    </row>
    <row r="525">
      <c r="AV525" s="32"/>
    </row>
    <row r="526">
      <c r="AV526" s="32"/>
    </row>
    <row r="527">
      <c r="AV527" s="32"/>
    </row>
    <row r="528">
      <c r="AV528" s="32"/>
    </row>
    <row r="529">
      <c r="AV529" s="32"/>
    </row>
    <row r="530">
      <c r="AV530" s="32"/>
    </row>
    <row r="531">
      <c r="AV531" s="32"/>
    </row>
    <row r="532">
      <c r="AV532" s="32"/>
    </row>
    <row r="533">
      <c r="AV533" s="32"/>
    </row>
    <row r="534">
      <c r="AV534" s="32"/>
    </row>
    <row r="535">
      <c r="AV535" s="32"/>
    </row>
    <row r="536">
      <c r="AV536" s="32"/>
    </row>
    <row r="537">
      <c r="AV537" s="32"/>
    </row>
    <row r="538">
      <c r="AV538" s="32"/>
    </row>
    <row r="539">
      <c r="AV539" s="32"/>
    </row>
    <row r="540">
      <c r="AV540" s="32"/>
    </row>
    <row r="541">
      <c r="AV541" s="32"/>
    </row>
    <row r="542">
      <c r="AV542" s="32"/>
    </row>
    <row r="543">
      <c r="AV543" s="32"/>
    </row>
    <row r="544">
      <c r="AV544" s="32"/>
    </row>
    <row r="545">
      <c r="AV545" s="32"/>
    </row>
    <row r="546">
      <c r="AV546" s="32"/>
    </row>
    <row r="547">
      <c r="AV547" s="32"/>
    </row>
    <row r="548">
      <c r="AV548" s="32"/>
    </row>
    <row r="549">
      <c r="AV549" s="32"/>
    </row>
    <row r="550">
      <c r="AV550" s="32"/>
    </row>
    <row r="551">
      <c r="AV551" s="32"/>
    </row>
    <row r="552">
      <c r="AV552" s="32"/>
    </row>
    <row r="553">
      <c r="AV553" s="32"/>
    </row>
    <row r="554">
      <c r="AV554" s="32"/>
    </row>
    <row r="555">
      <c r="AV555" s="32"/>
    </row>
    <row r="556">
      <c r="AV556" s="32"/>
    </row>
    <row r="557">
      <c r="AV557" s="32"/>
    </row>
    <row r="558">
      <c r="AV558" s="32"/>
    </row>
    <row r="559">
      <c r="AV559" s="32"/>
    </row>
    <row r="560">
      <c r="AV560" s="32"/>
    </row>
    <row r="561">
      <c r="AV561" s="32"/>
    </row>
    <row r="562">
      <c r="AV562" s="32"/>
    </row>
    <row r="563">
      <c r="AV563" s="32"/>
    </row>
    <row r="564">
      <c r="AV564" s="32"/>
    </row>
    <row r="565">
      <c r="AV565" s="32"/>
    </row>
    <row r="566">
      <c r="AV566" s="32"/>
    </row>
    <row r="567">
      <c r="AV567" s="32"/>
    </row>
    <row r="568">
      <c r="AV568" s="32"/>
    </row>
    <row r="569">
      <c r="AV569" s="32"/>
    </row>
    <row r="570">
      <c r="AV570" s="32"/>
    </row>
    <row r="571">
      <c r="AV571" s="32"/>
    </row>
    <row r="572">
      <c r="AV572" s="32"/>
    </row>
    <row r="573">
      <c r="AV573" s="32"/>
    </row>
    <row r="574">
      <c r="AV574" s="32"/>
    </row>
    <row r="575">
      <c r="AV575" s="32"/>
    </row>
    <row r="576">
      <c r="AV576" s="32"/>
    </row>
    <row r="577">
      <c r="AV577" s="32"/>
    </row>
    <row r="578">
      <c r="AV578" s="32"/>
    </row>
    <row r="579">
      <c r="AV579" s="32"/>
    </row>
    <row r="580">
      <c r="AV580" s="32"/>
    </row>
    <row r="581">
      <c r="AV581" s="32"/>
    </row>
    <row r="582">
      <c r="AV582" s="32"/>
    </row>
    <row r="583">
      <c r="AV583" s="32"/>
    </row>
    <row r="584">
      <c r="AV584" s="32"/>
    </row>
    <row r="585">
      <c r="AV585" s="32"/>
    </row>
    <row r="586">
      <c r="AV586" s="32"/>
    </row>
    <row r="587">
      <c r="AV587" s="32"/>
    </row>
    <row r="588">
      <c r="AV588" s="32"/>
    </row>
    <row r="589">
      <c r="AV589" s="32"/>
    </row>
    <row r="590">
      <c r="AV590" s="32"/>
    </row>
    <row r="591">
      <c r="AV591" s="32"/>
    </row>
    <row r="592">
      <c r="AV592" s="32"/>
    </row>
    <row r="593">
      <c r="AV593" s="32"/>
    </row>
    <row r="594">
      <c r="AV594" s="32"/>
    </row>
    <row r="595">
      <c r="AV595" s="32"/>
    </row>
    <row r="596">
      <c r="AV596" s="32"/>
    </row>
    <row r="597">
      <c r="AV597" s="32"/>
    </row>
    <row r="598">
      <c r="AV598" s="32"/>
    </row>
    <row r="599">
      <c r="AV599" s="32"/>
    </row>
    <row r="600">
      <c r="AV600" s="32"/>
    </row>
    <row r="601">
      <c r="AV601" s="32"/>
    </row>
    <row r="602">
      <c r="AV602" s="32"/>
    </row>
    <row r="603">
      <c r="AV603" s="32"/>
    </row>
    <row r="604">
      <c r="AV604" s="32"/>
    </row>
    <row r="605">
      <c r="AV605" s="32"/>
    </row>
    <row r="606">
      <c r="AV606" s="32"/>
    </row>
    <row r="607">
      <c r="AV607" s="32"/>
    </row>
    <row r="608">
      <c r="AV608" s="32"/>
    </row>
    <row r="609">
      <c r="AV609" s="32"/>
    </row>
    <row r="610">
      <c r="AV610" s="32"/>
    </row>
    <row r="611">
      <c r="AV611" s="32"/>
    </row>
    <row r="612">
      <c r="AV612" s="32"/>
    </row>
    <row r="613">
      <c r="AV613" s="32"/>
    </row>
    <row r="614">
      <c r="AV614" s="32"/>
    </row>
    <row r="615">
      <c r="AV615" s="32"/>
    </row>
    <row r="616">
      <c r="AV616" s="32"/>
    </row>
    <row r="617">
      <c r="AV617" s="32"/>
    </row>
    <row r="618">
      <c r="AV618" s="32"/>
    </row>
    <row r="619">
      <c r="AV619" s="32"/>
    </row>
    <row r="620">
      <c r="AV620" s="32"/>
    </row>
    <row r="621">
      <c r="AV621" s="32"/>
    </row>
    <row r="622">
      <c r="AV622" s="32"/>
    </row>
    <row r="623">
      <c r="AV623" s="32"/>
    </row>
    <row r="624">
      <c r="AV624" s="32"/>
    </row>
    <row r="625">
      <c r="AV625" s="32"/>
    </row>
    <row r="626">
      <c r="AV626" s="32"/>
    </row>
    <row r="627">
      <c r="AV627" s="32"/>
    </row>
    <row r="628">
      <c r="AV628" s="32"/>
    </row>
    <row r="629">
      <c r="AV629" s="32"/>
    </row>
    <row r="630">
      <c r="AV630" s="32"/>
    </row>
    <row r="631">
      <c r="AV631" s="32"/>
    </row>
    <row r="632">
      <c r="AV632" s="32"/>
    </row>
    <row r="633">
      <c r="AV633" s="32"/>
    </row>
    <row r="634">
      <c r="AV634" s="32"/>
    </row>
    <row r="635">
      <c r="AV635" s="32"/>
    </row>
    <row r="636">
      <c r="AV636" s="32"/>
    </row>
    <row r="637">
      <c r="AV637" s="32"/>
    </row>
    <row r="638">
      <c r="AV638" s="32"/>
    </row>
    <row r="639">
      <c r="AV639" s="32"/>
    </row>
    <row r="640">
      <c r="AV640" s="32"/>
    </row>
    <row r="641">
      <c r="AV641" s="32"/>
    </row>
    <row r="642">
      <c r="AV642" s="32"/>
    </row>
    <row r="643">
      <c r="AV643" s="32"/>
    </row>
    <row r="644">
      <c r="AV644" s="32"/>
    </row>
    <row r="645">
      <c r="AV645" s="32"/>
    </row>
    <row r="646">
      <c r="AV646" s="32"/>
    </row>
    <row r="647">
      <c r="AV647" s="32"/>
    </row>
    <row r="648">
      <c r="AV648" s="32"/>
    </row>
    <row r="649">
      <c r="AV649" s="32"/>
    </row>
    <row r="650">
      <c r="AV650" s="32"/>
    </row>
    <row r="651">
      <c r="AV651" s="32"/>
    </row>
    <row r="652">
      <c r="AV652" s="32"/>
    </row>
    <row r="653">
      <c r="AV653" s="32"/>
    </row>
    <row r="654">
      <c r="AV654" s="32"/>
    </row>
    <row r="655">
      <c r="AV655" s="32"/>
    </row>
    <row r="656">
      <c r="AV656" s="32"/>
    </row>
    <row r="657">
      <c r="AV657" s="32"/>
    </row>
    <row r="658">
      <c r="AV658" s="32"/>
    </row>
    <row r="659">
      <c r="AV659" s="32"/>
    </row>
    <row r="660">
      <c r="AV660" s="32"/>
    </row>
    <row r="661">
      <c r="AV661" s="32"/>
    </row>
    <row r="662">
      <c r="AV662" s="32"/>
    </row>
    <row r="663">
      <c r="AV663" s="32"/>
    </row>
    <row r="664">
      <c r="AV664" s="32"/>
    </row>
    <row r="665">
      <c r="AV665" s="32"/>
    </row>
    <row r="666">
      <c r="AV666" s="32"/>
    </row>
    <row r="667">
      <c r="AV667" s="32"/>
    </row>
    <row r="668">
      <c r="AV668" s="32"/>
    </row>
    <row r="669">
      <c r="AV669" s="32"/>
    </row>
    <row r="670">
      <c r="AV670" s="32"/>
    </row>
    <row r="671">
      <c r="AV671" s="32"/>
    </row>
    <row r="672">
      <c r="AV672" s="32"/>
    </row>
    <row r="673">
      <c r="AV673" s="32"/>
    </row>
    <row r="674">
      <c r="AV674" s="32"/>
    </row>
    <row r="675">
      <c r="AV675" s="32"/>
    </row>
    <row r="676">
      <c r="AV676" s="32"/>
    </row>
    <row r="677">
      <c r="AV677" s="32"/>
    </row>
    <row r="678">
      <c r="AV678" s="32"/>
    </row>
    <row r="679">
      <c r="AV679" s="32"/>
    </row>
    <row r="680">
      <c r="AV680" s="32"/>
    </row>
    <row r="681">
      <c r="AV681" s="32"/>
    </row>
    <row r="682">
      <c r="AV682" s="32"/>
    </row>
    <row r="683">
      <c r="AV683" s="32"/>
    </row>
    <row r="684">
      <c r="AV684" s="32"/>
    </row>
    <row r="685">
      <c r="AV685" s="32"/>
    </row>
    <row r="686">
      <c r="AV686" s="32"/>
    </row>
    <row r="687">
      <c r="AV687" s="32"/>
    </row>
    <row r="688">
      <c r="AV688" s="32"/>
    </row>
    <row r="689">
      <c r="AV689" s="32"/>
    </row>
    <row r="690">
      <c r="AV690" s="32"/>
    </row>
    <row r="691">
      <c r="AV691" s="32"/>
    </row>
    <row r="692">
      <c r="AV692" s="32"/>
    </row>
    <row r="693">
      <c r="AV693" s="32"/>
    </row>
    <row r="694">
      <c r="AV694" s="32"/>
    </row>
    <row r="695">
      <c r="AV695" s="32"/>
    </row>
    <row r="696">
      <c r="AV696" s="32"/>
    </row>
    <row r="697">
      <c r="AV697" s="32"/>
    </row>
    <row r="698">
      <c r="AV698" s="32"/>
    </row>
    <row r="699">
      <c r="AV699" s="32"/>
    </row>
    <row r="700">
      <c r="AV700" s="32"/>
    </row>
    <row r="701">
      <c r="AV701" s="32"/>
    </row>
    <row r="702">
      <c r="AV702" s="32"/>
    </row>
    <row r="703">
      <c r="AV703" s="32"/>
    </row>
    <row r="704">
      <c r="AV704" s="32"/>
    </row>
    <row r="705">
      <c r="AV705" s="32"/>
    </row>
    <row r="706">
      <c r="AV706" s="32"/>
    </row>
    <row r="707">
      <c r="AV707" s="32"/>
    </row>
    <row r="708">
      <c r="AV708" s="32"/>
    </row>
    <row r="709">
      <c r="AV709" s="32"/>
    </row>
    <row r="710">
      <c r="AV710" s="32"/>
    </row>
    <row r="711">
      <c r="AV711" s="32"/>
    </row>
    <row r="712">
      <c r="AV712" s="32"/>
    </row>
    <row r="713">
      <c r="AV713" s="32"/>
    </row>
    <row r="714">
      <c r="AV714" s="32"/>
    </row>
    <row r="715">
      <c r="AV715" s="32"/>
    </row>
    <row r="716">
      <c r="AV716" s="32"/>
    </row>
    <row r="717">
      <c r="AV717" s="32"/>
    </row>
    <row r="718">
      <c r="AV718" s="32"/>
    </row>
    <row r="719">
      <c r="AV719" s="32"/>
    </row>
    <row r="720">
      <c r="AV720" s="32"/>
    </row>
    <row r="721">
      <c r="AV721" s="32"/>
    </row>
    <row r="722">
      <c r="AV722" s="32"/>
    </row>
    <row r="723">
      <c r="AV723" s="32"/>
    </row>
    <row r="724">
      <c r="AV724" s="32"/>
    </row>
    <row r="725">
      <c r="AV725" s="32"/>
    </row>
    <row r="726">
      <c r="AV726" s="32"/>
    </row>
    <row r="727">
      <c r="AV727" s="32"/>
    </row>
    <row r="728">
      <c r="AV728" s="32"/>
    </row>
    <row r="729">
      <c r="AV729" s="32"/>
    </row>
    <row r="730">
      <c r="AV730" s="32"/>
    </row>
    <row r="731">
      <c r="AV731" s="32"/>
    </row>
    <row r="732">
      <c r="AV732" s="32"/>
    </row>
    <row r="733">
      <c r="AV733" s="32"/>
    </row>
    <row r="734">
      <c r="AV734" s="32"/>
    </row>
    <row r="735">
      <c r="AV735" s="32"/>
    </row>
    <row r="736">
      <c r="AV736" s="32"/>
    </row>
    <row r="737">
      <c r="AV737" s="32"/>
    </row>
    <row r="738">
      <c r="AV738" s="32"/>
    </row>
    <row r="739">
      <c r="AV739" s="32"/>
    </row>
    <row r="740">
      <c r="AV740" s="32"/>
    </row>
    <row r="741">
      <c r="AV741" s="32"/>
    </row>
    <row r="742">
      <c r="AV742" s="32"/>
    </row>
    <row r="743">
      <c r="AV743" s="32"/>
    </row>
    <row r="744">
      <c r="AV744" s="32"/>
    </row>
    <row r="745">
      <c r="AV745" s="32"/>
    </row>
    <row r="746">
      <c r="AV746" s="32"/>
    </row>
    <row r="747">
      <c r="AV747" s="32"/>
    </row>
    <row r="748">
      <c r="AV748" s="32"/>
    </row>
    <row r="749">
      <c r="AV749" s="32"/>
    </row>
    <row r="750">
      <c r="AV750" s="32"/>
    </row>
    <row r="751">
      <c r="AV751" s="32"/>
    </row>
    <row r="752">
      <c r="AV752" s="32"/>
    </row>
    <row r="753">
      <c r="AV753" s="32"/>
    </row>
    <row r="754">
      <c r="AV754" s="32"/>
    </row>
    <row r="755">
      <c r="AV755" s="32"/>
    </row>
    <row r="756">
      <c r="AV756" s="32"/>
    </row>
    <row r="757">
      <c r="AV757" s="32"/>
    </row>
    <row r="758">
      <c r="AV758" s="32"/>
    </row>
    <row r="759">
      <c r="AV759" s="32"/>
    </row>
    <row r="760">
      <c r="AV760" s="32"/>
    </row>
    <row r="761">
      <c r="AV761" s="32"/>
    </row>
    <row r="762">
      <c r="AV762" s="32"/>
    </row>
    <row r="763">
      <c r="AV763" s="32"/>
    </row>
    <row r="764">
      <c r="AV764" s="32"/>
    </row>
    <row r="765">
      <c r="AV765" s="32"/>
    </row>
    <row r="766">
      <c r="AV766" s="32"/>
    </row>
    <row r="767">
      <c r="AV767" s="32"/>
    </row>
    <row r="768">
      <c r="AV768" s="32"/>
    </row>
    <row r="769">
      <c r="AV769" s="32"/>
    </row>
    <row r="770">
      <c r="AV770" s="32"/>
    </row>
    <row r="771">
      <c r="AV771" s="32"/>
    </row>
    <row r="772">
      <c r="AV772" s="32"/>
    </row>
    <row r="773">
      <c r="AV773" s="32"/>
    </row>
    <row r="774">
      <c r="AV774" s="32"/>
    </row>
    <row r="775">
      <c r="AV775" s="32"/>
    </row>
    <row r="776">
      <c r="AV776" s="32"/>
    </row>
    <row r="777">
      <c r="AV777" s="32"/>
    </row>
    <row r="778">
      <c r="AV778" s="32"/>
    </row>
    <row r="779">
      <c r="AV779" s="32"/>
    </row>
    <row r="780">
      <c r="AV780" s="32"/>
    </row>
    <row r="781">
      <c r="AV781" s="32"/>
    </row>
    <row r="782">
      <c r="AV782" s="32"/>
    </row>
    <row r="783">
      <c r="AV783" s="32"/>
    </row>
    <row r="784">
      <c r="AV784" s="32"/>
    </row>
    <row r="785">
      <c r="AV785" s="32"/>
    </row>
    <row r="786">
      <c r="AV786" s="32"/>
    </row>
    <row r="787">
      <c r="AV787" s="32"/>
    </row>
    <row r="788">
      <c r="AV788" s="32"/>
    </row>
    <row r="789">
      <c r="AV789" s="32"/>
    </row>
    <row r="790">
      <c r="AV790" s="32"/>
    </row>
    <row r="791">
      <c r="AV791" s="32"/>
    </row>
    <row r="792">
      <c r="AV792" s="32"/>
    </row>
    <row r="793">
      <c r="AV793" s="32"/>
    </row>
    <row r="794">
      <c r="AV794" s="32"/>
    </row>
    <row r="795">
      <c r="AV795" s="32"/>
    </row>
    <row r="796">
      <c r="AV796" s="32"/>
    </row>
    <row r="797">
      <c r="AV797" s="32"/>
    </row>
    <row r="798">
      <c r="AV798" s="32"/>
    </row>
    <row r="799">
      <c r="AV799" s="32"/>
    </row>
    <row r="800">
      <c r="AV800" s="32"/>
    </row>
    <row r="801">
      <c r="AV801" s="32"/>
    </row>
    <row r="802">
      <c r="AV802" s="32"/>
    </row>
    <row r="803">
      <c r="AV803" s="32"/>
    </row>
    <row r="804">
      <c r="AV804" s="32"/>
    </row>
    <row r="805">
      <c r="AV805" s="32"/>
    </row>
    <row r="806">
      <c r="AV806" s="32"/>
    </row>
    <row r="807">
      <c r="AV807" s="32"/>
    </row>
    <row r="808">
      <c r="AV808" s="32"/>
    </row>
    <row r="809">
      <c r="AV809" s="32"/>
    </row>
    <row r="810">
      <c r="AV810" s="32"/>
    </row>
    <row r="811">
      <c r="AV811" s="32"/>
    </row>
    <row r="812">
      <c r="AV812" s="32"/>
    </row>
    <row r="813">
      <c r="AV813" s="32"/>
    </row>
    <row r="814">
      <c r="AV814" s="32"/>
    </row>
    <row r="815">
      <c r="AV815" s="32"/>
    </row>
    <row r="816">
      <c r="AV816" s="32"/>
    </row>
    <row r="817">
      <c r="AV817" s="32"/>
    </row>
    <row r="818">
      <c r="AV818" s="32"/>
    </row>
    <row r="819">
      <c r="AV819" s="32"/>
    </row>
    <row r="820">
      <c r="AV820" s="32"/>
    </row>
    <row r="821">
      <c r="AV821" s="32"/>
    </row>
    <row r="822">
      <c r="AV822" s="32"/>
    </row>
    <row r="823">
      <c r="AV823" s="32"/>
    </row>
    <row r="824">
      <c r="AV824" s="32"/>
    </row>
    <row r="825">
      <c r="AV825" s="32"/>
    </row>
    <row r="826">
      <c r="AV826" s="32"/>
    </row>
    <row r="827">
      <c r="AV827" s="32"/>
    </row>
    <row r="828">
      <c r="AV828" s="32"/>
    </row>
    <row r="829">
      <c r="AV829" s="32"/>
    </row>
    <row r="830">
      <c r="AV830" s="32"/>
    </row>
    <row r="831">
      <c r="AV831" s="32"/>
    </row>
    <row r="832">
      <c r="AV832" s="32"/>
    </row>
    <row r="833">
      <c r="AV833" s="32"/>
    </row>
    <row r="834">
      <c r="AV834" s="32"/>
    </row>
    <row r="835">
      <c r="AV835" s="32"/>
    </row>
    <row r="836">
      <c r="AV836" s="32"/>
    </row>
    <row r="837">
      <c r="AV837" s="32"/>
    </row>
    <row r="838">
      <c r="AV838" s="32"/>
    </row>
    <row r="839">
      <c r="AV839" s="32"/>
    </row>
    <row r="840">
      <c r="AV840" s="32"/>
    </row>
    <row r="841">
      <c r="AV841" s="32"/>
    </row>
    <row r="842">
      <c r="AV842" s="32"/>
    </row>
    <row r="843">
      <c r="AV843" s="32"/>
    </row>
    <row r="844">
      <c r="AV844" s="32"/>
    </row>
    <row r="845">
      <c r="AV845" s="32"/>
    </row>
    <row r="846">
      <c r="AV846" s="32"/>
    </row>
    <row r="847">
      <c r="AV847" s="32"/>
    </row>
    <row r="848">
      <c r="AV848" s="32"/>
    </row>
    <row r="849">
      <c r="AV849" s="32"/>
    </row>
    <row r="850">
      <c r="AV850" s="32"/>
    </row>
    <row r="851">
      <c r="AV851" s="32"/>
    </row>
    <row r="852">
      <c r="AV852" s="32"/>
    </row>
    <row r="853">
      <c r="AV853" s="32"/>
    </row>
    <row r="854">
      <c r="AV854" s="32"/>
    </row>
    <row r="855">
      <c r="AV855" s="32"/>
    </row>
    <row r="856">
      <c r="AV856" s="32"/>
    </row>
    <row r="857">
      <c r="AV857" s="32"/>
    </row>
    <row r="858">
      <c r="AV858" s="32"/>
    </row>
    <row r="859">
      <c r="AV859" s="32"/>
    </row>
    <row r="860">
      <c r="AV860" s="32"/>
    </row>
    <row r="861">
      <c r="AV861" s="32"/>
    </row>
    <row r="862">
      <c r="AV862" s="32"/>
    </row>
    <row r="863">
      <c r="AV863" s="32"/>
    </row>
    <row r="864">
      <c r="AV864" s="32"/>
    </row>
    <row r="865">
      <c r="AV865" s="32"/>
    </row>
    <row r="866">
      <c r="AV866" s="32"/>
    </row>
    <row r="867">
      <c r="AV867" s="32"/>
    </row>
    <row r="868">
      <c r="AV868" s="32"/>
    </row>
    <row r="869">
      <c r="AV869" s="32"/>
    </row>
    <row r="870">
      <c r="AV870" s="32"/>
    </row>
    <row r="871">
      <c r="AV871" s="32"/>
    </row>
    <row r="872">
      <c r="AV872" s="32"/>
    </row>
    <row r="873">
      <c r="AV873" s="32"/>
    </row>
    <row r="874">
      <c r="AV874" s="32"/>
    </row>
    <row r="875">
      <c r="AV875" s="32"/>
    </row>
    <row r="876">
      <c r="AV876" s="32"/>
    </row>
    <row r="877">
      <c r="AV877" s="32"/>
    </row>
    <row r="878">
      <c r="AV878" s="32"/>
    </row>
    <row r="879">
      <c r="AV879" s="32"/>
    </row>
    <row r="880">
      <c r="AV880" s="32"/>
    </row>
    <row r="881">
      <c r="AV881" s="32"/>
    </row>
    <row r="882">
      <c r="AV882" s="32"/>
    </row>
    <row r="883">
      <c r="AV883" s="32"/>
    </row>
    <row r="884">
      <c r="AV884" s="32"/>
    </row>
    <row r="885">
      <c r="AV885" s="32"/>
    </row>
    <row r="886">
      <c r="AV886" s="32"/>
    </row>
    <row r="887">
      <c r="AV887" s="32"/>
    </row>
    <row r="888">
      <c r="AV888" s="32"/>
    </row>
    <row r="889">
      <c r="AV889" s="32"/>
    </row>
    <row r="890">
      <c r="AV890" s="32"/>
    </row>
    <row r="891">
      <c r="AV891" s="32"/>
    </row>
    <row r="892">
      <c r="AV892" s="32"/>
    </row>
    <row r="893">
      <c r="AV893" s="32"/>
    </row>
    <row r="894">
      <c r="AV894" s="32"/>
    </row>
    <row r="895">
      <c r="AV895" s="32"/>
    </row>
    <row r="896">
      <c r="AV896" s="32"/>
    </row>
    <row r="897">
      <c r="AV897" s="32"/>
    </row>
    <row r="898">
      <c r="AV898" s="32"/>
    </row>
    <row r="899">
      <c r="AV899" s="32"/>
    </row>
    <row r="900">
      <c r="AV900" s="32"/>
    </row>
    <row r="901">
      <c r="AV901" s="32"/>
    </row>
    <row r="902">
      <c r="AV902" s="32"/>
    </row>
    <row r="903">
      <c r="AV903" s="32"/>
    </row>
    <row r="904">
      <c r="AV904" s="32"/>
    </row>
    <row r="905">
      <c r="AV905" s="32"/>
    </row>
    <row r="906">
      <c r="AV906" s="32"/>
    </row>
    <row r="907">
      <c r="AV907" s="32"/>
    </row>
    <row r="908">
      <c r="AV908" s="32"/>
    </row>
    <row r="909">
      <c r="AV909" s="32"/>
    </row>
    <row r="910">
      <c r="AV910" s="32"/>
    </row>
    <row r="911">
      <c r="AV911" s="32"/>
    </row>
    <row r="912">
      <c r="AV912" s="32"/>
    </row>
    <row r="913">
      <c r="AV913" s="32"/>
    </row>
    <row r="914">
      <c r="AV914" s="32"/>
    </row>
    <row r="915">
      <c r="AV915" s="32"/>
    </row>
    <row r="916">
      <c r="AV916" s="32"/>
    </row>
    <row r="917">
      <c r="AV917" s="32"/>
    </row>
    <row r="918">
      <c r="AV918" s="32"/>
    </row>
    <row r="919">
      <c r="AV919" s="32"/>
    </row>
    <row r="920">
      <c r="AV920" s="32"/>
    </row>
    <row r="921">
      <c r="AV921" s="32"/>
    </row>
    <row r="922">
      <c r="AV922" s="32"/>
    </row>
    <row r="923">
      <c r="AV923" s="32"/>
    </row>
    <row r="924">
      <c r="AV924" s="32"/>
    </row>
    <row r="925">
      <c r="AV925" s="32"/>
    </row>
    <row r="926">
      <c r="AV926" s="32"/>
    </row>
    <row r="927">
      <c r="AV927" s="32"/>
    </row>
    <row r="928">
      <c r="AV928" s="32"/>
    </row>
    <row r="929">
      <c r="AV929" s="32"/>
    </row>
    <row r="930">
      <c r="AV930" s="32"/>
    </row>
    <row r="931">
      <c r="AV931" s="32"/>
    </row>
    <row r="932">
      <c r="AV932" s="32"/>
    </row>
    <row r="933">
      <c r="AV933" s="32"/>
    </row>
    <row r="934">
      <c r="AV934" s="32"/>
    </row>
    <row r="935">
      <c r="AV935" s="32"/>
    </row>
    <row r="936">
      <c r="AV936" s="32"/>
    </row>
    <row r="937">
      <c r="AV937" s="32"/>
    </row>
    <row r="938">
      <c r="AV938" s="32"/>
    </row>
    <row r="939">
      <c r="AV939" s="32"/>
    </row>
    <row r="940">
      <c r="AV940" s="32"/>
    </row>
    <row r="941">
      <c r="AV941" s="32"/>
    </row>
    <row r="942">
      <c r="AV942" s="32"/>
    </row>
    <row r="943">
      <c r="AV943" s="32"/>
    </row>
    <row r="944">
      <c r="AV944" s="32"/>
    </row>
    <row r="945">
      <c r="AV945" s="32"/>
    </row>
    <row r="946">
      <c r="AV946" s="3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29"/>
    <col customWidth="1" min="4" max="4" width="13.29"/>
    <col customWidth="1" min="5" max="5" width="13.86"/>
    <col customWidth="1" min="6" max="6" width="19.57"/>
    <col customWidth="1" min="7" max="7" width="11.71"/>
    <col customWidth="1" min="8" max="8" width="21.71"/>
    <col customWidth="1" min="9" max="9" width="9.14"/>
    <col customWidth="1" min="10" max="10" width="16.14"/>
    <col customWidth="1" min="16" max="16" width="18.43"/>
    <col customWidth="1" min="22" max="22" width="27.14"/>
    <col customWidth="1" min="40" max="40" width="14.71"/>
    <col customWidth="1" min="42" max="42" width="23.57"/>
  </cols>
  <sheetData>
    <row r="1">
      <c r="A1" s="33" t="s">
        <v>93</v>
      </c>
      <c r="B1" s="33" t="s">
        <v>94</v>
      </c>
      <c r="C1" s="33" t="s">
        <v>95</v>
      </c>
      <c r="D1" s="34" t="s">
        <v>96</v>
      </c>
      <c r="E1" s="34" t="s">
        <v>97</v>
      </c>
      <c r="F1" s="35" t="s">
        <v>98</v>
      </c>
      <c r="G1" s="34" t="s">
        <v>99</v>
      </c>
      <c r="H1" s="36" t="s">
        <v>100</v>
      </c>
      <c r="I1" s="37" t="s">
        <v>101</v>
      </c>
      <c r="J1" s="34" t="s">
        <v>102</v>
      </c>
      <c r="L1" s="38"/>
      <c r="M1" s="38"/>
    </row>
    <row r="2">
      <c r="A2" s="39" t="str">
        <f>pack!F2</f>
        <v>Eating behaviors and weight loss outcomes in a 12-month randomized trial of diet and/or exercise intervention in postmenopausal women</v>
      </c>
      <c r="B2" s="26" t="str">
        <f>pack!C2</f>
        <v>Int J Behav Nutr Phys Act</v>
      </c>
      <c r="C2" s="30">
        <f>pack!G2</f>
        <v>31775800</v>
      </c>
      <c r="D2">
        <f>countifs(pack!H2, "*Yes*") + countif(pack!J2, "*Yes*") + countif(pack!AS2, "*Yes*")</f>
        <v>2</v>
      </c>
      <c r="E2">
        <f>countifs(pack!K2, "*Yes*") + countif(pack!P2, "*Yes*") + countif(pack!R2,"*Yes*") + countif(pack!Y2, "*Yes*") + countif(pack!AK2, "*Yes*") + countif(pack!AT2, "*Yes*") + countif(pack!AV2, "*Yes*")  </f>
        <v>6</v>
      </c>
      <c r="F2">
        <f>countif(pack!U2, "*Yes*") + countif(pack!V2, "*Yes*") + countif(pack!W2, "*Yes*") + countif(pack!X2, "*Yes*") </f>
        <v>2</v>
      </c>
      <c r="G2">
        <f>countif(pack!S2, "*Yes*") + countif(pack!AB2, "*Yes*") + countif(pack!AJ2, "*Yes*")</f>
        <v>3</v>
      </c>
      <c r="H2">
        <f>countif(pack!L2, "*Yes*") + countif(pack!Z2, "*Yes*") + countif(pack!AA2, "*Yes*") + countif(pack!AC2, "*Yes*") + countif(pack!AD2, "*Yes*") + countif(pack!AE2, "*Yes*") + countif(pack!AF2, "*Yes*") + countif(pack!AF2, "*Does not apply*") + countif(pack!AG2, "*Yes*") + countif(pack!AG2, "*Does not apply*") + countif(pack!AH2, "*Yes*") + countif(pack!AH2, "*Does not apply*") + countif(pack!AO2, "*Yes*") + countif(pack!AP2, "*Yes*")</f>
        <v>9</v>
      </c>
      <c r="I2">
        <f>countif(pack!M2, "*Yes*") + countif(pack!N2, "*Yes*") + countif(pack!T2, "*Yes*") + countif(pack!AL2, "*Yes*") + countif(pack!AM2, "*Yes*") + countif(pack!AN2, "*Yes*")</f>
        <v>3</v>
      </c>
      <c r="J2">
        <f>countif(pack!Q2, "*Yes*") + countif(pack!AI2, "*Yes*") + countif(pack!AQ2, "*Yes*") + countif(pack!AR2, "*No*") </f>
        <v>4</v>
      </c>
    </row>
    <row r="3">
      <c r="A3" s="39" t="str">
        <f>pack!F3</f>
        <v>The community-based prevention of diabetes (ComPoD) study: a randomised, waiting list controlled trial of a voluntary sector-led diabetes prevention programme</v>
      </c>
      <c r="B3" s="26" t="str">
        <f>pack!C3</f>
        <v>Int J Behav Nutr Phys Act</v>
      </c>
      <c r="C3" s="30">
        <f>pack!G3</f>
        <v>31771589</v>
      </c>
      <c r="D3">
        <f>countifs(pack!H3, "*Yes*") + countif(pack!J3, "*Yes*") + countif(pack!AS3, "*Yes*")</f>
        <v>2</v>
      </c>
      <c r="E3">
        <f>countifs(pack!K3, "*Yes*") + countif(pack!P3, "*Yes*") + countif(pack!R3,"*Yes*") + countif(pack!Y3, "*Yes*") + countif(pack!AK3, "*Yes*") + countif(pack!AT3, "*Yes*") + countif(pack!AV3, "*Yes*")  </f>
        <v>7</v>
      </c>
      <c r="F3">
        <f>countif(pack!U3, "*Yes*") + countif(pack!V3, "*Yes*") + countif(pack!W3, "*Yes*") + countif(pack!X3, "*Yes*") </f>
        <v>4</v>
      </c>
      <c r="G3">
        <f>countif(pack!S3, "*Yes*") + countif(pack!AB3, "*Yes*") + countif(pack!AJ3, "*Yes*")</f>
        <v>3</v>
      </c>
      <c r="H3">
        <f>countif(pack!L3, "*Yes*") + countif(pack!Z3, "*Yes*") + countif(pack!AA3, "*Yes*") + countif(pack!AC3, "*Yes*") + countif(pack!AD3, "*Yes*") + countif(pack!AE3, "*Yes*") + countif(pack!AF3, "*Yes*") + countif(pack!AF3, "*Does not apply*") + countif(pack!AG3, "*Yes*") + countif(pack!AG3, "*Does not apply*") + countif(pack!AH3, "*Yes*") + countif(pack!AH3, "*Does not apply*") + countif(pack!AO3, "*Yes*") + countif(pack!AP3, "*Yes*")</f>
        <v>8</v>
      </c>
      <c r="I3">
        <f>countif(pack!M3, "*Yes*") + countif(pack!N3, "*Yes*") + countif(pack!T3, "*Yes*") + countif(pack!AL3, "*Yes*") + countif(pack!AM3, "*Yes*") + countif(pack!AN3, "*Yes*")</f>
        <v>6</v>
      </c>
      <c r="J3">
        <f>countif(pack!Q3, "*Yes*") + countif(pack!AI3, "*Yes*") + countif(pack!AQ3, "*Yes*") + countif(pack!AR3, "*No*") </f>
        <v>4</v>
      </c>
    </row>
    <row r="4">
      <c r="A4" s="39" t="str">
        <f>pack!F4</f>
        <v>Metabolic Effects of Three Different Activity Bouts during Sitting in Inactive Adults</v>
      </c>
      <c r="B4" s="26" t="str">
        <f>pack!C4</f>
        <v>Med Sci Sports Exerc</v>
      </c>
      <c r="C4" s="30">
        <f>pack!G4</f>
        <v>31764465</v>
      </c>
      <c r="D4">
        <f>countifs(pack!H4, "*Yes*") + countif(pack!J4, "*Yes*") + countif(pack!AS4, "*Yes*")</f>
        <v>1</v>
      </c>
      <c r="E4">
        <f>countifs(pack!K4, "*Yes*") + countif(pack!P4, "*Yes*") + countif(pack!R4,"*Yes*") + countif(pack!Y4, "*Yes*") + countif(pack!AK4, "*Yes*") + countif(pack!AT4, "*Yes*") + countif(pack!AV4, "*Yes*")  </f>
        <v>6</v>
      </c>
      <c r="F4">
        <f>countif(pack!U4, "*Yes*") + countif(pack!V4, "*Yes*") + countif(pack!W4, "*Yes*") + countif(pack!X4, "*Yes*") </f>
        <v>3</v>
      </c>
      <c r="G4">
        <f>countif(pack!S4, "*Yes*") + countif(pack!AB4, "*Yes*") + countif(pack!AJ4, "*Yes*")</f>
        <v>2</v>
      </c>
      <c r="H4">
        <f>countif(pack!L4, "*Yes*") + countif(pack!Z4, "*Yes*") + countif(pack!AA4, "*Yes*") + countif(pack!AC4, "*Yes*") + countif(pack!AD4, "*Yes*") + countif(pack!AE4, "*Yes*") + countif(pack!AF4, "*Yes*") + countif(pack!AF4, "*Does not apply*") + countif(pack!AG4, "*Yes*") + countif(pack!AG4, "*Does not apply*") + countif(pack!AH4, "*Yes*") + countif(pack!AH4, "*Does not apply*") + countif(pack!AO4, "*Yes*") + countif(pack!AP4, "*Yes*")</f>
        <v>7</v>
      </c>
      <c r="I4">
        <f>countif(pack!M4, "*Yes*") + countif(pack!N4, "*Yes*") + countif(pack!T4, "*Yes*") + countif(pack!AL4, "*Yes*") + countif(pack!AM4, "*Yes*") + countif(pack!AN4, "*Yes*")</f>
        <v>6</v>
      </c>
      <c r="J4">
        <f>countif(pack!Q4, "*Yes*") + countif(pack!AI4, "*Yes*") + countif(pack!AQ4, "*Yes*") + countif(pack!AR4, "*No*") </f>
        <v>4</v>
      </c>
    </row>
    <row r="5">
      <c r="A5" s="39" t="str">
        <f>pack!F5</f>
        <v>Exercise Training Reduces Reward for High-Fat Food in People with Overweight/Obesity</v>
      </c>
      <c r="B5" s="26" t="str">
        <f>pack!C5</f>
        <v>Med Sci Sports Exerc</v>
      </c>
      <c r="C5" s="30">
        <f>pack!G5</f>
        <v>31764466</v>
      </c>
      <c r="D5">
        <f>countifs(pack!H5, "*Yes*") + countif(pack!J5, "*Yes*") + countif(pack!AS5, "*Yes*")</f>
        <v>1</v>
      </c>
      <c r="E5">
        <f>countifs(pack!K5, "*Yes*") + countif(pack!P5, "*Yes*") + countif(pack!R5,"*Yes*") + countif(pack!Y5, "*Yes*") + countif(pack!AK5, "*Yes*") + countif(pack!AT5, "*Yes*") + countif(pack!AV5, "*Yes*")  </f>
        <v>5</v>
      </c>
      <c r="F5">
        <f>countif(pack!U5, "*Yes*") + countif(pack!V5, "*Yes*") + countif(pack!W5, "*Yes*") + countif(pack!X5, "*Yes*") </f>
        <v>1</v>
      </c>
      <c r="G5">
        <f>countif(pack!S5, "*Yes*") + countif(pack!AB5, "*Yes*") + countif(pack!AJ5, "*Yes*")</f>
        <v>2</v>
      </c>
      <c r="H5">
        <f>countif(pack!L5, "*Yes*") + countif(pack!Z5, "*Yes*") + countif(pack!AA5, "*Yes*") + countif(pack!AC5, "*Yes*") + countif(pack!AD5, "*Yes*") + countif(pack!AE5, "*Yes*") + countif(pack!AF5, "*Yes*") + countif(pack!AF5, "*Does not apply*") + countif(pack!AG5, "*Yes*") + countif(pack!AG5, "*Does not apply*") + countif(pack!AH5, "*Yes*") + countif(pack!AH5, "*Does not apply*") + countif(pack!AO5, "*Yes*") + countif(pack!AP5, "*Yes*")</f>
        <v>7</v>
      </c>
      <c r="I5">
        <f>countif(pack!M5, "*Yes*") + countif(pack!N5, "*Yes*") + countif(pack!T5, "*Yes*") + countif(pack!AL5, "*Yes*") + countif(pack!AM5, "*Yes*") + countif(pack!AN5, "*Yes*")</f>
        <v>5</v>
      </c>
      <c r="J5">
        <f>countif(pack!Q5, "*Yes*") + countif(pack!AI5, "*Yes*") + countif(pack!AQ5, "*Yes*") + countif(pack!AR5, "*No*") </f>
        <v>3</v>
      </c>
    </row>
    <row r="6">
      <c r="A6" s="39" t="str">
        <f>pack!F6</f>
        <v>Effects of the ‘11+ Kids’ injury prevention programme on severe injuries in children’s football: a secondary analysis of data from a multicentre cluster-randomised controlled trial</v>
      </c>
      <c r="B6" s="26" t="str">
        <f>pack!C6</f>
        <v>Br J Sports Med</v>
      </c>
      <c r="C6" s="30">
        <f>pack!G6</f>
        <v>30279219</v>
      </c>
      <c r="D6">
        <f>countifs(pack!H6, "*Yes*") + countif(pack!J6, "*Yes*") + countif(pack!AS6, "*Yes*")</f>
        <v>1</v>
      </c>
      <c r="E6">
        <f>countifs(pack!K6, "*Yes*") + countif(pack!P6, "*Yes*") + countif(pack!R6,"*Yes*") + countif(pack!Y6, "*Yes*") + countif(pack!AK6, "*Yes*") + countif(pack!AT6, "*Yes*") + countif(pack!AV6, "*Yes*")  </f>
        <v>7</v>
      </c>
      <c r="F6">
        <f>countif(pack!U6, "*Yes*") + countif(pack!V6, "*Yes*") + countif(pack!W6, "*Yes*") + countif(pack!X6, "*Yes*") </f>
        <v>1</v>
      </c>
      <c r="G6">
        <f>countif(pack!S6, "*Yes*") + countif(pack!AB6, "*Yes*") + countif(pack!AJ6, "*Yes*")</f>
        <v>1</v>
      </c>
      <c r="H6">
        <f>countif(pack!L6, "*Yes*") + countif(pack!Z6, "*Yes*") + countif(pack!AA6, "*Yes*") + countif(pack!AC6, "*Yes*") + countif(pack!AD6, "*Yes*") + countif(pack!AE6, "*Yes*") + countif(pack!AF6, "*Yes*") + countif(pack!AF6, "*Does not apply*") + countif(pack!AG6, "*Yes*") + countif(pack!AG6, "*Does not apply*") + countif(pack!AH6, "*Yes*") + countif(pack!AH6, "*Does not apply*") + countif(pack!AO6, "*Yes*") + countif(pack!AP6, "*Yes*")</f>
        <v>8</v>
      </c>
      <c r="I6">
        <f>countif(pack!M6, "*Yes*") + countif(pack!N6, "*Yes*") + countif(pack!T6, "*Yes*") + countif(pack!AL6, "*Yes*") + countif(pack!AM6, "*Yes*") + countif(pack!AN6, "*Yes*")</f>
        <v>5</v>
      </c>
      <c r="J6">
        <f>countif(pack!Q6, "*Yes*") + countif(pack!AI6, "*Yes*") + countif(pack!AQ6, "*Yes*") + countif(pack!AR6, "*No*") </f>
        <v>2</v>
      </c>
    </row>
    <row r="7">
      <c r="A7" s="39" t="str">
        <f>pack!F7</f>
        <v>Strength Training Increases Conduction Velocity of High-Threshold Motor Units</v>
      </c>
      <c r="B7" s="26" t="str">
        <f>pack!C7</f>
        <v>Med Sci Sports Exerc</v>
      </c>
      <c r="C7" s="30">
        <f>pack!G7</f>
        <v>31688652</v>
      </c>
      <c r="D7">
        <f>countifs(pack!H7, "*Yes*") + countif(pack!J7, "*Yes*") + countif(pack!AS7, "*Yes*")</f>
        <v>0</v>
      </c>
      <c r="E7">
        <f>countifs(pack!K7, "*Yes*") + countif(pack!P7, "*Yes*") + countif(pack!R7,"*Yes*") + countif(pack!Y7, "*Yes*") + countif(pack!AK7, "*Yes*") + countif(pack!AT7, "*Yes*") + countif(pack!AV7, "*Yes*")  </f>
        <v>4</v>
      </c>
      <c r="F7">
        <f>countif(pack!U7, "*Yes*") + countif(pack!V7, "*Yes*") + countif(pack!W7, "*Yes*") + countif(pack!X7, "*Yes*") </f>
        <v>0</v>
      </c>
      <c r="G7">
        <f>countif(pack!S7, "*Yes*") + countif(pack!AB7, "*Yes*") + countif(pack!AJ7, "*Yes*")</f>
        <v>2</v>
      </c>
      <c r="H7">
        <f>countif(pack!L7, "*Yes*") + countif(pack!Z7, "*Yes*") + countif(pack!AA7, "*Yes*") + countif(pack!AC7, "*Yes*") + countif(pack!AD7, "*Yes*") + countif(pack!AE7, "*Yes*") + countif(pack!AF7, "*Yes*") + countif(pack!AF7, "*Does not apply*") + countif(pack!AG7, "*Yes*") + countif(pack!AG7, "*Does not apply*") + countif(pack!AH7, "*Yes*") + countif(pack!AH7, "*Does not apply*") + countif(pack!AO7, "*Yes*") + countif(pack!AP7, "*Yes*")</f>
        <v>6</v>
      </c>
      <c r="I7">
        <f>countif(pack!M7, "*Yes*") + countif(pack!N7, "*Yes*") + countif(pack!T7, "*Yes*") + countif(pack!AL7, "*Yes*") + countif(pack!AM7, "*Yes*") + countif(pack!AN7, "*Yes*")</f>
        <v>4</v>
      </c>
      <c r="J7">
        <f>countif(pack!Q7, "*Yes*") + countif(pack!AI7, "*Yes*") + countif(pack!AQ7, "*Yes*") + countif(pack!AR7, "*No*") </f>
        <v>3</v>
      </c>
    </row>
    <row r="8">
      <c r="A8" s="39" t="str">
        <f>pack!F8</f>
        <v>The impact of exercise modality and menstrual cycle phase on circulating cardiac troponin T</v>
      </c>
      <c r="B8" s="26" t="str">
        <f>pack!C8</f>
        <v>J Sci Med Sport</v>
      </c>
      <c r="C8" s="30">
        <f>pack!G8</f>
        <v>31690491</v>
      </c>
      <c r="D8">
        <f>countifs(pack!H8, "*Yes*") + countif(pack!J8, "*Yes*") + countif(pack!AS8, "*Yes*")</f>
        <v>0</v>
      </c>
      <c r="E8">
        <f>countifs(pack!K8, "*Yes*") + countif(pack!P8, "*Yes*") + countif(pack!R8,"*Yes*") + countif(pack!Y8, "*Yes*") + countif(pack!AK8, "*Yes*") + countif(pack!AT8, "*Yes*") + countif(pack!AV8, "*Yes*")  </f>
        <v>5</v>
      </c>
      <c r="F8">
        <f>countif(pack!U8, "*Yes*") + countif(pack!V8, "*Yes*") + countif(pack!W8, "*Yes*") + countif(pack!X8, "*Yes*") </f>
        <v>0</v>
      </c>
      <c r="G8">
        <f>countif(pack!S8, "*Yes*") + countif(pack!AB8, "*Yes*") + countif(pack!AJ8, "*Yes*")</f>
        <v>2</v>
      </c>
      <c r="H8">
        <f>countif(pack!L8, "*Yes*") + countif(pack!Z8, "*Yes*") + countif(pack!AA8, "*Yes*") + countif(pack!AC8, "*Yes*") + countif(pack!AD8, "*Yes*") + countif(pack!AE8, "*Yes*") + countif(pack!AF8, "*Yes*") + countif(pack!AF8, "*Does not apply*") + countif(pack!AG8, "*Yes*") + countif(pack!AG8, "*Does not apply*") + countif(pack!AH8, "*Yes*") + countif(pack!AH8, "*Does not apply*") + countif(pack!AO8, "*Yes*") + countif(pack!AP8, "*Yes*")</f>
        <v>9</v>
      </c>
      <c r="I8">
        <f>countif(pack!M8, "*Yes*") + countif(pack!N8, "*Yes*") + countif(pack!T8, "*Yes*") + countif(pack!AL8, "*Yes*") + countif(pack!AM8, "*Yes*") + countif(pack!AN8, "*Yes*")</f>
        <v>6</v>
      </c>
      <c r="J8">
        <f>countif(pack!Q8, "*Yes*") + countif(pack!AI8, "*Yes*") + countif(pack!AQ8, "*Yes*") + countif(pack!AR8, "*No*") </f>
        <v>4</v>
      </c>
    </row>
    <row r="9">
      <c r="A9" s="39" t="str">
        <f>pack!F9</f>
        <v>Isometric exercise and pain in patellar tendinopathy: A randomized crossover trial</v>
      </c>
      <c r="B9" s="26" t="str">
        <f>pack!C9</f>
        <v>J Sci Med Sport</v>
      </c>
      <c r="C9" s="30">
        <f>pack!G9</f>
        <v>31735531</v>
      </c>
      <c r="D9">
        <f>countifs(pack!H9, "*Yes*") + countif(pack!J9, "*Yes*") + countif(pack!AS9, "*Yes*")</f>
        <v>1</v>
      </c>
      <c r="E9">
        <f>countifs(pack!K9, "*Yes*") + countif(pack!P9, "*Yes*") + countif(pack!R9,"*Yes*") + countif(pack!Y9, "*Yes*") + countif(pack!AK9, "*Yes*") + countif(pack!AT9, "*Yes*") + countif(pack!AV9, "*Yes*")  </f>
        <v>7</v>
      </c>
      <c r="F9">
        <f>countif(pack!U9, "*Yes*") + countif(pack!V9, "*Yes*") + countif(pack!W9, "*Yes*") + countif(pack!X9, "*Yes*") </f>
        <v>4</v>
      </c>
      <c r="G9">
        <f>countif(pack!S9, "*Yes*") + countif(pack!AB9, "*Yes*") + countif(pack!AJ9, "*Yes*")</f>
        <v>2</v>
      </c>
      <c r="H9">
        <f>countif(pack!L9, "*Yes*") + countif(pack!Z9, "*Yes*") + countif(pack!AA9, "*Yes*") + countif(pack!AC9, "*Yes*") + countif(pack!AD9, "*Yes*") + countif(pack!AE9, "*Yes*") + countif(pack!AF9, "*Yes*") + countif(pack!AF9, "*Does not apply*") + countif(pack!AG9, "*Yes*") + countif(pack!AG9, "*Does not apply*") + countif(pack!AH9, "*Yes*") + countif(pack!AH9, "*Does not apply*") + countif(pack!AO9, "*Yes*") + countif(pack!AP9, "*Yes*")</f>
        <v>9</v>
      </c>
      <c r="I9">
        <f>countif(pack!M9, "*Yes*") + countif(pack!N9, "*Yes*") + countif(pack!T9, "*Yes*") + countif(pack!AL9, "*Yes*") + countif(pack!AM9, "*Yes*") + countif(pack!AN9, "*Yes*")</f>
        <v>6</v>
      </c>
      <c r="J9">
        <f>countif(pack!Q9, "*Yes*") + countif(pack!AI9, "*Yes*") + countif(pack!AQ9, "*Yes*") + countif(pack!AR9, "*No*") </f>
        <v>4</v>
      </c>
    </row>
    <row r="10">
      <c r="A10" s="39" t="str">
        <f>pack!F10</f>
        <v>Does telephone-delivered exercise advice and support by physiotherapists improve pain and/or function in people with knee osteoarthritis? Telecare randomised controlled trial</v>
      </c>
      <c r="B10" s="26" t="str">
        <f>pack!C10</f>
        <v>Br J Sports Med</v>
      </c>
      <c r="C10" s="30">
        <f>pack!G10</f>
        <v>31748198</v>
      </c>
      <c r="D10">
        <f>countifs(pack!H10, "*Yes*") + countif(pack!J10, "*Yes*") + countif(pack!AS10, "*Yes*")</f>
        <v>3</v>
      </c>
      <c r="E10">
        <f>countifs(pack!K10, "*Yes*") + countif(pack!P10, "*Yes*") + countif(pack!R10,"*Yes*") + countif(pack!Y10, "*Yes*") + countif(pack!AK10, "*Yes*") + countif(pack!AT10, "*Yes*") + countif(pack!AV10, "*Yes*")  </f>
        <v>7</v>
      </c>
      <c r="F10">
        <f>countif(pack!U10, "*Yes*") + countif(pack!V10, "*Yes*") + countif(pack!W10, "*Yes*") + countif(pack!X10, "*Yes*") </f>
        <v>4</v>
      </c>
      <c r="G10">
        <f>countif(pack!S10, "*Yes*") + countif(pack!AB10, "*Yes*") + countif(pack!AJ10, "*Yes*")</f>
        <v>3</v>
      </c>
      <c r="H10">
        <f>countif(pack!L10, "*Yes*") + countif(pack!Z10, "*Yes*") + countif(pack!AA10, "*Yes*") + countif(pack!AC10, "*Yes*") + countif(pack!AD10, "*Yes*") + countif(pack!AE10, "*Yes*") + countif(pack!AF10, "*Yes*") + countif(pack!AF10, "*Does not apply*") + countif(pack!AG10, "*Yes*") + countif(pack!AG10, "*Does not apply*") + countif(pack!AH10, "*Yes*") + countif(pack!AH10, "*Does not apply*") + countif(pack!AO10, "*Yes*") + countif(pack!AP10, "*Yes*")</f>
        <v>11</v>
      </c>
      <c r="I10">
        <f>countif(pack!M10, "*Yes*") + countif(pack!N10, "*Yes*") + countif(pack!T10, "*Yes*") + countif(pack!AL10, "*Yes*") + countif(pack!AM10, "*Yes*") + countif(pack!AN10, "*Yes*")</f>
        <v>6</v>
      </c>
      <c r="J10">
        <f>countif(pack!Q10, "*Yes*") + countif(pack!AI10, "*Yes*") + countif(pack!AQ10, "*Yes*") + countif(pack!AR10, "*No*") </f>
        <v>4</v>
      </c>
    </row>
    <row r="11">
      <c r="A11" s="39" t="str">
        <f>pack!F11</f>
        <v>Temporal features of sitting, standing and stepping changes in a cluster-randomised controlled trial of a workplace sitting-reduction intervention</v>
      </c>
      <c r="B11" s="26" t="str">
        <f>pack!C11</f>
        <v>Int J Behav Nutr Phys Act</v>
      </c>
      <c r="C11" s="30">
        <f>pack!G11</f>
        <v>31752916</v>
      </c>
      <c r="D11">
        <f>countifs(pack!H11, "*Yes*") + countif(pack!J11, "*Yes*") + countif(pack!AS11, "*Yes*")</f>
        <v>3</v>
      </c>
      <c r="E11">
        <f>countifs(pack!K11, "*Yes*") + countif(pack!P11, "*Yes*") + countif(pack!R11,"*Yes*") + countif(pack!Y11, "*Yes*") + countif(pack!AK11, "*Yes*") + countif(pack!AT11, "*Yes*") + countif(pack!AV11, "*Yes*")  </f>
        <v>7</v>
      </c>
      <c r="F11">
        <f>countif(pack!U11, "*Yes*") + countif(pack!V11, "*Yes*") + countif(pack!W11, "*Yes*") + countif(pack!X11, "*Yes*") </f>
        <v>1</v>
      </c>
      <c r="G11">
        <f>countif(pack!S11, "*Yes*") + countif(pack!AB11, "*Yes*") + countif(pack!AJ11, "*Yes*")</f>
        <v>3</v>
      </c>
      <c r="H11">
        <f>countif(pack!L11, "*Yes*") + countif(pack!Z11, "*Yes*") + countif(pack!AA11, "*Yes*") + countif(pack!AC11, "*Yes*") + countif(pack!AD11, "*Yes*") + countif(pack!AE11, "*Yes*") + countif(pack!AF11, "*Yes*") + countif(pack!AF11, "*Does not apply*") + countif(pack!AG11, "*Yes*") + countif(pack!AG11, "*Does not apply*") + countif(pack!AH11, "*Yes*") + countif(pack!AH11, "*Does not apply*") + countif(pack!AO11, "*Yes*") + countif(pack!AP11, "*Yes*")</f>
        <v>7</v>
      </c>
      <c r="I11">
        <f>countif(pack!M11, "*Yes*") + countif(pack!N11, "*Yes*") + countif(pack!T11, "*Yes*") + countif(pack!AL11, "*Yes*") + countif(pack!AM11, "*Yes*") + countif(pack!AN11, "*Yes*")</f>
        <v>5</v>
      </c>
      <c r="J11">
        <f>countif(pack!Q11, "*Yes*") + countif(pack!AI11, "*Yes*") + countif(pack!AQ11, "*Yes*") + countif(pack!AR11, "*No*") </f>
        <v>3</v>
      </c>
    </row>
    <row r="12">
      <c r="A12" s="39" t="str">
        <f>pack!F12</f>
        <v>Improvement of exercise capacity following neonatal respiratory failure; a randomized controlled trial</v>
      </c>
      <c r="B12" s="26" t="str">
        <f>pack!C12</f>
        <v>Scand J Med Sci Sports</v>
      </c>
      <c r="C12" s="30">
        <f>pack!G12</f>
        <v>31756267</v>
      </c>
      <c r="D12">
        <f>countifs(pack!H12, "*Yes*") + countif(pack!J12, "*Yes*") + countif(pack!AS12, "*Yes*")</f>
        <v>1</v>
      </c>
      <c r="E12">
        <f>countifs(pack!K12, "*Yes*") + countif(pack!P12, "*Yes*") + countif(pack!R12,"*Yes*") + countif(pack!Y12, "*Yes*") + countif(pack!AK12, "*Yes*") + countif(pack!AT12, "*Yes*") + countif(pack!AV12, "*Yes*")  </f>
        <v>4</v>
      </c>
      <c r="F12">
        <f>countif(pack!U12, "*Yes*") + countif(pack!V12, "*Yes*") + countif(pack!W12, "*Yes*") + countif(pack!X12, "*Yes*") </f>
        <v>4</v>
      </c>
      <c r="G12">
        <f>countif(pack!S12, "*Yes*") + countif(pack!AB12, "*Yes*") + countif(pack!AJ12, "*Yes*")</f>
        <v>3</v>
      </c>
      <c r="H12">
        <f>countif(pack!L12, "*Yes*") + countif(pack!Z12, "*Yes*") + countif(pack!AA12, "*Yes*") + countif(pack!AC12, "*Yes*") + countif(pack!AD12, "*Yes*") + countif(pack!AE12, "*Yes*") + countif(pack!AF12, "*Yes*") + countif(pack!AF12, "*Does not apply*") + countif(pack!AG12, "*Yes*") + countif(pack!AG12, "*Does not apply*") + countif(pack!AH12, "*Yes*") + countif(pack!AH12, "*Does not apply*") + countif(pack!AO12, "*Yes*") + countif(pack!AP12, "*Yes*")</f>
        <v>7</v>
      </c>
      <c r="I12">
        <f>countif(pack!M12, "*Yes*") + countif(pack!N12, "*Yes*") + countif(pack!T12, "*Yes*") + countif(pack!AL12, "*Yes*") + countif(pack!AM12, "*Yes*") + countif(pack!AN12, "*Yes*")</f>
        <v>5</v>
      </c>
      <c r="J12">
        <f>countif(pack!Q12, "*Yes*") + countif(pack!AI12, "*Yes*") + countif(pack!AQ12, "*Yes*") + countif(pack!AR12, "*No*") </f>
        <v>4</v>
      </c>
    </row>
    <row r="13">
      <c r="A13" s="39"/>
      <c r="B13" s="26"/>
      <c r="C13" s="30"/>
    </row>
    <row r="14">
      <c r="A14" s="39"/>
      <c r="B14" s="26"/>
      <c r="C14" s="30"/>
    </row>
    <row r="15">
      <c r="A15" s="39"/>
      <c r="B15" s="26"/>
      <c r="C15" s="30"/>
    </row>
    <row r="16">
      <c r="A16" s="39"/>
      <c r="B16" s="26"/>
      <c r="C16" s="30"/>
    </row>
    <row r="17">
      <c r="A17" s="39"/>
      <c r="B17" s="26"/>
      <c r="C17" s="30"/>
    </row>
    <row r="18">
      <c r="A18" s="39"/>
      <c r="B18" s="26"/>
      <c r="C18" s="30"/>
    </row>
    <row r="19">
      <c r="A19" s="39"/>
      <c r="B19" s="26"/>
      <c r="C19" s="30"/>
    </row>
    <row r="20">
      <c r="A20" s="39"/>
      <c r="B20" s="26"/>
      <c r="C20" s="30"/>
    </row>
    <row r="21">
      <c r="A21" s="39"/>
      <c r="B21" s="26"/>
      <c r="C21" s="30"/>
    </row>
    <row r="22">
      <c r="A22" s="39"/>
      <c r="B22" s="26"/>
      <c r="C22" s="30"/>
    </row>
    <row r="23">
      <c r="A23" s="39"/>
      <c r="B23" s="26"/>
      <c r="C23" s="30"/>
    </row>
    <row r="24">
      <c r="A24" s="39"/>
      <c r="B24" s="26"/>
      <c r="C24" s="30"/>
    </row>
    <row r="25">
      <c r="A25" s="39"/>
      <c r="B25" s="26"/>
      <c r="C25" s="30"/>
    </row>
    <row r="26">
      <c r="A26" s="39"/>
      <c r="B26" s="26"/>
      <c r="C26" s="30"/>
    </row>
    <row r="27">
      <c r="A27" s="39"/>
      <c r="B27" s="26"/>
      <c r="C27" s="30"/>
    </row>
    <row r="28">
      <c r="A28" s="39"/>
      <c r="B28" s="26"/>
      <c r="C28" s="30"/>
    </row>
    <row r="29">
      <c r="A29" s="39"/>
      <c r="B29" s="26"/>
      <c r="C29" s="30"/>
    </row>
    <row r="30">
      <c r="A30" s="39"/>
      <c r="B30" s="26"/>
      <c r="C30" s="30"/>
    </row>
    <row r="31">
      <c r="A31" s="39"/>
      <c r="B31" s="26"/>
      <c r="C31" s="30"/>
    </row>
    <row r="32">
      <c r="A32" s="26"/>
      <c r="B32" s="26"/>
      <c r="C32" s="26"/>
    </row>
    <row r="33">
      <c r="A33" s="26"/>
      <c r="B33" s="26"/>
      <c r="C33" s="26"/>
    </row>
    <row r="34">
      <c r="A34" s="26"/>
      <c r="B34" s="26"/>
      <c r="C34" s="26"/>
    </row>
    <row r="35">
      <c r="A35" s="26"/>
      <c r="B35" s="26"/>
      <c r="C35" s="26"/>
    </row>
    <row r="36">
      <c r="A36" s="26"/>
      <c r="B36" s="26"/>
      <c r="C36" s="26"/>
    </row>
    <row r="37">
      <c r="A37" s="26"/>
      <c r="B37" s="26"/>
      <c r="C37" s="26"/>
    </row>
    <row r="38">
      <c r="A38" s="26"/>
      <c r="B38" s="26"/>
      <c r="C38" s="26"/>
    </row>
    <row r="39">
      <c r="A39" s="26"/>
      <c r="B39" s="26"/>
      <c r="C39" s="26"/>
    </row>
    <row r="40">
      <c r="A40" s="26"/>
      <c r="B40" s="26"/>
      <c r="C40" s="26"/>
    </row>
    <row r="41">
      <c r="A41" s="26"/>
      <c r="B41" s="26"/>
      <c r="C41" s="26"/>
    </row>
    <row r="42">
      <c r="A42" s="26"/>
      <c r="B42" s="26"/>
      <c r="C42" s="26"/>
    </row>
    <row r="43">
      <c r="A43" s="26"/>
      <c r="B43" s="26"/>
      <c r="C43" s="26"/>
    </row>
    <row r="44">
      <c r="A44" s="26"/>
      <c r="B44" s="26"/>
      <c r="C44" s="26"/>
    </row>
    <row r="45">
      <c r="A45" s="26"/>
      <c r="B45" s="26"/>
      <c r="C45" s="26"/>
    </row>
    <row r="46">
      <c r="A46" s="26"/>
      <c r="B46" s="26"/>
      <c r="C46" s="26"/>
    </row>
    <row r="47">
      <c r="A47" s="26"/>
      <c r="B47" s="26"/>
      <c r="C47" s="26"/>
    </row>
    <row r="48">
      <c r="A48" s="26"/>
      <c r="B48" s="26"/>
      <c r="C48" s="26"/>
    </row>
    <row r="49">
      <c r="A49" s="26"/>
      <c r="B49" s="26"/>
      <c r="C49" s="26"/>
    </row>
    <row r="50">
      <c r="A50" s="26"/>
      <c r="B50" s="26"/>
      <c r="C50" s="26"/>
    </row>
    <row r="51">
      <c r="A51" s="26"/>
      <c r="B51" s="26"/>
      <c r="C51" s="26"/>
    </row>
    <row r="52">
      <c r="A52" s="26"/>
      <c r="B52" s="26"/>
      <c r="C52" s="26"/>
    </row>
    <row r="53">
      <c r="A53" s="26"/>
      <c r="B53" s="26"/>
      <c r="C53" s="26"/>
    </row>
    <row r="54">
      <c r="A54" s="26"/>
      <c r="B54" s="26"/>
      <c r="C54" s="26"/>
    </row>
    <row r="55">
      <c r="A55" s="26"/>
      <c r="B55" s="26"/>
      <c r="C55" s="26"/>
    </row>
    <row r="56">
      <c r="A56" s="26"/>
      <c r="B56" s="26"/>
      <c r="C56" s="26"/>
    </row>
    <row r="57">
      <c r="A57" s="26"/>
      <c r="B57" s="26"/>
      <c r="C57" s="26"/>
    </row>
    <row r="58">
      <c r="A58" s="26"/>
      <c r="B58" s="26"/>
      <c r="C58" s="26"/>
    </row>
    <row r="59">
      <c r="A59" s="26"/>
      <c r="B59" s="26"/>
      <c r="C59" s="26"/>
    </row>
    <row r="60">
      <c r="A60" s="26"/>
      <c r="B60" s="26"/>
      <c r="C60" s="26"/>
    </row>
    <row r="61">
      <c r="A61" s="26"/>
      <c r="B61" s="26"/>
      <c r="C61" s="26"/>
    </row>
    <row r="62">
      <c r="A62" s="26"/>
      <c r="B62" s="26"/>
      <c r="C62" s="26"/>
    </row>
    <row r="63">
      <c r="A63" s="26"/>
      <c r="B63" s="26"/>
      <c r="C63" s="26"/>
    </row>
    <row r="64">
      <c r="A64" s="26"/>
      <c r="B64" s="26"/>
      <c r="C64" s="26"/>
    </row>
    <row r="65">
      <c r="A65" s="26"/>
      <c r="B65" s="26"/>
      <c r="C65" s="26"/>
    </row>
    <row r="66">
      <c r="A66" s="26"/>
      <c r="B66" s="26"/>
      <c r="C66" s="26"/>
    </row>
    <row r="67">
      <c r="A67" s="26"/>
      <c r="B67" s="26"/>
      <c r="C67" s="26"/>
    </row>
    <row r="68">
      <c r="A68" s="26"/>
      <c r="B68" s="26"/>
      <c r="C68" s="26"/>
    </row>
    <row r="69">
      <c r="A69" s="26"/>
      <c r="B69" s="26"/>
      <c r="C69" s="26"/>
    </row>
    <row r="70">
      <c r="A70" s="26"/>
      <c r="B70" s="26"/>
      <c r="C70" s="26"/>
    </row>
    <row r="71">
      <c r="A71" s="26"/>
      <c r="B71" s="26"/>
      <c r="C71" s="26"/>
    </row>
    <row r="72">
      <c r="A72" s="26"/>
      <c r="B72" s="26"/>
      <c r="C72" s="26"/>
    </row>
    <row r="73">
      <c r="A73" s="26"/>
      <c r="B73" s="26"/>
      <c r="C73" s="26"/>
    </row>
    <row r="74">
      <c r="A74" s="26"/>
      <c r="B74" s="26"/>
      <c r="C74" s="26"/>
    </row>
    <row r="75">
      <c r="A75" s="26"/>
      <c r="B75" s="26"/>
      <c r="C75" s="26"/>
    </row>
    <row r="76">
      <c r="A76" s="26"/>
      <c r="B76" s="26"/>
      <c r="C76" s="26"/>
    </row>
    <row r="77">
      <c r="A77" s="26"/>
      <c r="B77" s="26"/>
      <c r="C77" s="26"/>
    </row>
    <row r="78">
      <c r="A78" s="26"/>
      <c r="B78" s="26"/>
      <c r="C78" s="26"/>
    </row>
    <row r="79">
      <c r="A79" s="26"/>
      <c r="B79" s="26"/>
      <c r="C79" s="26"/>
    </row>
    <row r="80">
      <c r="A80" s="26"/>
      <c r="B80" s="26"/>
      <c r="C80" s="26"/>
    </row>
    <row r="81">
      <c r="A81" s="26"/>
      <c r="B81" s="26"/>
      <c r="C81" s="26"/>
    </row>
    <row r="82">
      <c r="A82" s="26"/>
      <c r="B82" s="26"/>
      <c r="C82" s="26"/>
    </row>
    <row r="83">
      <c r="A83" s="26"/>
      <c r="B83" s="26"/>
      <c r="C83" s="26"/>
    </row>
    <row r="84">
      <c r="A84" s="26"/>
      <c r="B84" s="26"/>
      <c r="C84" s="26"/>
    </row>
    <row r="85">
      <c r="A85" s="26"/>
      <c r="B85" s="26"/>
      <c r="C85" s="26"/>
    </row>
    <row r="86">
      <c r="A86" s="26"/>
      <c r="B86" s="26"/>
      <c r="C86" s="26"/>
    </row>
    <row r="87">
      <c r="A87" s="26"/>
      <c r="B87" s="26"/>
      <c r="C87" s="26"/>
    </row>
    <row r="88">
      <c r="A88" s="26"/>
      <c r="B88" s="26"/>
      <c r="C88" s="26"/>
    </row>
    <row r="89">
      <c r="A89" s="26"/>
      <c r="B89" s="26"/>
      <c r="C89" s="26"/>
    </row>
    <row r="90">
      <c r="A90" s="26"/>
      <c r="B90" s="26"/>
      <c r="C90" s="26"/>
    </row>
    <row r="91">
      <c r="A91" s="26"/>
      <c r="B91" s="26"/>
      <c r="C91" s="26"/>
    </row>
    <row r="92">
      <c r="A92" s="26"/>
      <c r="B92" s="26"/>
      <c r="C92" s="26"/>
    </row>
    <row r="93">
      <c r="A93" s="26"/>
      <c r="B93" s="26"/>
      <c r="C93" s="26"/>
    </row>
    <row r="94">
      <c r="A94" s="26"/>
      <c r="B94" s="26"/>
      <c r="C94" s="26"/>
    </row>
    <row r="95">
      <c r="A95" s="26"/>
      <c r="B95" s="26"/>
      <c r="C95" s="26"/>
    </row>
    <row r="96">
      <c r="A96" s="26"/>
      <c r="B96" s="26"/>
      <c r="C96" s="26"/>
    </row>
    <row r="97">
      <c r="A97" s="26"/>
      <c r="B97" s="26"/>
      <c r="C97" s="26"/>
    </row>
    <row r="98">
      <c r="A98" s="26"/>
      <c r="B98" s="26"/>
      <c r="C98" s="26"/>
    </row>
    <row r="99">
      <c r="A99" s="26"/>
      <c r="B99" s="26"/>
      <c r="C99" s="26"/>
    </row>
    <row r="100">
      <c r="A100" s="26"/>
      <c r="B100" s="26"/>
      <c r="C100" s="26"/>
    </row>
    <row r="101">
      <c r="A101" s="26"/>
      <c r="B101" s="26"/>
      <c r="C101" s="26"/>
    </row>
    <row r="102">
      <c r="A102" s="26"/>
      <c r="B102" s="26"/>
      <c r="C102" s="26"/>
    </row>
    <row r="103">
      <c r="A103" s="26"/>
      <c r="B103" s="26"/>
      <c r="C103" s="26"/>
    </row>
    <row r="104">
      <c r="A104" s="26"/>
      <c r="B104" s="26"/>
      <c r="C104" s="26"/>
    </row>
    <row r="105">
      <c r="A105" s="26"/>
      <c r="B105" s="26"/>
      <c r="C105" s="26"/>
    </row>
    <row r="106">
      <c r="A106" s="26"/>
      <c r="B106" s="26"/>
      <c r="C106" s="26"/>
    </row>
    <row r="107">
      <c r="A107" s="26"/>
      <c r="B107" s="26"/>
      <c r="C107" s="26"/>
    </row>
    <row r="108">
      <c r="A108" s="26"/>
      <c r="B108" s="26"/>
      <c r="C108" s="26"/>
    </row>
    <row r="109">
      <c r="A109" s="26"/>
      <c r="B109" s="26"/>
      <c r="C109" s="26"/>
    </row>
    <row r="110">
      <c r="A110" s="26"/>
      <c r="B110" s="26"/>
      <c r="C110" s="26"/>
    </row>
    <row r="111">
      <c r="A111" s="26"/>
      <c r="B111" s="26"/>
      <c r="C111" s="26"/>
    </row>
    <row r="112">
      <c r="A112" s="26"/>
      <c r="B112" s="26"/>
      <c r="C112" s="26"/>
    </row>
    <row r="113">
      <c r="A113" s="26"/>
      <c r="B113" s="26"/>
      <c r="C113" s="26"/>
    </row>
    <row r="114">
      <c r="A114" s="26"/>
      <c r="B114" s="26"/>
      <c r="C114" s="26"/>
    </row>
    <row r="115">
      <c r="A115" s="26"/>
      <c r="B115" s="26"/>
      <c r="C115" s="26"/>
    </row>
    <row r="116">
      <c r="A116" s="26"/>
      <c r="B116" s="26"/>
      <c r="C116" s="26"/>
    </row>
    <row r="117">
      <c r="A117" s="26"/>
      <c r="B117" s="26"/>
      <c r="C117" s="26"/>
    </row>
    <row r="118">
      <c r="A118" s="26"/>
      <c r="B118" s="26"/>
      <c r="C118" s="26"/>
    </row>
    <row r="119">
      <c r="A119" s="26"/>
      <c r="B119" s="26"/>
      <c r="C119" s="26"/>
    </row>
    <row r="120">
      <c r="A120" s="26"/>
      <c r="B120" s="26"/>
      <c r="C120" s="26"/>
    </row>
    <row r="121">
      <c r="A121" s="26"/>
      <c r="B121" s="26"/>
      <c r="C121" s="26"/>
    </row>
    <row r="122">
      <c r="A122" s="26"/>
      <c r="B122" s="26"/>
      <c r="C122" s="26"/>
    </row>
    <row r="123">
      <c r="A123" s="26"/>
      <c r="B123" s="26"/>
      <c r="C123" s="26"/>
    </row>
    <row r="124">
      <c r="A124" s="26"/>
      <c r="B124" s="26"/>
      <c r="C124" s="26"/>
    </row>
    <row r="125">
      <c r="A125" s="26"/>
      <c r="B125" s="26"/>
      <c r="C125" s="26"/>
    </row>
    <row r="126">
      <c r="A126" s="26"/>
      <c r="B126" s="26"/>
      <c r="C126" s="26"/>
    </row>
    <row r="127">
      <c r="A127" s="26"/>
      <c r="B127" s="26"/>
      <c r="C127" s="26"/>
    </row>
    <row r="128">
      <c r="A128" s="26"/>
      <c r="B128" s="26"/>
      <c r="C128" s="26"/>
    </row>
    <row r="129">
      <c r="A129" s="26"/>
      <c r="B129" s="26"/>
      <c r="C129" s="26"/>
    </row>
    <row r="130">
      <c r="A130" s="26"/>
      <c r="B130" s="26"/>
      <c r="C130" s="26"/>
    </row>
    <row r="131">
      <c r="A131" s="26"/>
      <c r="B131" s="26"/>
      <c r="C131" s="26"/>
    </row>
    <row r="132">
      <c r="A132" s="26"/>
      <c r="B132" s="26"/>
      <c r="C132" s="26"/>
    </row>
    <row r="133">
      <c r="A133" s="26"/>
      <c r="B133" s="26"/>
      <c r="C133" s="26"/>
    </row>
    <row r="134">
      <c r="A134" s="26"/>
      <c r="B134" s="26"/>
      <c r="C134" s="26"/>
    </row>
    <row r="135">
      <c r="A135" s="26"/>
      <c r="B135" s="26"/>
      <c r="C135" s="26"/>
    </row>
    <row r="136">
      <c r="A136" s="26"/>
      <c r="B136" s="26"/>
      <c r="C136" s="26"/>
    </row>
    <row r="137">
      <c r="A137" s="26"/>
      <c r="B137" s="26"/>
      <c r="C137" s="26"/>
    </row>
    <row r="138">
      <c r="A138" s="26"/>
      <c r="B138" s="26"/>
      <c r="C138" s="26"/>
    </row>
    <row r="139">
      <c r="A139" s="26"/>
      <c r="B139" s="26"/>
      <c r="C139" s="26"/>
    </row>
    <row r="140">
      <c r="A140" s="26"/>
      <c r="B140" s="26"/>
      <c r="C140" s="26"/>
    </row>
    <row r="141">
      <c r="A141" s="26"/>
      <c r="B141" s="26"/>
      <c r="C141" s="26"/>
    </row>
    <row r="142">
      <c r="A142" s="26"/>
      <c r="B142" s="26"/>
      <c r="C142" s="26"/>
    </row>
    <row r="143">
      <c r="A143" s="26"/>
      <c r="B143" s="26"/>
      <c r="C143" s="26"/>
    </row>
    <row r="144">
      <c r="A144" s="26"/>
      <c r="B144" s="26"/>
      <c r="C144" s="26"/>
    </row>
    <row r="145">
      <c r="A145" s="26"/>
      <c r="B145" s="26"/>
      <c r="C145" s="26"/>
    </row>
    <row r="146">
      <c r="A146" s="26"/>
      <c r="B146" s="26"/>
      <c r="C146" s="26"/>
    </row>
    <row r="147">
      <c r="A147" s="26"/>
      <c r="B147" s="26"/>
      <c r="C147" s="26"/>
    </row>
    <row r="148">
      <c r="A148" s="26"/>
      <c r="B148" s="26"/>
      <c r="C148" s="26"/>
    </row>
    <row r="149">
      <c r="A149" s="26"/>
      <c r="B149" s="26"/>
      <c r="C149" s="26"/>
    </row>
    <row r="150">
      <c r="A150" s="26"/>
      <c r="B150" s="26"/>
      <c r="C150" s="26"/>
    </row>
    <row r="151">
      <c r="A151" s="26"/>
      <c r="B151" s="26"/>
      <c r="C151" s="26"/>
    </row>
    <row r="152">
      <c r="A152" s="26"/>
      <c r="B152" s="26"/>
      <c r="C152" s="26"/>
    </row>
    <row r="153">
      <c r="A153" s="26"/>
      <c r="B153" s="26"/>
      <c r="C153" s="26"/>
    </row>
    <row r="154">
      <c r="A154" s="26"/>
      <c r="B154" s="26"/>
      <c r="C154" s="26"/>
    </row>
    <row r="155">
      <c r="A155" s="26"/>
      <c r="B155" s="26"/>
      <c r="C155" s="26"/>
    </row>
    <row r="156">
      <c r="A156" s="26"/>
      <c r="B156" s="26"/>
      <c r="C156" s="26"/>
    </row>
    <row r="157">
      <c r="A157" s="26"/>
      <c r="B157" s="26"/>
      <c r="C157" s="26"/>
    </row>
    <row r="158">
      <c r="A158" s="26"/>
      <c r="B158" s="26"/>
      <c r="C158" s="26"/>
    </row>
    <row r="159">
      <c r="A159" s="26"/>
      <c r="B159" s="26"/>
      <c r="C159" s="26"/>
    </row>
    <row r="160">
      <c r="A160" s="26"/>
      <c r="B160" s="26"/>
      <c r="C160" s="26"/>
    </row>
    <row r="161">
      <c r="A161" s="26"/>
      <c r="B161" s="26"/>
      <c r="C161" s="26"/>
    </row>
    <row r="162">
      <c r="A162" s="26"/>
      <c r="B162" s="26"/>
      <c r="C162" s="26"/>
    </row>
    <row r="163">
      <c r="A163" s="26"/>
      <c r="B163" s="26"/>
      <c r="C163" s="26"/>
    </row>
    <row r="164">
      <c r="A164" s="26"/>
      <c r="B164" s="26"/>
      <c r="C164" s="26"/>
    </row>
    <row r="165">
      <c r="A165" s="26"/>
      <c r="B165" s="26"/>
      <c r="C165" s="26"/>
    </row>
    <row r="166">
      <c r="A166" s="26"/>
      <c r="B166" s="26"/>
      <c r="C166" s="26"/>
    </row>
    <row r="167">
      <c r="A167" s="26"/>
      <c r="B167" s="26"/>
      <c r="C167" s="26"/>
    </row>
    <row r="168">
      <c r="A168" s="26"/>
      <c r="B168" s="26"/>
      <c r="C168" s="26"/>
    </row>
    <row r="169">
      <c r="A169" s="26"/>
      <c r="B169" s="26"/>
      <c r="C169" s="26"/>
    </row>
    <row r="170">
      <c r="A170" s="26"/>
      <c r="B170" s="26"/>
      <c r="C170" s="26"/>
    </row>
    <row r="171">
      <c r="A171" s="26"/>
      <c r="B171" s="26"/>
      <c r="C171" s="26"/>
    </row>
    <row r="172">
      <c r="A172" s="26"/>
      <c r="B172" s="26"/>
      <c r="C172" s="26"/>
    </row>
    <row r="173">
      <c r="A173" s="26"/>
      <c r="B173" s="26"/>
      <c r="C173" s="26"/>
    </row>
    <row r="174">
      <c r="A174" s="26"/>
      <c r="B174" s="26"/>
      <c r="C174" s="26"/>
    </row>
    <row r="175">
      <c r="A175" s="26"/>
      <c r="B175" s="26"/>
      <c r="C175" s="26"/>
    </row>
    <row r="176">
      <c r="A176" s="26"/>
      <c r="B176" s="26"/>
      <c r="C176" s="26"/>
    </row>
    <row r="177">
      <c r="A177" s="26"/>
      <c r="B177" s="26"/>
      <c r="C177" s="26"/>
    </row>
    <row r="178">
      <c r="A178" s="26"/>
      <c r="B178" s="26"/>
      <c r="C178" s="26"/>
    </row>
    <row r="179">
      <c r="A179" s="26"/>
      <c r="B179" s="26"/>
      <c r="C179" s="26"/>
    </row>
    <row r="180">
      <c r="A180" s="26"/>
      <c r="B180" s="26"/>
      <c r="C180" s="26"/>
    </row>
    <row r="181">
      <c r="A181" s="26"/>
      <c r="B181" s="26"/>
      <c r="C181" s="26"/>
    </row>
    <row r="182">
      <c r="A182" s="26"/>
      <c r="B182" s="26"/>
      <c r="C182" s="26"/>
    </row>
    <row r="183">
      <c r="A183" s="26"/>
      <c r="B183" s="26"/>
      <c r="C183" s="26"/>
    </row>
    <row r="184">
      <c r="A184" s="26"/>
      <c r="B184" s="26"/>
      <c r="C184" s="26"/>
    </row>
    <row r="185">
      <c r="A185" s="26"/>
      <c r="B185" s="26"/>
      <c r="C185" s="26"/>
    </row>
    <row r="186">
      <c r="A186" s="26"/>
      <c r="B186" s="26"/>
      <c r="C186" s="26"/>
    </row>
    <row r="187">
      <c r="A187" s="26"/>
      <c r="B187" s="26"/>
      <c r="C187" s="26"/>
    </row>
    <row r="188">
      <c r="A188" s="26"/>
      <c r="B188" s="26"/>
      <c r="C188" s="26"/>
    </row>
    <row r="189">
      <c r="A189" s="26"/>
      <c r="B189" s="26"/>
      <c r="C189" s="26"/>
    </row>
    <row r="190">
      <c r="A190" s="26"/>
      <c r="B190" s="26"/>
      <c r="C190" s="26"/>
    </row>
    <row r="191">
      <c r="A191" s="26"/>
      <c r="B191" s="26"/>
      <c r="C191" s="26"/>
    </row>
    <row r="192">
      <c r="A192" s="26"/>
      <c r="B192" s="26"/>
      <c r="C192" s="26"/>
    </row>
    <row r="193">
      <c r="A193" s="26"/>
      <c r="B193" s="26"/>
      <c r="C193" s="26"/>
    </row>
    <row r="194">
      <c r="A194" s="26"/>
      <c r="B194" s="26"/>
      <c r="C194" s="26"/>
    </row>
    <row r="195">
      <c r="A195" s="26"/>
      <c r="B195" s="26"/>
      <c r="C195" s="26"/>
    </row>
    <row r="196">
      <c r="A196" s="26"/>
      <c r="B196" s="26"/>
      <c r="C196" s="26"/>
    </row>
    <row r="197">
      <c r="A197" s="26"/>
      <c r="B197" s="26"/>
      <c r="C197" s="26"/>
    </row>
    <row r="198">
      <c r="A198" s="26"/>
      <c r="B198" s="26"/>
      <c r="C198" s="26"/>
    </row>
    <row r="199">
      <c r="A199" s="26"/>
      <c r="B199" s="26"/>
      <c r="C199" s="26"/>
    </row>
    <row r="200">
      <c r="A200" s="26"/>
      <c r="B200" s="26"/>
      <c r="C200" s="26"/>
    </row>
    <row r="201">
      <c r="A201" s="26"/>
      <c r="B201" s="26"/>
      <c r="C201" s="26"/>
    </row>
    <row r="202">
      <c r="A202" s="26"/>
      <c r="B202" s="26"/>
      <c r="C202" s="26"/>
    </row>
    <row r="203">
      <c r="A203" s="26"/>
      <c r="B203" s="26"/>
      <c r="C203" s="26"/>
    </row>
    <row r="204">
      <c r="A204" s="26"/>
      <c r="B204" s="26"/>
      <c r="C204" s="26"/>
    </row>
    <row r="205">
      <c r="A205" s="26"/>
      <c r="B205" s="26"/>
      <c r="C205" s="26"/>
    </row>
    <row r="206">
      <c r="A206" s="26"/>
      <c r="B206" s="26"/>
      <c r="C206" s="26"/>
    </row>
    <row r="207">
      <c r="A207" s="26"/>
      <c r="B207" s="26"/>
      <c r="C207" s="26"/>
    </row>
    <row r="208">
      <c r="A208" s="26"/>
      <c r="B208" s="26"/>
      <c r="C208" s="26"/>
    </row>
    <row r="209">
      <c r="A209" s="26"/>
      <c r="B209" s="26"/>
      <c r="C209" s="26"/>
    </row>
    <row r="210">
      <c r="A210" s="26"/>
      <c r="B210" s="26"/>
      <c r="C210" s="26"/>
    </row>
    <row r="211">
      <c r="A211" s="26"/>
      <c r="B211" s="26"/>
      <c r="C211" s="26"/>
    </row>
    <row r="212">
      <c r="A212" s="26"/>
      <c r="B212" s="26"/>
      <c r="C212" s="26"/>
    </row>
    <row r="213">
      <c r="A213" s="26"/>
      <c r="B213" s="26"/>
      <c r="C213" s="26"/>
    </row>
    <row r="214">
      <c r="A214" s="26"/>
      <c r="B214" s="26"/>
      <c r="C214" s="26"/>
    </row>
    <row r="215">
      <c r="A215" s="26"/>
      <c r="B215" s="26"/>
      <c r="C215" s="26"/>
    </row>
    <row r="216">
      <c r="A216" s="26"/>
      <c r="B216" s="26"/>
      <c r="C216" s="26"/>
    </row>
    <row r="217">
      <c r="A217" s="26"/>
      <c r="B217" s="26"/>
      <c r="C217" s="26"/>
    </row>
    <row r="218">
      <c r="A218" s="26"/>
      <c r="B218" s="26"/>
      <c r="C218" s="26"/>
    </row>
    <row r="219">
      <c r="A219" s="26"/>
      <c r="B219" s="26"/>
      <c r="C219" s="26"/>
    </row>
    <row r="220">
      <c r="A220" s="26"/>
      <c r="B220" s="26"/>
      <c r="C220" s="26"/>
    </row>
    <row r="221">
      <c r="A221" s="26"/>
      <c r="B221" s="26"/>
      <c r="C221" s="26"/>
    </row>
    <row r="222">
      <c r="A222" s="26"/>
      <c r="B222" s="26"/>
      <c r="C222" s="26"/>
    </row>
    <row r="223">
      <c r="A223" s="26"/>
      <c r="B223" s="26"/>
      <c r="C223" s="26"/>
    </row>
    <row r="224">
      <c r="A224" s="26"/>
      <c r="B224" s="26"/>
      <c r="C224" s="26"/>
    </row>
    <row r="225">
      <c r="A225" s="26"/>
      <c r="B225" s="26"/>
      <c r="C225" s="26"/>
    </row>
    <row r="226">
      <c r="A226" s="26"/>
      <c r="B226" s="26"/>
      <c r="C226" s="26"/>
    </row>
    <row r="227">
      <c r="A227" s="26"/>
      <c r="B227" s="26"/>
      <c r="C227" s="26"/>
    </row>
    <row r="228">
      <c r="A228" s="26"/>
      <c r="B228" s="26"/>
      <c r="C228" s="26"/>
    </row>
    <row r="229">
      <c r="A229" s="26"/>
      <c r="B229" s="26"/>
      <c r="C229" s="26"/>
    </row>
    <row r="230">
      <c r="A230" s="26"/>
      <c r="B230" s="26"/>
      <c r="C230" s="26"/>
    </row>
    <row r="231">
      <c r="A231" s="26"/>
      <c r="B231" s="26"/>
      <c r="C231" s="26"/>
    </row>
    <row r="232">
      <c r="A232" s="26"/>
      <c r="B232" s="26"/>
      <c r="C232" s="26"/>
    </row>
    <row r="233">
      <c r="A233" s="26"/>
      <c r="B233" s="26"/>
      <c r="C233" s="26"/>
    </row>
    <row r="234">
      <c r="A234" s="26"/>
      <c r="B234" s="26"/>
      <c r="C234" s="26"/>
    </row>
    <row r="235">
      <c r="A235" s="26"/>
      <c r="B235" s="26"/>
      <c r="C235" s="26"/>
    </row>
    <row r="236">
      <c r="A236" s="26"/>
      <c r="B236" s="26"/>
      <c r="C236" s="26"/>
    </row>
    <row r="237">
      <c r="A237" s="26"/>
      <c r="B237" s="26"/>
      <c r="C237" s="26"/>
    </row>
    <row r="238">
      <c r="A238" s="26"/>
      <c r="B238" s="26"/>
      <c r="C238" s="26"/>
    </row>
    <row r="239">
      <c r="A239" s="26"/>
      <c r="B239" s="26"/>
      <c r="C239" s="26"/>
    </row>
    <row r="240">
      <c r="A240" s="26"/>
      <c r="B240" s="26"/>
      <c r="C240" s="26"/>
    </row>
    <row r="241">
      <c r="A241" s="26"/>
      <c r="B241" s="26"/>
      <c r="C241" s="26"/>
    </row>
    <row r="242">
      <c r="A242" s="26"/>
      <c r="B242" s="26"/>
      <c r="C242" s="26"/>
    </row>
    <row r="243">
      <c r="A243" s="26"/>
      <c r="B243" s="26"/>
      <c r="C243" s="26"/>
    </row>
    <row r="244">
      <c r="A244" s="26"/>
      <c r="B244" s="26"/>
      <c r="C244" s="26"/>
    </row>
    <row r="245">
      <c r="A245" s="26"/>
      <c r="B245" s="26"/>
      <c r="C245" s="26"/>
    </row>
    <row r="246">
      <c r="A246" s="26"/>
      <c r="B246" s="26"/>
      <c r="C246" s="26"/>
    </row>
    <row r="247">
      <c r="A247" s="26"/>
      <c r="B247" s="26"/>
      <c r="C247" s="26"/>
    </row>
    <row r="248">
      <c r="A248" s="26"/>
      <c r="B248" s="26"/>
      <c r="C248" s="26"/>
    </row>
    <row r="249">
      <c r="A249" s="26"/>
      <c r="B249" s="26"/>
      <c r="C249" s="26"/>
    </row>
    <row r="250">
      <c r="A250" s="26"/>
      <c r="B250" s="26"/>
      <c r="C250" s="26"/>
    </row>
    <row r="251">
      <c r="A251" s="26"/>
      <c r="B251" s="26"/>
      <c r="C251" s="26"/>
    </row>
    <row r="252">
      <c r="A252" s="26"/>
      <c r="B252" s="26"/>
      <c r="C252" s="26"/>
    </row>
    <row r="253">
      <c r="A253" s="26"/>
      <c r="B253" s="26"/>
      <c r="C253" s="26"/>
    </row>
    <row r="254">
      <c r="A254" s="26"/>
      <c r="B254" s="26"/>
      <c r="C254" s="26"/>
    </row>
    <row r="255">
      <c r="A255" s="26"/>
      <c r="B255" s="26"/>
      <c r="C255" s="26"/>
    </row>
    <row r="256">
      <c r="A256" s="26"/>
      <c r="B256" s="26"/>
      <c r="C256" s="26"/>
    </row>
    <row r="257">
      <c r="A257" s="26"/>
      <c r="B257" s="26"/>
      <c r="C257" s="26"/>
    </row>
    <row r="258">
      <c r="A258" s="26"/>
      <c r="B258" s="26"/>
      <c r="C258" s="26"/>
    </row>
    <row r="259">
      <c r="A259" s="26"/>
      <c r="B259" s="26"/>
      <c r="C259" s="26"/>
    </row>
    <row r="260">
      <c r="A260" s="26"/>
      <c r="B260" s="26"/>
      <c r="C260" s="26"/>
    </row>
    <row r="261">
      <c r="A261" s="26"/>
      <c r="B261" s="26"/>
      <c r="C261" s="26"/>
    </row>
    <row r="262">
      <c r="A262" s="26"/>
      <c r="B262" s="26"/>
      <c r="C262" s="26"/>
    </row>
    <row r="263">
      <c r="A263" s="26"/>
      <c r="B263" s="26"/>
      <c r="C263" s="26"/>
    </row>
    <row r="264">
      <c r="A264" s="26"/>
      <c r="B264" s="26"/>
      <c r="C264" s="26"/>
    </row>
    <row r="265">
      <c r="A265" s="26"/>
      <c r="B265" s="26"/>
      <c r="C265" s="26"/>
    </row>
    <row r="266">
      <c r="A266" s="26"/>
      <c r="B266" s="26"/>
      <c r="C266" s="26"/>
    </row>
    <row r="267">
      <c r="A267" s="26"/>
      <c r="B267" s="26"/>
      <c r="C267" s="26"/>
    </row>
    <row r="268">
      <c r="A268" s="26"/>
      <c r="B268" s="26"/>
      <c r="C268" s="26"/>
    </row>
    <row r="269">
      <c r="A269" s="26"/>
      <c r="B269" s="26"/>
      <c r="C269" s="26"/>
    </row>
    <row r="270">
      <c r="A270" s="26"/>
      <c r="B270" s="26"/>
      <c r="C270" s="26"/>
    </row>
    <row r="271">
      <c r="A271" s="26"/>
      <c r="B271" s="26"/>
      <c r="C271" s="26"/>
    </row>
    <row r="272">
      <c r="A272" s="26"/>
      <c r="B272" s="26"/>
      <c r="C272" s="26"/>
    </row>
    <row r="273">
      <c r="A273" s="26"/>
      <c r="B273" s="26"/>
      <c r="C273" s="26"/>
    </row>
    <row r="274">
      <c r="A274" s="26"/>
      <c r="B274" s="26"/>
      <c r="C274" s="26"/>
    </row>
    <row r="275">
      <c r="A275" s="26"/>
      <c r="B275" s="26"/>
      <c r="C275" s="26"/>
    </row>
    <row r="276">
      <c r="A276" s="26"/>
      <c r="B276" s="26"/>
      <c r="C276" s="26"/>
    </row>
    <row r="277">
      <c r="A277" s="26"/>
      <c r="B277" s="26"/>
      <c r="C277" s="26"/>
    </row>
    <row r="278">
      <c r="A278" s="26"/>
      <c r="B278" s="26"/>
      <c r="C278" s="26"/>
    </row>
    <row r="279">
      <c r="A279" s="26"/>
      <c r="B279" s="26"/>
      <c r="C279" s="26"/>
    </row>
    <row r="280">
      <c r="A280" s="26"/>
      <c r="B280" s="26"/>
      <c r="C280" s="26"/>
    </row>
    <row r="281">
      <c r="A281" s="26"/>
      <c r="B281" s="26"/>
      <c r="C281" s="26"/>
    </row>
    <row r="282">
      <c r="A282" s="26"/>
      <c r="B282" s="26"/>
      <c r="C282" s="26"/>
    </row>
    <row r="283">
      <c r="A283" s="26"/>
      <c r="B283" s="26"/>
      <c r="C283" s="26"/>
    </row>
    <row r="284">
      <c r="A284" s="26"/>
      <c r="B284" s="26"/>
      <c r="C284" s="26"/>
    </row>
    <row r="285">
      <c r="A285" s="26"/>
      <c r="B285" s="26"/>
      <c r="C285" s="26"/>
    </row>
    <row r="286">
      <c r="A286" s="26"/>
      <c r="B286" s="26"/>
      <c r="C286" s="26"/>
    </row>
    <row r="287">
      <c r="A287" s="26"/>
      <c r="B287" s="26"/>
      <c r="C287" s="26"/>
    </row>
    <row r="288">
      <c r="A288" s="26"/>
      <c r="B288" s="26"/>
      <c r="C288" s="26"/>
    </row>
    <row r="289">
      <c r="A289" s="26"/>
      <c r="B289" s="26"/>
      <c r="C289" s="26"/>
    </row>
    <row r="290">
      <c r="A290" s="26"/>
      <c r="B290" s="26"/>
      <c r="C290" s="26"/>
    </row>
    <row r="291">
      <c r="A291" s="26"/>
      <c r="B291" s="26"/>
      <c r="C291" s="26"/>
    </row>
    <row r="292">
      <c r="A292" s="26"/>
      <c r="B292" s="26"/>
      <c r="C292" s="26"/>
    </row>
    <row r="293">
      <c r="A293" s="26"/>
      <c r="B293" s="26"/>
      <c r="C293" s="26"/>
    </row>
    <row r="294">
      <c r="A294" s="26"/>
      <c r="B294" s="26"/>
      <c r="C294" s="26"/>
    </row>
    <row r="295">
      <c r="A295" s="26"/>
      <c r="B295" s="26"/>
      <c r="C295" s="26"/>
    </row>
    <row r="296">
      <c r="A296" s="26"/>
      <c r="B296" s="26"/>
      <c r="C296" s="26"/>
    </row>
    <row r="297">
      <c r="A297" s="26"/>
      <c r="B297" s="26"/>
      <c r="C297" s="26"/>
    </row>
    <row r="298">
      <c r="A298" s="26"/>
      <c r="B298" s="26"/>
      <c r="C298" s="26"/>
    </row>
    <row r="299">
      <c r="A299" s="26"/>
      <c r="B299" s="26"/>
      <c r="C299" s="26"/>
    </row>
    <row r="300">
      <c r="A300" s="26"/>
      <c r="B300" s="26"/>
      <c r="C300" s="26"/>
    </row>
    <row r="301">
      <c r="A301" s="26"/>
      <c r="B301" s="26"/>
      <c r="C301" s="26"/>
    </row>
    <row r="302">
      <c r="A302" s="26"/>
      <c r="B302" s="26"/>
      <c r="C302" s="26"/>
    </row>
    <row r="303">
      <c r="A303" s="26"/>
      <c r="B303" s="26"/>
      <c r="C303" s="26"/>
    </row>
    <row r="304">
      <c r="A304" s="26"/>
      <c r="B304" s="26"/>
      <c r="C304" s="26"/>
    </row>
    <row r="305">
      <c r="A305" s="26"/>
      <c r="B305" s="26"/>
      <c r="C305" s="26"/>
    </row>
    <row r="306">
      <c r="A306" s="26"/>
      <c r="B306" s="26"/>
      <c r="C306" s="26"/>
    </row>
    <row r="307">
      <c r="A307" s="26"/>
      <c r="B307" s="26"/>
      <c r="C307" s="26"/>
    </row>
    <row r="308">
      <c r="A308" s="26"/>
      <c r="B308" s="26"/>
      <c r="C308" s="26"/>
    </row>
    <row r="309">
      <c r="A309" s="26"/>
      <c r="B309" s="26"/>
      <c r="C309" s="26"/>
    </row>
    <row r="310">
      <c r="A310" s="26"/>
      <c r="B310" s="26"/>
      <c r="C310" s="26"/>
    </row>
    <row r="311">
      <c r="A311" s="26"/>
      <c r="B311" s="26"/>
      <c r="C311" s="26"/>
    </row>
    <row r="312">
      <c r="A312" s="26"/>
      <c r="B312" s="26"/>
      <c r="C312" s="26"/>
    </row>
    <row r="313">
      <c r="A313" s="26"/>
      <c r="B313" s="26"/>
      <c r="C313" s="26"/>
    </row>
    <row r="314">
      <c r="A314" s="26"/>
      <c r="B314" s="26"/>
      <c r="C314" s="26"/>
    </row>
    <row r="315">
      <c r="A315" s="26"/>
      <c r="B315" s="26"/>
      <c r="C315" s="26"/>
    </row>
    <row r="316">
      <c r="A316" s="26"/>
      <c r="B316" s="26"/>
      <c r="C316" s="26"/>
    </row>
    <row r="317">
      <c r="A317" s="26"/>
      <c r="B317" s="26"/>
      <c r="C317" s="26"/>
    </row>
    <row r="318">
      <c r="A318" s="26"/>
      <c r="B318" s="26"/>
      <c r="C318" s="26"/>
    </row>
    <row r="319">
      <c r="A319" s="26"/>
      <c r="B319" s="26"/>
      <c r="C319" s="26"/>
    </row>
    <row r="320">
      <c r="A320" s="26"/>
      <c r="B320" s="26"/>
      <c r="C320" s="26"/>
    </row>
    <row r="321">
      <c r="A321" s="26"/>
      <c r="B321" s="26"/>
      <c r="C321" s="26"/>
    </row>
    <row r="322">
      <c r="A322" s="26"/>
      <c r="B322" s="26"/>
      <c r="C322" s="26"/>
    </row>
    <row r="323">
      <c r="A323" s="26"/>
      <c r="B323" s="26"/>
      <c r="C323" s="26"/>
    </row>
    <row r="324">
      <c r="A324" s="26"/>
      <c r="B324" s="26"/>
      <c r="C324" s="26"/>
    </row>
    <row r="325">
      <c r="A325" s="26"/>
      <c r="B325" s="26"/>
      <c r="C325" s="26"/>
    </row>
    <row r="326">
      <c r="A326" s="26"/>
      <c r="B326" s="26"/>
      <c r="C326" s="26"/>
    </row>
    <row r="327">
      <c r="A327" s="26"/>
      <c r="B327" s="26"/>
      <c r="C327" s="26"/>
    </row>
    <row r="328">
      <c r="A328" s="26"/>
      <c r="B328" s="26"/>
      <c r="C328" s="26"/>
    </row>
    <row r="329">
      <c r="A329" s="26"/>
      <c r="B329" s="26"/>
      <c r="C329" s="26"/>
    </row>
    <row r="330">
      <c r="A330" s="26"/>
      <c r="B330" s="26"/>
      <c r="C330" s="26"/>
    </row>
    <row r="331">
      <c r="A331" s="26"/>
      <c r="B331" s="26"/>
      <c r="C331" s="26"/>
    </row>
    <row r="332">
      <c r="A332" s="26"/>
      <c r="B332" s="26"/>
      <c r="C332" s="26"/>
    </row>
    <row r="333">
      <c r="A333" s="26"/>
      <c r="B333" s="26"/>
      <c r="C333" s="26"/>
    </row>
    <row r="334">
      <c r="A334" s="26"/>
      <c r="B334" s="26"/>
      <c r="C334" s="26"/>
    </row>
    <row r="335">
      <c r="A335" s="26"/>
      <c r="B335" s="26"/>
      <c r="C335" s="26"/>
    </row>
    <row r="336">
      <c r="A336" s="26"/>
      <c r="B336" s="26"/>
      <c r="C336" s="26"/>
    </row>
    <row r="337">
      <c r="A337" s="26"/>
      <c r="B337" s="26"/>
      <c r="C337" s="26"/>
    </row>
    <row r="338">
      <c r="A338" s="26"/>
      <c r="B338" s="26"/>
      <c r="C338" s="26"/>
    </row>
    <row r="339">
      <c r="A339" s="26"/>
      <c r="B339" s="26"/>
      <c r="C339" s="26"/>
    </row>
    <row r="340">
      <c r="A340" s="26"/>
      <c r="B340" s="26"/>
      <c r="C340" s="26"/>
    </row>
    <row r="341">
      <c r="A341" s="26"/>
      <c r="B341" s="26"/>
      <c r="C341" s="26"/>
    </row>
    <row r="342">
      <c r="A342" s="26"/>
      <c r="B342" s="26"/>
      <c r="C342" s="26"/>
    </row>
    <row r="343">
      <c r="A343" s="26"/>
      <c r="B343" s="26"/>
      <c r="C343" s="26"/>
    </row>
    <row r="344">
      <c r="A344" s="26"/>
      <c r="B344" s="26"/>
      <c r="C344" s="26"/>
    </row>
    <row r="345">
      <c r="A345" s="26"/>
      <c r="B345" s="26"/>
      <c r="C345" s="26"/>
    </row>
    <row r="346">
      <c r="A346" s="26"/>
      <c r="B346" s="26"/>
      <c r="C346" s="26"/>
    </row>
    <row r="347">
      <c r="A347" s="26"/>
      <c r="B347" s="26"/>
      <c r="C347" s="26"/>
    </row>
    <row r="348">
      <c r="A348" s="26"/>
      <c r="B348" s="26"/>
      <c r="C348" s="26"/>
    </row>
    <row r="349">
      <c r="A349" s="26"/>
      <c r="B349" s="26"/>
      <c r="C349" s="26"/>
    </row>
    <row r="350">
      <c r="A350" s="26"/>
      <c r="B350" s="26"/>
      <c r="C350" s="26"/>
    </row>
    <row r="351">
      <c r="A351" s="26"/>
      <c r="B351" s="26"/>
      <c r="C351" s="26"/>
    </row>
    <row r="352">
      <c r="A352" s="26"/>
      <c r="B352" s="26"/>
      <c r="C352" s="26"/>
    </row>
    <row r="353">
      <c r="A353" s="26"/>
      <c r="B353" s="26"/>
      <c r="C353" s="26"/>
    </row>
    <row r="354">
      <c r="A354" s="26"/>
      <c r="B354" s="26"/>
      <c r="C354" s="26"/>
    </row>
    <row r="355">
      <c r="A355" s="26"/>
      <c r="B355" s="26"/>
      <c r="C355" s="26"/>
    </row>
    <row r="356">
      <c r="A356" s="26"/>
      <c r="B356" s="26"/>
      <c r="C356" s="26"/>
    </row>
    <row r="357">
      <c r="A357" s="26"/>
      <c r="B357" s="26"/>
      <c r="C357" s="26"/>
    </row>
    <row r="358">
      <c r="A358" s="26"/>
      <c r="B358" s="26"/>
      <c r="C358" s="26"/>
    </row>
    <row r="359">
      <c r="A359" s="26"/>
      <c r="B359" s="26"/>
      <c r="C359" s="26"/>
    </row>
    <row r="360">
      <c r="A360" s="26"/>
      <c r="B360" s="26"/>
      <c r="C360" s="26"/>
    </row>
    <row r="361">
      <c r="A361" s="26"/>
      <c r="B361" s="26"/>
      <c r="C361" s="26"/>
    </row>
    <row r="362">
      <c r="A362" s="26"/>
      <c r="B362" s="26"/>
      <c r="C362" s="26"/>
    </row>
    <row r="363">
      <c r="A363" s="26"/>
      <c r="B363" s="26"/>
      <c r="C363" s="26"/>
    </row>
    <row r="364">
      <c r="A364" s="26"/>
      <c r="B364" s="26"/>
      <c r="C364" s="26"/>
    </row>
    <row r="365">
      <c r="A365" s="26"/>
      <c r="B365" s="26"/>
      <c r="C365" s="26"/>
    </row>
    <row r="366">
      <c r="A366" s="26"/>
      <c r="B366" s="26"/>
      <c r="C366" s="26"/>
    </row>
    <row r="367">
      <c r="A367" s="26"/>
      <c r="B367" s="26"/>
      <c r="C367" s="26"/>
    </row>
    <row r="368">
      <c r="A368" s="26"/>
      <c r="B368" s="26"/>
      <c r="C368" s="26"/>
    </row>
    <row r="369">
      <c r="A369" s="26"/>
      <c r="B369" s="26"/>
      <c r="C369" s="26"/>
    </row>
    <row r="370">
      <c r="A370" s="26"/>
      <c r="B370" s="26"/>
      <c r="C370" s="26"/>
    </row>
    <row r="371">
      <c r="A371" s="26"/>
      <c r="B371" s="26"/>
      <c r="C371" s="26"/>
    </row>
    <row r="372">
      <c r="A372" s="26"/>
      <c r="B372" s="26"/>
      <c r="C372" s="26"/>
    </row>
    <row r="373">
      <c r="A373" s="26"/>
      <c r="B373" s="26"/>
      <c r="C373" s="26"/>
    </row>
    <row r="374">
      <c r="A374" s="26"/>
      <c r="B374" s="26"/>
      <c r="C374" s="26"/>
    </row>
    <row r="375">
      <c r="A375" s="26"/>
      <c r="B375" s="26"/>
      <c r="C375" s="26"/>
    </row>
    <row r="376">
      <c r="A376" s="26"/>
      <c r="B376" s="26"/>
      <c r="C376" s="26"/>
    </row>
    <row r="377">
      <c r="A377" s="26"/>
      <c r="B377" s="26"/>
      <c r="C377" s="26"/>
    </row>
    <row r="378">
      <c r="A378" s="26"/>
      <c r="B378" s="26"/>
      <c r="C378" s="26"/>
    </row>
    <row r="379">
      <c r="A379" s="26"/>
      <c r="B379" s="26"/>
      <c r="C379" s="26"/>
    </row>
    <row r="380">
      <c r="A380" s="26"/>
      <c r="B380" s="26"/>
      <c r="C380" s="26"/>
    </row>
    <row r="381">
      <c r="A381" s="26"/>
      <c r="B381" s="26"/>
      <c r="C381" s="26"/>
    </row>
    <row r="382">
      <c r="A382" s="26"/>
      <c r="B382" s="26"/>
      <c r="C382" s="26"/>
    </row>
    <row r="383">
      <c r="A383" s="26"/>
      <c r="B383" s="26"/>
      <c r="C383" s="26"/>
    </row>
    <row r="384">
      <c r="A384" s="26"/>
      <c r="B384" s="26"/>
      <c r="C384" s="26"/>
    </row>
    <row r="385">
      <c r="A385" s="26"/>
      <c r="B385" s="26"/>
      <c r="C385" s="26"/>
    </row>
    <row r="386">
      <c r="A386" s="26"/>
      <c r="B386" s="26"/>
      <c r="C386" s="26"/>
    </row>
    <row r="387">
      <c r="A387" s="26"/>
      <c r="B387" s="26"/>
      <c r="C387" s="26"/>
    </row>
    <row r="388">
      <c r="A388" s="26"/>
      <c r="B388" s="26"/>
      <c r="C388" s="26"/>
    </row>
    <row r="389">
      <c r="A389" s="26"/>
      <c r="B389" s="26"/>
      <c r="C389" s="26"/>
    </row>
    <row r="390">
      <c r="A390" s="26"/>
      <c r="B390" s="26"/>
      <c r="C390" s="26"/>
    </row>
    <row r="391">
      <c r="A391" s="26"/>
      <c r="B391" s="26"/>
      <c r="C391" s="26"/>
    </row>
    <row r="392">
      <c r="A392" s="26"/>
      <c r="B392" s="26"/>
      <c r="C392" s="26"/>
    </row>
    <row r="393">
      <c r="A393" s="26"/>
      <c r="B393" s="26"/>
      <c r="C393" s="26"/>
    </row>
    <row r="394">
      <c r="A394" s="26"/>
      <c r="B394" s="26"/>
      <c r="C394" s="26"/>
    </row>
    <row r="395">
      <c r="A395" s="26"/>
      <c r="B395" s="26"/>
      <c r="C395" s="26"/>
    </row>
    <row r="396">
      <c r="A396" s="26"/>
      <c r="B396" s="26"/>
      <c r="C396" s="26"/>
    </row>
    <row r="397">
      <c r="A397" s="26"/>
      <c r="B397" s="26"/>
      <c r="C397" s="26"/>
    </row>
    <row r="398">
      <c r="A398" s="26"/>
      <c r="B398" s="26"/>
      <c r="C398" s="26"/>
    </row>
    <row r="399">
      <c r="A399" s="26"/>
      <c r="B399" s="26"/>
      <c r="C399" s="26"/>
    </row>
    <row r="400">
      <c r="A400" s="26"/>
      <c r="B400" s="26"/>
      <c r="C400" s="26"/>
    </row>
    <row r="401">
      <c r="A401" s="26"/>
      <c r="B401" s="26"/>
      <c r="C401" s="26"/>
    </row>
    <row r="402">
      <c r="A402" s="26"/>
      <c r="B402" s="26"/>
      <c r="C402" s="26"/>
    </row>
    <row r="403">
      <c r="A403" s="26"/>
      <c r="B403" s="26"/>
      <c r="C403" s="26"/>
    </row>
    <row r="404">
      <c r="A404" s="26"/>
      <c r="B404" s="26"/>
      <c r="C404" s="26"/>
    </row>
    <row r="405">
      <c r="A405" s="26"/>
      <c r="B405" s="26"/>
      <c r="C405" s="26"/>
    </row>
    <row r="406">
      <c r="A406" s="26"/>
      <c r="B406" s="26"/>
      <c r="C406" s="26"/>
    </row>
    <row r="407">
      <c r="A407" s="26"/>
      <c r="B407" s="26"/>
      <c r="C407" s="26"/>
    </row>
    <row r="408">
      <c r="A408" s="26"/>
      <c r="B408" s="26"/>
      <c r="C408" s="26"/>
    </row>
    <row r="409">
      <c r="A409" s="26"/>
      <c r="B409" s="26"/>
      <c r="C409" s="26"/>
    </row>
    <row r="410">
      <c r="A410" s="26"/>
      <c r="B410" s="26"/>
      <c r="C410" s="26"/>
    </row>
    <row r="411">
      <c r="A411" s="26"/>
      <c r="B411" s="26"/>
      <c r="C411" s="26"/>
    </row>
    <row r="412">
      <c r="A412" s="26"/>
      <c r="B412" s="26"/>
      <c r="C412" s="26"/>
    </row>
    <row r="413">
      <c r="A413" s="26"/>
      <c r="B413" s="26"/>
      <c r="C413" s="26"/>
    </row>
    <row r="414">
      <c r="A414" s="26"/>
      <c r="B414" s="26"/>
      <c r="C414" s="26"/>
    </row>
    <row r="415">
      <c r="A415" s="26"/>
      <c r="B415" s="26"/>
      <c r="C415" s="26"/>
    </row>
    <row r="416">
      <c r="A416" s="26"/>
      <c r="B416" s="26"/>
      <c r="C416" s="26"/>
    </row>
    <row r="417">
      <c r="A417" s="26"/>
      <c r="B417" s="26"/>
      <c r="C417" s="26"/>
    </row>
    <row r="418">
      <c r="A418" s="26"/>
      <c r="B418" s="26"/>
      <c r="C418" s="26"/>
    </row>
    <row r="419">
      <c r="A419" s="26"/>
      <c r="B419" s="26"/>
      <c r="C419" s="26"/>
    </row>
    <row r="420">
      <c r="A420" s="26"/>
      <c r="B420" s="26"/>
      <c r="C420" s="26"/>
    </row>
    <row r="421">
      <c r="A421" s="26"/>
      <c r="B421" s="26"/>
      <c r="C421" s="26"/>
    </row>
    <row r="422">
      <c r="A422" s="26"/>
      <c r="B422" s="26"/>
      <c r="C422" s="26"/>
    </row>
    <row r="423">
      <c r="A423" s="26"/>
      <c r="B423" s="26"/>
      <c r="C423" s="26"/>
    </row>
    <row r="424">
      <c r="A424" s="26"/>
      <c r="B424" s="26"/>
      <c r="C424" s="26"/>
    </row>
    <row r="425">
      <c r="A425" s="26"/>
      <c r="B425" s="26"/>
      <c r="C425" s="26"/>
    </row>
    <row r="426">
      <c r="A426" s="26"/>
      <c r="B426" s="26"/>
      <c r="C426" s="26"/>
    </row>
    <row r="427">
      <c r="A427" s="26"/>
      <c r="B427" s="26"/>
      <c r="C427" s="26"/>
    </row>
    <row r="428">
      <c r="A428" s="26"/>
      <c r="B428" s="26"/>
      <c r="C428" s="26"/>
    </row>
    <row r="429">
      <c r="A429" s="26"/>
      <c r="B429" s="26"/>
      <c r="C429" s="26"/>
    </row>
    <row r="430">
      <c r="A430" s="26"/>
      <c r="B430" s="26"/>
      <c r="C430" s="26"/>
    </row>
    <row r="431">
      <c r="A431" s="26"/>
      <c r="B431" s="26"/>
      <c r="C431" s="26"/>
    </row>
    <row r="432">
      <c r="A432" s="26"/>
      <c r="B432" s="26"/>
      <c r="C432" s="26"/>
    </row>
    <row r="433">
      <c r="A433" s="26"/>
      <c r="B433" s="26"/>
      <c r="C433" s="26"/>
    </row>
    <row r="434">
      <c r="A434" s="26"/>
      <c r="B434" s="26"/>
      <c r="C434" s="26"/>
    </row>
    <row r="435">
      <c r="A435" s="26"/>
      <c r="B435" s="26"/>
      <c r="C435" s="26"/>
    </row>
    <row r="436">
      <c r="A436" s="26"/>
      <c r="B436" s="26"/>
      <c r="C436" s="26"/>
    </row>
    <row r="437">
      <c r="A437" s="26"/>
      <c r="B437" s="26"/>
      <c r="C437" s="26"/>
    </row>
    <row r="438">
      <c r="A438" s="26"/>
      <c r="B438" s="26"/>
      <c r="C438" s="26"/>
    </row>
    <row r="439">
      <c r="A439" s="26"/>
      <c r="B439" s="26"/>
      <c r="C439" s="26"/>
    </row>
    <row r="440">
      <c r="A440" s="26"/>
      <c r="B440" s="26"/>
      <c r="C440" s="26"/>
    </row>
    <row r="441">
      <c r="A441" s="26"/>
      <c r="B441" s="26"/>
      <c r="C441" s="26"/>
    </row>
    <row r="442">
      <c r="A442" s="26"/>
      <c r="B442" s="26"/>
      <c r="C442" s="26"/>
    </row>
    <row r="443">
      <c r="A443" s="26"/>
      <c r="B443" s="26"/>
      <c r="C443" s="26"/>
    </row>
    <row r="444">
      <c r="A444" s="26"/>
      <c r="B444" s="26"/>
      <c r="C444" s="26"/>
    </row>
    <row r="445">
      <c r="A445" s="26"/>
      <c r="B445" s="26"/>
      <c r="C445" s="26"/>
    </row>
    <row r="446">
      <c r="A446" s="26"/>
      <c r="B446" s="26"/>
      <c r="C446" s="26"/>
    </row>
    <row r="447">
      <c r="A447" s="26"/>
      <c r="B447" s="26"/>
      <c r="C447" s="26"/>
    </row>
    <row r="448">
      <c r="A448" s="26"/>
      <c r="B448" s="26"/>
      <c r="C448" s="26"/>
    </row>
    <row r="449">
      <c r="A449" s="26"/>
      <c r="B449" s="26"/>
      <c r="C449" s="26"/>
    </row>
    <row r="450">
      <c r="A450" s="26"/>
      <c r="B450" s="26"/>
      <c r="C450" s="26"/>
    </row>
    <row r="451">
      <c r="A451" s="26"/>
      <c r="B451" s="26"/>
      <c r="C451" s="26"/>
    </row>
    <row r="452">
      <c r="A452" s="26"/>
      <c r="B452" s="26"/>
      <c r="C452" s="26"/>
    </row>
    <row r="453">
      <c r="A453" s="26"/>
      <c r="B453" s="26"/>
      <c r="C453" s="26"/>
    </row>
    <row r="454">
      <c r="A454" s="26"/>
      <c r="B454" s="26"/>
      <c r="C454" s="26"/>
    </row>
    <row r="455">
      <c r="A455" s="26"/>
      <c r="B455" s="26"/>
      <c r="C455" s="26"/>
    </row>
    <row r="456">
      <c r="A456" s="26"/>
      <c r="B456" s="26"/>
      <c r="C456" s="26"/>
    </row>
    <row r="457">
      <c r="A457" s="26"/>
      <c r="B457" s="26"/>
      <c r="C457" s="26"/>
    </row>
    <row r="458">
      <c r="A458" s="26"/>
      <c r="B458" s="26"/>
      <c r="C458" s="26"/>
    </row>
    <row r="459">
      <c r="A459" s="26"/>
      <c r="B459" s="26"/>
      <c r="C459" s="26"/>
    </row>
    <row r="460">
      <c r="A460" s="26"/>
      <c r="B460" s="26"/>
      <c r="C460" s="26"/>
    </row>
    <row r="461">
      <c r="A461" s="26"/>
      <c r="B461" s="26"/>
      <c r="C461" s="26"/>
    </row>
    <row r="462">
      <c r="A462" s="26"/>
      <c r="B462" s="26"/>
      <c r="C462" s="26"/>
    </row>
    <row r="463">
      <c r="A463" s="26"/>
      <c r="B463" s="26"/>
      <c r="C463" s="26"/>
    </row>
    <row r="464">
      <c r="A464" s="26"/>
      <c r="B464" s="26"/>
      <c r="C464" s="26"/>
    </row>
    <row r="465">
      <c r="A465" s="26"/>
      <c r="B465" s="26"/>
      <c r="C465" s="26"/>
    </row>
    <row r="466">
      <c r="A466" s="26"/>
      <c r="B466" s="26"/>
      <c r="C466" s="26"/>
    </row>
    <row r="467">
      <c r="A467" s="26"/>
      <c r="B467" s="26"/>
      <c r="C467" s="26"/>
    </row>
    <row r="468">
      <c r="A468" s="26"/>
      <c r="B468" s="26"/>
      <c r="C468" s="26"/>
    </row>
    <row r="469">
      <c r="A469" s="26"/>
      <c r="B469" s="26"/>
      <c r="C469" s="26"/>
    </row>
    <row r="470">
      <c r="A470" s="26"/>
      <c r="B470" s="26"/>
      <c r="C470" s="26"/>
    </row>
    <row r="471">
      <c r="A471" s="26"/>
      <c r="B471" s="26"/>
      <c r="C471" s="26"/>
    </row>
    <row r="472">
      <c r="A472" s="26"/>
      <c r="B472" s="26"/>
      <c r="C472" s="26"/>
    </row>
    <row r="473">
      <c r="A473" s="26"/>
      <c r="B473" s="26"/>
      <c r="C473" s="26"/>
    </row>
    <row r="474">
      <c r="A474" s="26"/>
      <c r="B474" s="26"/>
      <c r="C474" s="26"/>
    </row>
    <row r="475">
      <c r="A475" s="26"/>
      <c r="B475" s="26"/>
      <c r="C475" s="26"/>
    </row>
    <row r="476">
      <c r="A476" s="26"/>
      <c r="B476" s="26"/>
      <c r="C476" s="26"/>
    </row>
    <row r="477">
      <c r="A477" s="26"/>
      <c r="B477" s="26"/>
      <c r="C477" s="26"/>
    </row>
    <row r="478">
      <c r="A478" s="26"/>
      <c r="B478" s="26"/>
      <c r="C478" s="26"/>
    </row>
    <row r="479">
      <c r="A479" s="26"/>
      <c r="B479" s="26"/>
      <c r="C479" s="26"/>
    </row>
    <row r="480">
      <c r="A480" s="26"/>
      <c r="B480" s="26"/>
      <c r="C480" s="26"/>
    </row>
    <row r="481">
      <c r="A481" s="26"/>
      <c r="B481" s="26"/>
      <c r="C481" s="26"/>
    </row>
    <row r="482">
      <c r="A482" s="26"/>
      <c r="B482" s="26"/>
      <c r="C482" s="26"/>
    </row>
    <row r="483">
      <c r="A483" s="26"/>
      <c r="B483" s="26"/>
      <c r="C483" s="26"/>
    </row>
    <row r="484">
      <c r="A484" s="26"/>
      <c r="B484" s="26"/>
      <c r="C484" s="26"/>
    </row>
    <row r="485">
      <c r="A485" s="26"/>
      <c r="B485" s="26"/>
      <c r="C485" s="26"/>
    </row>
    <row r="486">
      <c r="A486" s="26"/>
      <c r="B486" s="26"/>
      <c r="C486" s="26"/>
    </row>
    <row r="487">
      <c r="A487" s="26"/>
      <c r="B487" s="26"/>
      <c r="C487" s="26"/>
    </row>
    <row r="488">
      <c r="A488" s="26"/>
      <c r="B488" s="26"/>
      <c r="C488" s="26"/>
    </row>
    <row r="489">
      <c r="A489" s="26"/>
      <c r="B489" s="26"/>
      <c r="C489" s="26"/>
    </row>
    <row r="490">
      <c r="A490" s="26"/>
      <c r="B490" s="26"/>
      <c r="C490" s="26"/>
    </row>
    <row r="491">
      <c r="A491" s="26"/>
      <c r="B491" s="26"/>
      <c r="C491" s="26"/>
    </row>
    <row r="492">
      <c r="A492" s="26"/>
      <c r="B492" s="26"/>
      <c r="C492" s="26"/>
    </row>
    <row r="493">
      <c r="A493" s="26"/>
      <c r="B493" s="26"/>
      <c r="C493" s="26"/>
    </row>
    <row r="494">
      <c r="A494" s="26"/>
      <c r="B494" s="26"/>
      <c r="C494" s="26"/>
    </row>
    <row r="495">
      <c r="A495" s="26"/>
      <c r="B495" s="26"/>
      <c r="C495" s="26"/>
    </row>
    <row r="496">
      <c r="A496" s="26"/>
      <c r="B496" s="26"/>
      <c r="C496" s="26"/>
    </row>
    <row r="497">
      <c r="A497" s="26"/>
      <c r="B497" s="26"/>
      <c r="C497" s="26"/>
    </row>
    <row r="498">
      <c r="A498" s="26"/>
      <c r="B498" s="26"/>
      <c r="C498" s="26"/>
    </row>
    <row r="499">
      <c r="A499" s="26"/>
      <c r="B499" s="26"/>
      <c r="C499" s="26"/>
    </row>
    <row r="500">
      <c r="A500" s="26"/>
      <c r="B500" s="26"/>
      <c r="C500" s="26"/>
    </row>
    <row r="501">
      <c r="A501" s="26"/>
      <c r="B501" s="26"/>
      <c r="C501" s="26"/>
    </row>
    <row r="502">
      <c r="A502" s="26"/>
      <c r="B502" s="26"/>
      <c r="C502" s="26"/>
    </row>
    <row r="503">
      <c r="A503" s="26"/>
      <c r="B503" s="26"/>
      <c r="C503" s="26"/>
    </row>
    <row r="504">
      <c r="A504" s="26"/>
      <c r="B504" s="26"/>
      <c r="C504" s="26"/>
    </row>
    <row r="505">
      <c r="A505" s="26"/>
      <c r="B505" s="26"/>
      <c r="C505" s="26"/>
    </row>
    <row r="506">
      <c r="A506" s="26"/>
      <c r="B506" s="26"/>
      <c r="C506" s="26"/>
    </row>
    <row r="507">
      <c r="A507" s="26"/>
      <c r="B507" s="26"/>
      <c r="C507" s="26"/>
    </row>
    <row r="508">
      <c r="A508" s="26"/>
      <c r="B508" s="26"/>
      <c r="C508" s="26"/>
    </row>
    <row r="509">
      <c r="A509" s="26"/>
      <c r="B509" s="26"/>
      <c r="C509" s="26"/>
    </row>
    <row r="510">
      <c r="A510" s="26"/>
      <c r="B510" s="26"/>
      <c r="C510" s="26"/>
    </row>
    <row r="511">
      <c r="A511" s="26"/>
      <c r="B511" s="26"/>
      <c r="C511" s="26"/>
    </row>
    <row r="512">
      <c r="A512" s="26"/>
      <c r="B512" s="26"/>
      <c r="C512" s="26"/>
    </row>
    <row r="513">
      <c r="A513" s="26"/>
      <c r="B513" s="26"/>
      <c r="C513" s="26"/>
    </row>
    <row r="514">
      <c r="A514" s="26"/>
      <c r="B514" s="26"/>
      <c r="C514" s="26"/>
    </row>
    <row r="515">
      <c r="A515" s="26"/>
      <c r="B515" s="26"/>
      <c r="C515" s="26"/>
    </row>
    <row r="516">
      <c r="A516" s="26"/>
      <c r="B516" s="26"/>
      <c r="C516" s="26"/>
    </row>
    <row r="517">
      <c r="A517" s="26"/>
      <c r="B517" s="26"/>
      <c r="C517" s="26"/>
    </row>
    <row r="518">
      <c r="A518" s="26"/>
      <c r="B518" s="26"/>
      <c r="C518" s="26"/>
    </row>
    <row r="519">
      <c r="A519" s="26"/>
      <c r="B519" s="26"/>
      <c r="C519" s="26"/>
    </row>
    <row r="520">
      <c r="A520" s="26"/>
      <c r="B520" s="26"/>
      <c r="C520" s="26"/>
    </row>
    <row r="521">
      <c r="A521" s="26"/>
      <c r="B521" s="26"/>
      <c r="C521" s="26"/>
    </row>
    <row r="522">
      <c r="A522" s="26"/>
      <c r="B522" s="26"/>
      <c r="C522" s="26"/>
    </row>
    <row r="523">
      <c r="A523" s="26"/>
      <c r="B523" s="26"/>
      <c r="C523" s="26"/>
    </row>
    <row r="524">
      <c r="A524" s="26"/>
      <c r="B524" s="26"/>
      <c r="C524" s="26"/>
    </row>
    <row r="525">
      <c r="A525" s="26"/>
      <c r="B525" s="26"/>
      <c r="C525" s="26"/>
    </row>
    <row r="526">
      <c r="A526" s="26"/>
      <c r="B526" s="26"/>
      <c r="C526" s="26"/>
    </row>
    <row r="527">
      <c r="A527" s="26"/>
      <c r="B527" s="26"/>
      <c r="C527" s="26"/>
    </row>
    <row r="528">
      <c r="A528" s="26"/>
      <c r="B528" s="26"/>
      <c r="C528" s="26"/>
    </row>
    <row r="529">
      <c r="A529" s="26"/>
      <c r="B529" s="26"/>
      <c r="C529" s="26"/>
    </row>
    <row r="530">
      <c r="A530" s="26"/>
      <c r="B530" s="26"/>
      <c r="C530" s="26"/>
    </row>
    <row r="531">
      <c r="A531" s="26"/>
      <c r="B531" s="26"/>
      <c r="C531" s="26"/>
    </row>
    <row r="532">
      <c r="A532" s="26"/>
      <c r="B532" s="26"/>
      <c r="C532" s="26"/>
    </row>
    <row r="533">
      <c r="A533" s="26"/>
      <c r="B533" s="26"/>
      <c r="C533" s="26"/>
    </row>
    <row r="534">
      <c r="A534" s="26"/>
      <c r="B534" s="26"/>
      <c r="C534" s="26"/>
    </row>
    <row r="535">
      <c r="A535" s="26"/>
      <c r="B535" s="26"/>
      <c r="C535" s="26"/>
    </row>
    <row r="536">
      <c r="A536" s="26"/>
      <c r="B536" s="26"/>
      <c r="C536" s="26"/>
    </row>
    <row r="537">
      <c r="A537" s="26"/>
      <c r="B537" s="26"/>
      <c r="C537" s="26"/>
    </row>
    <row r="538">
      <c r="A538" s="26"/>
      <c r="B538" s="26"/>
      <c r="C538" s="26"/>
    </row>
    <row r="539">
      <c r="A539" s="26"/>
      <c r="B539" s="26"/>
      <c r="C539" s="26"/>
    </row>
    <row r="540">
      <c r="A540" s="26"/>
      <c r="B540" s="26"/>
      <c r="C540" s="26"/>
    </row>
    <row r="541">
      <c r="A541" s="26"/>
      <c r="B541" s="26"/>
      <c r="C541" s="26"/>
    </row>
    <row r="542">
      <c r="A542" s="26"/>
      <c r="B542" s="26"/>
      <c r="C542" s="26"/>
    </row>
    <row r="543">
      <c r="A543" s="26"/>
      <c r="B543" s="26"/>
      <c r="C543" s="26"/>
    </row>
    <row r="544">
      <c r="A544" s="26"/>
      <c r="B544" s="26"/>
      <c r="C544" s="26"/>
    </row>
    <row r="545">
      <c r="A545" s="26"/>
      <c r="B545" s="26"/>
      <c r="C545" s="26"/>
    </row>
    <row r="546">
      <c r="A546" s="26"/>
      <c r="B546" s="26"/>
      <c r="C546" s="26"/>
    </row>
    <row r="547">
      <c r="A547" s="26"/>
      <c r="B547" s="26"/>
      <c r="C547" s="26"/>
    </row>
    <row r="548">
      <c r="A548" s="26"/>
      <c r="B548" s="26"/>
      <c r="C548" s="26"/>
    </row>
    <row r="549">
      <c r="A549" s="26"/>
      <c r="B549" s="26"/>
      <c r="C549" s="26"/>
    </row>
    <row r="550">
      <c r="A550" s="26"/>
      <c r="B550" s="26"/>
      <c r="C550" s="26"/>
    </row>
    <row r="551">
      <c r="A551" s="26"/>
      <c r="B551" s="26"/>
      <c r="C551" s="26"/>
    </row>
    <row r="552">
      <c r="A552" s="26"/>
      <c r="B552" s="26"/>
      <c r="C552" s="26"/>
    </row>
    <row r="553">
      <c r="A553" s="26"/>
      <c r="B553" s="26"/>
      <c r="C553" s="26"/>
    </row>
    <row r="554">
      <c r="A554" s="26"/>
      <c r="B554" s="26"/>
      <c r="C554" s="26"/>
    </row>
    <row r="555">
      <c r="A555" s="26"/>
      <c r="B555" s="26"/>
      <c r="C555" s="26"/>
    </row>
    <row r="556">
      <c r="A556" s="26"/>
      <c r="B556" s="26"/>
      <c r="C556" s="26"/>
    </row>
    <row r="557">
      <c r="A557" s="26"/>
      <c r="B557" s="26"/>
      <c r="C557" s="26"/>
    </row>
    <row r="558">
      <c r="A558" s="26"/>
      <c r="B558" s="26"/>
      <c r="C558" s="26"/>
    </row>
    <row r="559">
      <c r="A559" s="26"/>
      <c r="B559" s="26"/>
      <c r="C559" s="26"/>
    </row>
    <row r="560">
      <c r="A560" s="26"/>
      <c r="B560" s="26"/>
      <c r="C560" s="26"/>
    </row>
    <row r="561">
      <c r="A561" s="26"/>
      <c r="B561" s="26"/>
      <c r="C561" s="26"/>
    </row>
    <row r="562">
      <c r="A562" s="26"/>
      <c r="B562" s="26"/>
      <c r="C562" s="26"/>
    </row>
    <row r="563">
      <c r="A563" s="26"/>
      <c r="B563" s="26"/>
      <c r="C563" s="26"/>
    </row>
    <row r="564">
      <c r="A564" s="26"/>
      <c r="B564" s="26"/>
      <c r="C564" s="26"/>
    </row>
    <row r="565">
      <c r="A565" s="26"/>
      <c r="B565" s="26"/>
      <c r="C565" s="26"/>
    </row>
    <row r="566">
      <c r="A566" s="26"/>
      <c r="B566" s="26"/>
      <c r="C566" s="26"/>
    </row>
    <row r="567">
      <c r="A567" s="26"/>
      <c r="B567" s="26"/>
      <c r="C567" s="26"/>
    </row>
    <row r="568">
      <c r="A568" s="26"/>
      <c r="B568" s="26"/>
      <c r="C568" s="26"/>
    </row>
    <row r="569">
      <c r="A569" s="26"/>
      <c r="B569" s="26"/>
      <c r="C569" s="26"/>
    </row>
    <row r="570">
      <c r="A570" s="26"/>
      <c r="B570" s="26"/>
      <c r="C570" s="26"/>
    </row>
    <row r="571">
      <c r="A571" s="26"/>
      <c r="B571" s="26"/>
      <c r="C571" s="26"/>
    </row>
    <row r="572">
      <c r="A572" s="26"/>
      <c r="B572" s="26"/>
      <c r="C572" s="26"/>
    </row>
    <row r="573">
      <c r="A573" s="26"/>
      <c r="B573" s="26"/>
      <c r="C573" s="26"/>
    </row>
    <row r="574">
      <c r="A574" s="26"/>
      <c r="B574" s="26"/>
      <c r="C574" s="26"/>
    </row>
    <row r="575">
      <c r="A575" s="26"/>
      <c r="B575" s="26"/>
      <c r="C575" s="26"/>
    </row>
    <row r="576">
      <c r="A576" s="26"/>
      <c r="B576" s="26"/>
      <c r="C576" s="26"/>
    </row>
    <row r="577">
      <c r="A577" s="26"/>
      <c r="B577" s="26"/>
      <c r="C577" s="26"/>
    </row>
    <row r="578">
      <c r="A578" s="26"/>
      <c r="B578" s="26"/>
      <c r="C578" s="26"/>
    </row>
    <row r="579">
      <c r="A579" s="26"/>
      <c r="B579" s="26"/>
      <c r="C579" s="26"/>
    </row>
    <row r="580">
      <c r="A580" s="26"/>
      <c r="B580" s="26"/>
      <c r="C580" s="26"/>
    </row>
    <row r="581">
      <c r="A581" s="26"/>
      <c r="B581" s="26"/>
      <c r="C581" s="26"/>
    </row>
    <row r="582">
      <c r="A582" s="26"/>
      <c r="B582" s="26"/>
      <c r="C582" s="26"/>
    </row>
    <row r="583">
      <c r="A583" s="26"/>
      <c r="B583" s="26"/>
      <c r="C583" s="26"/>
    </row>
    <row r="584">
      <c r="A584" s="26"/>
      <c r="B584" s="26"/>
      <c r="C584" s="26"/>
    </row>
    <row r="585">
      <c r="A585" s="26"/>
      <c r="B585" s="26"/>
      <c r="C585" s="26"/>
    </row>
    <row r="586">
      <c r="A586" s="26"/>
      <c r="B586" s="26"/>
      <c r="C586" s="26"/>
    </row>
    <row r="587">
      <c r="A587" s="26"/>
      <c r="B587" s="26"/>
      <c r="C587" s="26"/>
    </row>
    <row r="588">
      <c r="A588" s="26"/>
      <c r="B588" s="26"/>
      <c r="C588" s="26"/>
    </row>
    <row r="589">
      <c r="A589" s="26"/>
      <c r="B589" s="26"/>
      <c r="C589" s="26"/>
    </row>
    <row r="590">
      <c r="A590" s="26"/>
      <c r="B590" s="26"/>
      <c r="C590" s="26"/>
    </row>
    <row r="591">
      <c r="A591" s="26"/>
      <c r="B591" s="26"/>
      <c r="C591" s="26"/>
    </row>
    <row r="592">
      <c r="A592" s="26"/>
      <c r="B592" s="26"/>
      <c r="C592" s="26"/>
    </row>
    <row r="593">
      <c r="A593" s="26"/>
      <c r="B593" s="26"/>
      <c r="C593" s="26"/>
    </row>
    <row r="594">
      <c r="A594" s="26"/>
      <c r="B594" s="26"/>
      <c r="C594" s="26"/>
    </row>
    <row r="595">
      <c r="A595" s="26"/>
      <c r="B595" s="26"/>
      <c r="C595" s="26"/>
    </row>
    <row r="596">
      <c r="A596" s="26"/>
      <c r="B596" s="26"/>
      <c r="C596" s="26"/>
    </row>
    <row r="597">
      <c r="A597" s="26"/>
      <c r="B597" s="26"/>
      <c r="C597" s="26"/>
    </row>
    <row r="598">
      <c r="A598" s="26"/>
      <c r="B598" s="26"/>
      <c r="C598" s="26"/>
    </row>
    <row r="599">
      <c r="A599" s="26"/>
      <c r="B599" s="26"/>
      <c r="C599" s="26"/>
    </row>
    <row r="600">
      <c r="A600" s="26"/>
      <c r="B600" s="26"/>
      <c r="C600" s="26"/>
    </row>
    <row r="601">
      <c r="A601" s="26"/>
      <c r="B601" s="26"/>
      <c r="C601" s="26"/>
    </row>
    <row r="602">
      <c r="A602" s="26"/>
      <c r="B602" s="26"/>
      <c r="C602" s="26"/>
    </row>
    <row r="603">
      <c r="A603" s="26"/>
      <c r="B603" s="26"/>
      <c r="C603" s="26"/>
    </row>
    <row r="604">
      <c r="A604" s="26"/>
      <c r="B604" s="26"/>
      <c r="C604" s="26"/>
    </row>
    <row r="605">
      <c r="A605" s="26"/>
      <c r="B605" s="26"/>
      <c r="C605" s="26"/>
    </row>
    <row r="606">
      <c r="A606" s="26"/>
      <c r="B606" s="26"/>
      <c r="C606" s="26"/>
    </row>
    <row r="607">
      <c r="A607" s="26"/>
      <c r="B607" s="26"/>
      <c r="C607" s="26"/>
    </row>
    <row r="608">
      <c r="A608" s="26"/>
      <c r="B608" s="26"/>
      <c r="C608" s="26"/>
    </row>
    <row r="609">
      <c r="A609" s="26"/>
      <c r="B609" s="26"/>
      <c r="C609" s="26"/>
    </row>
    <row r="610">
      <c r="A610" s="26"/>
      <c r="B610" s="26"/>
      <c r="C610" s="26"/>
    </row>
    <row r="611">
      <c r="A611" s="26"/>
      <c r="B611" s="26"/>
      <c r="C611" s="26"/>
    </row>
    <row r="612">
      <c r="A612" s="26"/>
      <c r="B612" s="26"/>
      <c r="C612" s="26"/>
    </row>
    <row r="613">
      <c r="A613" s="26"/>
      <c r="B613" s="26"/>
      <c r="C613" s="26"/>
    </row>
    <row r="614">
      <c r="A614" s="26"/>
      <c r="B614" s="26"/>
      <c r="C614" s="26"/>
    </row>
    <row r="615">
      <c r="A615" s="26"/>
      <c r="B615" s="26"/>
      <c r="C615" s="26"/>
    </row>
    <row r="616">
      <c r="A616" s="26"/>
      <c r="B616" s="26"/>
      <c r="C616" s="26"/>
    </row>
    <row r="617">
      <c r="A617" s="26"/>
      <c r="B617" s="26"/>
      <c r="C617" s="26"/>
    </row>
    <row r="618">
      <c r="A618" s="26"/>
      <c r="B618" s="26"/>
      <c r="C618" s="26"/>
    </row>
    <row r="619">
      <c r="A619" s="26"/>
      <c r="B619" s="26"/>
      <c r="C619" s="26"/>
    </row>
    <row r="620">
      <c r="A620" s="26"/>
      <c r="B620" s="26"/>
      <c r="C620" s="26"/>
    </row>
    <row r="621">
      <c r="A621" s="26"/>
      <c r="B621" s="26"/>
      <c r="C621" s="26"/>
    </row>
    <row r="622">
      <c r="A622" s="26"/>
      <c r="B622" s="26"/>
      <c r="C622" s="26"/>
    </row>
    <row r="623">
      <c r="A623" s="26"/>
      <c r="B623" s="26"/>
      <c r="C623" s="26"/>
    </row>
    <row r="624">
      <c r="A624" s="26"/>
      <c r="B624" s="26"/>
      <c r="C624" s="26"/>
    </row>
    <row r="625">
      <c r="A625" s="26"/>
      <c r="B625" s="26"/>
      <c r="C625" s="26"/>
    </row>
    <row r="626">
      <c r="A626" s="26"/>
      <c r="B626" s="26"/>
      <c r="C626" s="26"/>
    </row>
    <row r="627">
      <c r="A627" s="26"/>
      <c r="B627" s="26"/>
      <c r="C627" s="26"/>
    </row>
    <row r="628">
      <c r="A628" s="26"/>
      <c r="B628" s="26"/>
      <c r="C628" s="26"/>
    </row>
    <row r="629">
      <c r="A629" s="26"/>
      <c r="B629" s="26"/>
      <c r="C629" s="26"/>
    </row>
    <row r="630">
      <c r="A630" s="26"/>
      <c r="B630" s="26"/>
      <c r="C630" s="26"/>
    </row>
    <row r="631">
      <c r="A631" s="26"/>
      <c r="B631" s="26"/>
      <c r="C631" s="26"/>
    </row>
    <row r="632">
      <c r="A632" s="26"/>
      <c r="B632" s="26"/>
      <c r="C632" s="26"/>
    </row>
    <row r="633">
      <c r="A633" s="26"/>
      <c r="B633" s="26"/>
      <c r="C633" s="26"/>
    </row>
    <row r="634">
      <c r="A634" s="26"/>
      <c r="B634" s="26"/>
      <c r="C634" s="26"/>
    </row>
    <row r="635">
      <c r="A635" s="26"/>
      <c r="B635" s="26"/>
      <c r="C635" s="26"/>
    </row>
    <row r="636">
      <c r="A636" s="26"/>
      <c r="B636" s="26"/>
      <c r="C636" s="26"/>
    </row>
    <row r="637">
      <c r="A637" s="26"/>
      <c r="B637" s="26"/>
      <c r="C637" s="26"/>
    </row>
    <row r="638">
      <c r="A638" s="26"/>
      <c r="B638" s="26"/>
      <c r="C638" s="26"/>
    </row>
    <row r="639">
      <c r="A639" s="26"/>
      <c r="B639" s="26"/>
      <c r="C639" s="26"/>
    </row>
    <row r="640">
      <c r="A640" s="26"/>
      <c r="B640" s="26"/>
      <c r="C640" s="26"/>
    </row>
    <row r="641">
      <c r="A641" s="26"/>
      <c r="B641" s="26"/>
      <c r="C641" s="26"/>
    </row>
    <row r="642">
      <c r="A642" s="26"/>
      <c r="B642" s="26"/>
      <c r="C642" s="26"/>
    </row>
    <row r="643">
      <c r="A643" s="26"/>
      <c r="B643" s="26"/>
      <c r="C643" s="26"/>
    </row>
    <row r="644">
      <c r="A644" s="26"/>
      <c r="B644" s="26"/>
      <c r="C644" s="26"/>
    </row>
    <row r="645">
      <c r="A645" s="26"/>
      <c r="B645" s="26"/>
      <c r="C645" s="26"/>
    </row>
    <row r="646">
      <c r="A646" s="26"/>
      <c r="B646" s="26"/>
      <c r="C646" s="26"/>
    </row>
    <row r="647">
      <c r="A647" s="26"/>
      <c r="B647" s="26"/>
      <c r="C647" s="26"/>
    </row>
    <row r="648">
      <c r="A648" s="26"/>
      <c r="B648" s="26"/>
      <c r="C648" s="26"/>
    </row>
    <row r="649">
      <c r="A649" s="26"/>
      <c r="B649" s="26"/>
      <c r="C649" s="26"/>
    </row>
    <row r="650">
      <c r="A650" s="26"/>
      <c r="B650" s="26"/>
      <c r="C650" s="26"/>
    </row>
    <row r="651">
      <c r="A651" s="26"/>
      <c r="B651" s="26"/>
      <c r="C651" s="26"/>
    </row>
    <row r="652">
      <c r="A652" s="26"/>
      <c r="B652" s="26"/>
      <c r="C652" s="26"/>
    </row>
    <row r="653">
      <c r="A653" s="26"/>
      <c r="B653" s="26"/>
      <c r="C653" s="26"/>
    </row>
    <row r="654">
      <c r="A654" s="26"/>
      <c r="B654" s="26"/>
      <c r="C654" s="26"/>
    </row>
    <row r="655">
      <c r="A655" s="26"/>
      <c r="B655" s="26"/>
      <c r="C655" s="26"/>
    </row>
    <row r="656">
      <c r="A656" s="26"/>
      <c r="B656" s="26"/>
      <c r="C656" s="26"/>
    </row>
    <row r="657">
      <c r="A657" s="26"/>
      <c r="B657" s="26"/>
      <c r="C657" s="26"/>
    </row>
    <row r="658">
      <c r="A658" s="26"/>
      <c r="B658" s="26"/>
      <c r="C658" s="26"/>
    </row>
    <row r="659">
      <c r="A659" s="26"/>
      <c r="B659" s="26"/>
      <c r="C659" s="26"/>
    </row>
    <row r="660">
      <c r="A660" s="26"/>
      <c r="B660" s="26"/>
      <c r="C660" s="26"/>
    </row>
    <row r="661">
      <c r="A661" s="26"/>
      <c r="B661" s="26"/>
      <c r="C661" s="26"/>
    </row>
    <row r="662">
      <c r="A662" s="26"/>
      <c r="B662" s="26"/>
      <c r="C662" s="26"/>
    </row>
    <row r="663">
      <c r="A663" s="26"/>
      <c r="B663" s="26"/>
      <c r="C663" s="26"/>
    </row>
    <row r="664">
      <c r="A664" s="26"/>
      <c r="B664" s="26"/>
      <c r="C664" s="26"/>
    </row>
    <row r="665">
      <c r="A665" s="26"/>
      <c r="B665" s="26"/>
      <c r="C665" s="26"/>
    </row>
    <row r="666">
      <c r="A666" s="26"/>
      <c r="B666" s="26"/>
      <c r="C666" s="26"/>
    </row>
    <row r="667">
      <c r="A667" s="26"/>
      <c r="B667" s="26"/>
      <c r="C667" s="26"/>
    </row>
    <row r="668">
      <c r="A668" s="26"/>
      <c r="B668" s="26"/>
      <c r="C668" s="26"/>
    </row>
    <row r="669">
      <c r="A669" s="26"/>
      <c r="B669" s="26"/>
      <c r="C669" s="26"/>
    </row>
    <row r="670">
      <c r="A670" s="26"/>
      <c r="B670" s="26"/>
      <c r="C670" s="26"/>
    </row>
    <row r="671">
      <c r="A671" s="26"/>
      <c r="B671" s="26"/>
      <c r="C671" s="26"/>
    </row>
    <row r="672">
      <c r="A672" s="26"/>
      <c r="B672" s="26"/>
      <c r="C672" s="26"/>
    </row>
    <row r="673">
      <c r="A673" s="26"/>
      <c r="B673" s="26"/>
      <c r="C673" s="26"/>
    </row>
    <row r="674">
      <c r="A674" s="26"/>
      <c r="B674" s="26"/>
      <c r="C674" s="26"/>
    </row>
    <row r="675">
      <c r="A675" s="26"/>
      <c r="B675" s="26"/>
      <c r="C675" s="26"/>
    </row>
    <row r="676">
      <c r="A676" s="26"/>
      <c r="B676" s="26"/>
      <c r="C676" s="26"/>
    </row>
    <row r="677">
      <c r="A677" s="26"/>
      <c r="B677" s="26"/>
      <c r="C677" s="26"/>
    </row>
    <row r="678">
      <c r="A678" s="26"/>
      <c r="B678" s="26"/>
      <c r="C678" s="26"/>
    </row>
    <row r="679">
      <c r="A679" s="26"/>
      <c r="B679" s="26"/>
      <c r="C679" s="26"/>
    </row>
    <row r="680">
      <c r="A680" s="26"/>
      <c r="B680" s="26"/>
      <c r="C680" s="26"/>
    </row>
    <row r="681">
      <c r="A681" s="26"/>
      <c r="B681" s="26"/>
      <c r="C681" s="26"/>
    </row>
    <row r="682">
      <c r="A682" s="26"/>
      <c r="B682" s="26"/>
      <c r="C682" s="26"/>
    </row>
    <row r="683">
      <c r="A683" s="26"/>
      <c r="B683" s="26"/>
      <c r="C683" s="26"/>
    </row>
    <row r="684">
      <c r="A684" s="26"/>
      <c r="B684" s="26"/>
      <c r="C684" s="26"/>
    </row>
    <row r="685">
      <c r="A685" s="26"/>
      <c r="B685" s="26"/>
      <c r="C685" s="26"/>
    </row>
    <row r="686">
      <c r="A686" s="26"/>
      <c r="B686" s="26"/>
      <c r="C686" s="26"/>
    </row>
    <row r="687">
      <c r="A687" s="26"/>
      <c r="B687" s="26"/>
      <c r="C687" s="26"/>
    </row>
    <row r="688">
      <c r="A688" s="26"/>
      <c r="B688" s="26"/>
      <c r="C688" s="26"/>
    </row>
    <row r="689">
      <c r="A689" s="26"/>
      <c r="B689" s="26"/>
      <c r="C689" s="26"/>
    </row>
    <row r="690">
      <c r="A690" s="26"/>
      <c r="B690" s="26"/>
      <c r="C690" s="26"/>
    </row>
    <row r="691">
      <c r="A691" s="26"/>
      <c r="B691" s="26"/>
      <c r="C691" s="26"/>
    </row>
    <row r="692">
      <c r="A692" s="26"/>
      <c r="B692" s="26"/>
      <c r="C692" s="26"/>
    </row>
    <row r="693">
      <c r="A693" s="26"/>
      <c r="B693" s="26"/>
      <c r="C693" s="26"/>
    </row>
    <row r="694">
      <c r="A694" s="26"/>
      <c r="B694" s="26"/>
      <c r="C694" s="26"/>
    </row>
    <row r="695">
      <c r="A695" s="26"/>
      <c r="B695" s="26"/>
      <c r="C695" s="26"/>
    </row>
    <row r="696">
      <c r="A696" s="26"/>
      <c r="B696" s="26"/>
      <c r="C696" s="26"/>
    </row>
    <row r="697">
      <c r="A697" s="26"/>
      <c r="B697" s="26"/>
      <c r="C697" s="26"/>
    </row>
    <row r="698">
      <c r="A698" s="26"/>
      <c r="B698" s="26"/>
      <c r="C698" s="26"/>
    </row>
    <row r="699">
      <c r="A699" s="26"/>
      <c r="B699" s="26"/>
      <c r="C699" s="26"/>
    </row>
    <row r="700">
      <c r="A700" s="26"/>
      <c r="B700" s="26"/>
      <c r="C700" s="26"/>
    </row>
    <row r="701">
      <c r="A701" s="26"/>
      <c r="B701" s="26"/>
      <c r="C701" s="26"/>
    </row>
    <row r="702">
      <c r="A702" s="26"/>
      <c r="B702" s="26"/>
      <c r="C702" s="26"/>
    </row>
    <row r="703">
      <c r="A703" s="26"/>
      <c r="B703" s="26"/>
      <c r="C703" s="26"/>
    </row>
    <row r="704">
      <c r="A704" s="26"/>
      <c r="B704" s="26"/>
      <c r="C704" s="26"/>
    </row>
    <row r="705">
      <c r="A705" s="26"/>
      <c r="B705" s="26"/>
      <c r="C705" s="26"/>
    </row>
    <row r="706">
      <c r="A706" s="26"/>
      <c r="B706" s="26"/>
      <c r="C706" s="26"/>
    </row>
    <row r="707">
      <c r="A707" s="26"/>
      <c r="B707" s="26"/>
      <c r="C707" s="26"/>
    </row>
    <row r="708">
      <c r="A708" s="26"/>
      <c r="B708" s="26"/>
      <c r="C708" s="26"/>
    </row>
    <row r="709">
      <c r="A709" s="26"/>
      <c r="B709" s="26"/>
      <c r="C709" s="26"/>
    </row>
    <row r="710">
      <c r="A710" s="26"/>
      <c r="B710" s="26"/>
      <c r="C710" s="26"/>
    </row>
    <row r="711">
      <c r="A711" s="26"/>
      <c r="B711" s="26"/>
      <c r="C711" s="26"/>
    </row>
    <row r="712">
      <c r="A712" s="26"/>
      <c r="B712" s="26"/>
      <c r="C712" s="26"/>
    </row>
    <row r="713">
      <c r="A713" s="26"/>
      <c r="B713" s="26"/>
      <c r="C713" s="26"/>
    </row>
    <row r="714">
      <c r="A714" s="26"/>
      <c r="B714" s="26"/>
      <c r="C714" s="26"/>
    </row>
    <row r="715">
      <c r="A715" s="26"/>
      <c r="B715" s="26"/>
      <c r="C715" s="26"/>
    </row>
    <row r="716">
      <c r="A716" s="26"/>
      <c r="B716" s="26"/>
      <c r="C716" s="26"/>
    </row>
    <row r="717">
      <c r="A717" s="26"/>
      <c r="B717" s="26"/>
      <c r="C717" s="26"/>
    </row>
    <row r="718">
      <c r="A718" s="26"/>
      <c r="B718" s="26"/>
      <c r="C718" s="26"/>
    </row>
    <row r="719">
      <c r="A719" s="26"/>
      <c r="B719" s="26"/>
      <c r="C719" s="26"/>
    </row>
    <row r="720">
      <c r="A720" s="26"/>
      <c r="B720" s="26"/>
      <c r="C720" s="26"/>
    </row>
    <row r="721">
      <c r="A721" s="26"/>
      <c r="B721" s="26"/>
      <c r="C721" s="26"/>
    </row>
    <row r="722">
      <c r="A722" s="26"/>
      <c r="B722" s="26"/>
      <c r="C722" s="26"/>
    </row>
    <row r="723">
      <c r="A723" s="26"/>
      <c r="B723" s="26"/>
      <c r="C723" s="26"/>
    </row>
    <row r="724">
      <c r="A724" s="26"/>
      <c r="B724" s="26"/>
      <c r="C724" s="26"/>
    </row>
    <row r="725">
      <c r="A725" s="26"/>
      <c r="B725" s="26"/>
      <c r="C725" s="26"/>
    </row>
    <row r="726">
      <c r="A726" s="26"/>
      <c r="B726" s="26"/>
      <c r="C726" s="26"/>
    </row>
    <row r="727">
      <c r="A727" s="26"/>
      <c r="B727" s="26"/>
      <c r="C727" s="26"/>
    </row>
    <row r="728">
      <c r="A728" s="26"/>
      <c r="B728" s="26"/>
      <c r="C728" s="26"/>
    </row>
    <row r="729">
      <c r="A729" s="26"/>
      <c r="B729" s="26"/>
      <c r="C729" s="26"/>
    </row>
    <row r="730">
      <c r="A730" s="26"/>
      <c r="B730" s="26"/>
      <c r="C730" s="26"/>
    </row>
    <row r="731">
      <c r="A731" s="26"/>
      <c r="B731" s="26"/>
      <c r="C731" s="26"/>
    </row>
    <row r="732">
      <c r="A732" s="26"/>
      <c r="B732" s="26"/>
      <c r="C732" s="26"/>
    </row>
    <row r="733">
      <c r="A733" s="26"/>
      <c r="B733" s="26"/>
      <c r="C733" s="26"/>
    </row>
    <row r="734">
      <c r="A734" s="26"/>
      <c r="B734" s="26"/>
      <c r="C734" s="26"/>
    </row>
    <row r="735">
      <c r="A735" s="26"/>
      <c r="B735" s="26"/>
      <c r="C735" s="26"/>
    </row>
    <row r="736">
      <c r="A736" s="26"/>
      <c r="B736" s="26"/>
      <c r="C736" s="26"/>
    </row>
    <row r="737">
      <c r="A737" s="26"/>
      <c r="B737" s="26"/>
      <c r="C737" s="26"/>
    </row>
    <row r="738">
      <c r="A738" s="26"/>
      <c r="B738" s="26"/>
      <c r="C738" s="26"/>
    </row>
    <row r="739">
      <c r="A739" s="26"/>
      <c r="B739" s="26"/>
      <c r="C739" s="26"/>
    </row>
    <row r="740">
      <c r="A740" s="26"/>
      <c r="B740" s="26"/>
      <c r="C740" s="26"/>
    </row>
    <row r="741">
      <c r="A741" s="26"/>
      <c r="B741" s="26"/>
      <c r="C741" s="26"/>
    </row>
    <row r="742">
      <c r="A742" s="26"/>
      <c r="B742" s="26"/>
      <c r="C742" s="26"/>
    </row>
    <row r="743">
      <c r="A743" s="26"/>
      <c r="B743" s="26"/>
      <c r="C743" s="26"/>
    </row>
    <row r="744">
      <c r="A744" s="26"/>
      <c r="B744" s="26"/>
      <c r="C744" s="26"/>
    </row>
    <row r="745">
      <c r="A745" s="26"/>
      <c r="B745" s="26"/>
      <c r="C745" s="26"/>
    </row>
    <row r="746">
      <c r="A746" s="26"/>
      <c r="B746" s="26"/>
      <c r="C746" s="26"/>
    </row>
    <row r="747">
      <c r="A747" s="26"/>
      <c r="B747" s="26"/>
      <c r="C747" s="26"/>
    </row>
    <row r="748">
      <c r="A748" s="26"/>
      <c r="B748" s="26"/>
      <c r="C748" s="26"/>
    </row>
    <row r="749">
      <c r="A749" s="26"/>
      <c r="B749" s="26"/>
      <c r="C749" s="26"/>
    </row>
    <row r="750">
      <c r="A750" s="26"/>
      <c r="B750" s="26"/>
      <c r="C750" s="26"/>
    </row>
    <row r="751">
      <c r="A751" s="26"/>
      <c r="B751" s="26"/>
      <c r="C751" s="26"/>
    </row>
    <row r="752">
      <c r="A752" s="26"/>
      <c r="B752" s="26"/>
      <c r="C752" s="26"/>
    </row>
    <row r="753">
      <c r="A753" s="26"/>
      <c r="B753" s="26"/>
      <c r="C753" s="26"/>
    </row>
    <row r="754">
      <c r="A754" s="26"/>
      <c r="B754" s="26"/>
      <c r="C754" s="26"/>
    </row>
    <row r="755">
      <c r="A755" s="26"/>
      <c r="B755" s="26"/>
      <c r="C755" s="26"/>
    </row>
    <row r="756">
      <c r="A756" s="26"/>
      <c r="B756" s="26"/>
      <c r="C756" s="26"/>
    </row>
    <row r="757">
      <c r="A757" s="26"/>
      <c r="B757" s="26"/>
      <c r="C757" s="26"/>
    </row>
    <row r="758">
      <c r="A758" s="26"/>
      <c r="B758" s="26"/>
      <c r="C758" s="26"/>
    </row>
    <row r="759">
      <c r="A759" s="26"/>
      <c r="B759" s="26"/>
      <c r="C759" s="26"/>
    </row>
    <row r="760">
      <c r="A760" s="26"/>
      <c r="B760" s="26"/>
      <c r="C760" s="26"/>
    </row>
    <row r="761">
      <c r="A761" s="26"/>
      <c r="B761" s="26"/>
      <c r="C761" s="26"/>
    </row>
    <row r="762">
      <c r="A762" s="26"/>
      <c r="B762" s="26"/>
      <c r="C762" s="26"/>
    </row>
    <row r="763">
      <c r="A763" s="26"/>
      <c r="B763" s="26"/>
      <c r="C763" s="26"/>
    </row>
    <row r="764">
      <c r="A764" s="26"/>
      <c r="B764" s="26"/>
      <c r="C764" s="26"/>
    </row>
    <row r="765">
      <c r="A765" s="26"/>
      <c r="B765" s="26"/>
      <c r="C765" s="26"/>
    </row>
    <row r="766">
      <c r="A766" s="26"/>
      <c r="B766" s="26"/>
      <c r="C766" s="26"/>
    </row>
    <row r="767">
      <c r="A767" s="26"/>
      <c r="B767" s="26"/>
      <c r="C767" s="26"/>
    </row>
    <row r="768">
      <c r="A768" s="26"/>
      <c r="B768" s="26"/>
      <c r="C768" s="26"/>
    </row>
    <row r="769">
      <c r="A769" s="26"/>
      <c r="B769" s="26"/>
      <c r="C769" s="26"/>
    </row>
    <row r="770">
      <c r="A770" s="26"/>
      <c r="B770" s="26"/>
      <c r="C770" s="26"/>
    </row>
    <row r="771">
      <c r="A771" s="26"/>
      <c r="B771" s="26"/>
      <c r="C771" s="26"/>
    </row>
    <row r="772">
      <c r="A772" s="26"/>
      <c r="B772" s="26"/>
      <c r="C772" s="26"/>
    </row>
    <row r="773">
      <c r="A773" s="26"/>
      <c r="B773" s="26"/>
      <c r="C773" s="26"/>
    </row>
    <row r="774">
      <c r="A774" s="26"/>
      <c r="B774" s="26"/>
      <c r="C774" s="26"/>
    </row>
    <row r="775">
      <c r="A775" s="26"/>
      <c r="B775" s="26"/>
      <c r="C775" s="26"/>
    </row>
    <row r="776">
      <c r="A776" s="26"/>
      <c r="B776" s="26"/>
      <c r="C776" s="26"/>
    </row>
    <row r="777">
      <c r="A777" s="26"/>
      <c r="B777" s="26"/>
      <c r="C777" s="26"/>
    </row>
    <row r="778">
      <c r="A778" s="26"/>
      <c r="B778" s="26"/>
      <c r="C778" s="26"/>
    </row>
    <row r="779">
      <c r="A779" s="26"/>
      <c r="B779" s="26"/>
      <c r="C779" s="26"/>
    </row>
    <row r="780">
      <c r="A780" s="26"/>
      <c r="B780" s="26"/>
      <c r="C780" s="26"/>
    </row>
    <row r="781">
      <c r="A781" s="26"/>
      <c r="B781" s="26"/>
      <c r="C781" s="26"/>
    </row>
    <row r="782">
      <c r="A782" s="26"/>
      <c r="B782" s="26"/>
      <c r="C782" s="26"/>
    </row>
    <row r="783">
      <c r="A783" s="26"/>
      <c r="B783" s="26"/>
      <c r="C783" s="26"/>
    </row>
    <row r="784">
      <c r="A784" s="26"/>
      <c r="B784" s="26"/>
      <c r="C784" s="26"/>
    </row>
    <row r="785">
      <c r="A785" s="26"/>
      <c r="B785" s="26"/>
      <c r="C785" s="26"/>
    </row>
    <row r="786">
      <c r="A786" s="26"/>
      <c r="B786" s="26"/>
      <c r="C786" s="26"/>
    </row>
    <row r="787">
      <c r="A787" s="26"/>
      <c r="B787" s="26"/>
      <c r="C787" s="26"/>
    </row>
    <row r="788">
      <c r="A788" s="26"/>
      <c r="B788" s="26"/>
      <c r="C788" s="26"/>
    </row>
    <row r="789">
      <c r="A789" s="26"/>
      <c r="B789" s="26"/>
      <c r="C789" s="26"/>
    </row>
    <row r="790">
      <c r="A790" s="26"/>
      <c r="B790" s="26"/>
      <c r="C790" s="26"/>
    </row>
    <row r="791">
      <c r="A791" s="26"/>
      <c r="B791" s="26"/>
      <c r="C791" s="26"/>
    </row>
    <row r="792">
      <c r="A792" s="26"/>
      <c r="B792" s="26"/>
      <c r="C792" s="26"/>
    </row>
    <row r="793">
      <c r="A793" s="26"/>
      <c r="B793" s="26"/>
      <c r="C793" s="26"/>
    </row>
    <row r="794">
      <c r="A794" s="26"/>
      <c r="B794" s="26"/>
      <c r="C794" s="26"/>
    </row>
    <row r="795">
      <c r="A795" s="26"/>
      <c r="B795" s="26"/>
      <c r="C795" s="26"/>
    </row>
    <row r="796">
      <c r="A796" s="26"/>
      <c r="B796" s="26"/>
      <c r="C796" s="26"/>
    </row>
    <row r="797">
      <c r="A797" s="26"/>
      <c r="B797" s="26"/>
      <c r="C797" s="26"/>
    </row>
    <row r="798">
      <c r="A798" s="26"/>
      <c r="B798" s="26"/>
      <c r="C798" s="26"/>
    </row>
    <row r="799">
      <c r="A799" s="26"/>
      <c r="B799" s="26"/>
      <c r="C799" s="26"/>
    </row>
    <row r="800">
      <c r="A800" s="26"/>
      <c r="B800" s="26"/>
      <c r="C800" s="26"/>
    </row>
    <row r="801">
      <c r="A801" s="26"/>
      <c r="B801" s="26"/>
      <c r="C801" s="26"/>
    </row>
    <row r="802">
      <c r="A802" s="26"/>
      <c r="B802" s="26"/>
      <c r="C802" s="26"/>
    </row>
    <row r="803">
      <c r="A803" s="26"/>
      <c r="B803" s="26"/>
      <c r="C803" s="26"/>
    </row>
    <row r="804">
      <c r="A804" s="26"/>
      <c r="B804" s="26"/>
      <c r="C804" s="26"/>
    </row>
    <row r="805">
      <c r="A805" s="26"/>
      <c r="B805" s="26"/>
      <c r="C805" s="26"/>
    </row>
    <row r="806">
      <c r="A806" s="26"/>
      <c r="B806" s="26"/>
      <c r="C806" s="26"/>
    </row>
    <row r="807">
      <c r="A807" s="26"/>
      <c r="B807" s="26"/>
      <c r="C807" s="26"/>
    </row>
    <row r="808">
      <c r="A808" s="26"/>
      <c r="B808" s="26"/>
      <c r="C808" s="26"/>
    </row>
    <row r="809">
      <c r="A809" s="26"/>
      <c r="B809" s="26"/>
      <c r="C809" s="26"/>
    </row>
    <row r="810">
      <c r="A810" s="26"/>
      <c r="B810" s="26"/>
      <c r="C810" s="26"/>
    </row>
    <row r="811">
      <c r="A811" s="26"/>
      <c r="B811" s="26"/>
      <c r="C811" s="26"/>
    </row>
    <row r="812">
      <c r="A812" s="26"/>
      <c r="B812" s="26"/>
      <c r="C812" s="26"/>
    </row>
    <row r="813">
      <c r="A813" s="26"/>
      <c r="B813" s="26"/>
      <c r="C813" s="26"/>
    </row>
    <row r="814">
      <c r="A814" s="26"/>
      <c r="B814" s="26"/>
      <c r="C814" s="26"/>
    </row>
    <row r="815">
      <c r="A815" s="26"/>
      <c r="B815" s="26"/>
      <c r="C815" s="26"/>
    </row>
    <row r="816">
      <c r="A816" s="26"/>
      <c r="B816" s="26"/>
      <c r="C816" s="26"/>
    </row>
    <row r="817">
      <c r="A817" s="26"/>
      <c r="B817" s="26"/>
      <c r="C817" s="26"/>
    </row>
    <row r="818">
      <c r="A818" s="26"/>
      <c r="B818" s="26"/>
      <c r="C818" s="26"/>
    </row>
    <row r="819">
      <c r="A819" s="26"/>
      <c r="B819" s="26"/>
      <c r="C819" s="26"/>
    </row>
    <row r="820">
      <c r="A820" s="26"/>
      <c r="B820" s="26"/>
      <c r="C820" s="26"/>
    </row>
    <row r="821">
      <c r="A821" s="26"/>
      <c r="B821" s="26"/>
      <c r="C821" s="26"/>
    </row>
    <row r="822">
      <c r="A822" s="26"/>
      <c r="B822" s="26"/>
      <c r="C822" s="26"/>
    </row>
    <row r="823">
      <c r="A823" s="26"/>
      <c r="B823" s="26"/>
      <c r="C823" s="26"/>
    </row>
    <row r="824">
      <c r="A824" s="26"/>
      <c r="B824" s="26"/>
      <c r="C824" s="26"/>
    </row>
    <row r="825">
      <c r="A825" s="26"/>
      <c r="B825" s="26"/>
      <c r="C825" s="26"/>
    </row>
    <row r="826">
      <c r="A826" s="26"/>
      <c r="B826" s="26"/>
      <c r="C826" s="26"/>
    </row>
    <row r="827">
      <c r="A827" s="26"/>
      <c r="B827" s="26"/>
      <c r="C827" s="26"/>
    </row>
    <row r="828">
      <c r="A828" s="26"/>
      <c r="B828" s="26"/>
      <c r="C828" s="26"/>
    </row>
    <row r="829">
      <c r="A829" s="26"/>
      <c r="B829" s="26"/>
      <c r="C829" s="26"/>
    </row>
    <row r="830">
      <c r="A830" s="26"/>
      <c r="B830" s="26"/>
      <c r="C830" s="26"/>
    </row>
    <row r="831">
      <c r="A831" s="26"/>
      <c r="B831" s="26"/>
      <c r="C831" s="26"/>
    </row>
    <row r="832">
      <c r="A832" s="26"/>
      <c r="B832" s="26"/>
      <c r="C832" s="26"/>
    </row>
    <row r="833">
      <c r="A833" s="26"/>
      <c r="B833" s="26"/>
      <c r="C833" s="26"/>
    </row>
    <row r="834">
      <c r="A834" s="26"/>
      <c r="B834" s="26"/>
      <c r="C834" s="26"/>
    </row>
    <row r="835">
      <c r="A835" s="26"/>
      <c r="B835" s="26"/>
      <c r="C835" s="26"/>
    </row>
    <row r="836">
      <c r="A836" s="26"/>
      <c r="B836" s="26"/>
      <c r="C836" s="26"/>
    </row>
    <row r="837">
      <c r="A837" s="26"/>
      <c r="B837" s="26"/>
      <c r="C837" s="26"/>
    </row>
    <row r="838">
      <c r="A838" s="26"/>
      <c r="B838" s="26"/>
      <c r="C838" s="26"/>
    </row>
    <row r="839">
      <c r="A839" s="26"/>
      <c r="B839" s="26"/>
      <c r="C839" s="26"/>
    </row>
    <row r="840">
      <c r="A840" s="26"/>
      <c r="B840" s="26"/>
      <c r="C840" s="26"/>
    </row>
    <row r="841">
      <c r="A841" s="26"/>
      <c r="B841" s="26"/>
      <c r="C841" s="26"/>
    </row>
    <row r="842">
      <c r="A842" s="26"/>
      <c r="B842" s="26"/>
      <c r="C842" s="26"/>
    </row>
    <row r="843">
      <c r="A843" s="26"/>
      <c r="B843" s="26"/>
      <c r="C843" s="26"/>
    </row>
    <row r="844">
      <c r="A844" s="26"/>
      <c r="B844" s="26"/>
      <c r="C844" s="26"/>
    </row>
    <row r="845">
      <c r="A845" s="26"/>
      <c r="B845" s="26"/>
      <c r="C845" s="26"/>
    </row>
    <row r="846">
      <c r="A846" s="26"/>
      <c r="B846" s="26"/>
      <c r="C846" s="26"/>
    </row>
    <row r="847">
      <c r="A847" s="26"/>
      <c r="B847" s="26"/>
      <c r="C847" s="26"/>
    </row>
    <row r="848">
      <c r="A848" s="26"/>
      <c r="B848" s="26"/>
      <c r="C848" s="26"/>
    </row>
    <row r="849">
      <c r="A849" s="26"/>
      <c r="B849" s="26"/>
      <c r="C849" s="26"/>
    </row>
    <row r="850">
      <c r="A850" s="26"/>
      <c r="B850" s="26"/>
      <c r="C850" s="26"/>
    </row>
    <row r="851">
      <c r="A851" s="26"/>
      <c r="B851" s="26"/>
      <c r="C851" s="26"/>
    </row>
    <row r="852">
      <c r="A852" s="26"/>
      <c r="B852" s="26"/>
      <c r="C852" s="26"/>
    </row>
    <row r="853">
      <c r="A853" s="26"/>
      <c r="B853" s="26"/>
      <c r="C853" s="26"/>
    </row>
    <row r="854">
      <c r="A854" s="26"/>
      <c r="B854" s="26"/>
      <c r="C854" s="26"/>
    </row>
    <row r="855">
      <c r="A855" s="26"/>
      <c r="B855" s="26"/>
      <c r="C855" s="26"/>
    </row>
    <row r="856">
      <c r="A856" s="26"/>
      <c r="B856" s="26"/>
      <c r="C856" s="26"/>
    </row>
    <row r="857">
      <c r="A857" s="26"/>
      <c r="B857" s="26"/>
      <c r="C857" s="26"/>
    </row>
    <row r="858">
      <c r="A858" s="26"/>
      <c r="B858" s="26"/>
      <c r="C858" s="26"/>
    </row>
    <row r="859">
      <c r="A859" s="26"/>
      <c r="B859" s="26"/>
      <c r="C859" s="26"/>
    </row>
    <row r="860">
      <c r="A860" s="26"/>
      <c r="B860" s="26"/>
      <c r="C860" s="26"/>
    </row>
    <row r="861">
      <c r="A861" s="26"/>
      <c r="B861" s="26"/>
      <c r="C861" s="26"/>
    </row>
    <row r="862">
      <c r="A862" s="26"/>
      <c r="B862" s="26"/>
      <c r="C862" s="26"/>
    </row>
    <row r="863">
      <c r="A863" s="26"/>
      <c r="B863" s="26"/>
      <c r="C863" s="26"/>
    </row>
    <row r="864">
      <c r="A864" s="26"/>
      <c r="B864" s="26"/>
      <c r="C864" s="26"/>
    </row>
    <row r="865">
      <c r="A865" s="26"/>
      <c r="B865" s="26"/>
      <c r="C865" s="26"/>
    </row>
    <row r="866">
      <c r="A866" s="26"/>
      <c r="B866" s="26"/>
      <c r="C866" s="26"/>
    </row>
    <row r="867">
      <c r="A867" s="26"/>
      <c r="B867" s="26"/>
      <c r="C867" s="26"/>
    </row>
    <row r="868">
      <c r="A868" s="26"/>
      <c r="B868" s="26"/>
      <c r="C868" s="26"/>
    </row>
    <row r="869">
      <c r="A869" s="26"/>
      <c r="B869" s="26"/>
      <c r="C869" s="26"/>
    </row>
    <row r="870">
      <c r="A870" s="26"/>
      <c r="B870" s="26"/>
      <c r="C870" s="26"/>
    </row>
    <row r="871">
      <c r="A871" s="26"/>
      <c r="B871" s="26"/>
      <c r="C871" s="26"/>
    </row>
    <row r="872">
      <c r="A872" s="26"/>
      <c r="B872" s="26"/>
      <c r="C872" s="26"/>
    </row>
    <row r="873">
      <c r="A873" s="26"/>
      <c r="B873" s="26"/>
      <c r="C873" s="26"/>
    </row>
    <row r="874">
      <c r="A874" s="26"/>
      <c r="B874" s="26"/>
      <c r="C874" s="26"/>
    </row>
    <row r="875">
      <c r="A875" s="26"/>
      <c r="B875" s="26"/>
      <c r="C875" s="26"/>
    </row>
    <row r="876">
      <c r="A876" s="26"/>
      <c r="B876" s="26"/>
      <c r="C876" s="26"/>
    </row>
    <row r="877">
      <c r="A877" s="26"/>
      <c r="B877" s="26"/>
      <c r="C877" s="26"/>
    </row>
    <row r="878">
      <c r="A878" s="26"/>
      <c r="B878" s="26"/>
      <c r="C878" s="26"/>
    </row>
    <row r="879">
      <c r="A879" s="26"/>
      <c r="B879" s="26"/>
      <c r="C879" s="26"/>
    </row>
    <row r="880">
      <c r="A880" s="26"/>
      <c r="B880" s="26"/>
      <c r="C880" s="26"/>
    </row>
    <row r="881">
      <c r="A881" s="26"/>
      <c r="B881" s="26"/>
      <c r="C881" s="26"/>
    </row>
    <row r="882">
      <c r="A882" s="26"/>
      <c r="B882" s="26"/>
      <c r="C882" s="26"/>
    </row>
    <row r="883">
      <c r="A883" s="26"/>
      <c r="B883" s="26"/>
      <c r="C883" s="26"/>
    </row>
    <row r="884">
      <c r="A884" s="26"/>
      <c r="B884" s="26"/>
      <c r="C884" s="26"/>
    </row>
    <row r="885">
      <c r="A885" s="26"/>
      <c r="B885" s="26"/>
      <c r="C885" s="26"/>
    </row>
    <row r="886">
      <c r="A886" s="26"/>
      <c r="B886" s="26"/>
      <c r="C886" s="26"/>
    </row>
    <row r="887">
      <c r="A887" s="26"/>
      <c r="B887" s="26"/>
      <c r="C887" s="26"/>
    </row>
    <row r="888">
      <c r="A888" s="26"/>
      <c r="B888" s="26"/>
      <c r="C888" s="26"/>
    </row>
    <row r="889">
      <c r="A889" s="26"/>
      <c r="B889" s="26"/>
      <c r="C889" s="26"/>
    </row>
    <row r="890">
      <c r="A890" s="26"/>
      <c r="B890" s="26"/>
      <c r="C890" s="26"/>
    </row>
    <row r="891">
      <c r="A891" s="26"/>
      <c r="B891" s="26"/>
      <c r="C891" s="26"/>
    </row>
    <row r="892">
      <c r="A892" s="26"/>
      <c r="B892" s="26"/>
      <c r="C892" s="26"/>
    </row>
    <row r="893">
      <c r="A893" s="26"/>
      <c r="B893" s="26"/>
      <c r="C893" s="26"/>
    </row>
    <row r="894">
      <c r="A894" s="26"/>
      <c r="B894" s="26"/>
      <c r="C894" s="26"/>
    </row>
    <row r="895">
      <c r="A895" s="26"/>
      <c r="B895" s="26"/>
      <c r="C895" s="26"/>
    </row>
    <row r="896">
      <c r="A896" s="26"/>
      <c r="B896" s="26"/>
      <c r="C896" s="26"/>
    </row>
    <row r="897">
      <c r="A897" s="26"/>
      <c r="B897" s="26"/>
      <c r="C897" s="26"/>
    </row>
    <row r="898">
      <c r="A898" s="26"/>
      <c r="B898" s="26"/>
      <c r="C898" s="26"/>
    </row>
    <row r="899">
      <c r="A899" s="26"/>
      <c r="B899" s="26"/>
      <c r="C899" s="26"/>
    </row>
    <row r="900">
      <c r="A900" s="26"/>
      <c r="B900" s="26"/>
      <c r="C900" s="26"/>
    </row>
    <row r="901">
      <c r="A901" s="26"/>
      <c r="B901" s="26"/>
      <c r="C901" s="26"/>
    </row>
    <row r="902">
      <c r="A902" s="26"/>
      <c r="B902" s="26"/>
      <c r="C902" s="26"/>
    </row>
    <row r="903">
      <c r="A903" s="26"/>
      <c r="B903" s="26"/>
      <c r="C903" s="26"/>
    </row>
    <row r="904">
      <c r="A904" s="26"/>
      <c r="B904" s="26"/>
      <c r="C904" s="26"/>
    </row>
    <row r="905">
      <c r="A905" s="26"/>
      <c r="B905" s="26"/>
      <c r="C905" s="26"/>
    </row>
    <row r="906">
      <c r="A906" s="26"/>
      <c r="B906" s="26"/>
      <c r="C906" s="26"/>
    </row>
    <row r="907">
      <c r="A907" s="26"/>
      <c r="B907" s="26"/>
      <c r="C907" s="26"/>
    </row>
    <row r="908">
      <c r="A908" s="26"/>
      <c r="B908" s="26"/>
      <c r="C908" s="26"/>
    </row>
    <row r="909">
      <c r="A909" s="26"/>
      <c r="B909" s="26"/>
      <c r="C909" s="26"/>
    </row>
    <row r="910">
      <c r="A910" s="26"/>
      <c r="B910" s="26"/>
      <c r="C910" s="26"/>
    </row>
    <row r="911">
      <c r="A911" s="26"/>
      <c r="B911" s="26"/>
      <c r="C911" s="26"/>
    </row>
    <row r="912">
      <c r="A912" s="26"/>
      <c r="B912" s="26"/>
      <c r="C912" s="26"/>
    </row>
    <row r="913">
      <c r="A913" s="26"/>
      <c r="B913" s="26"/>
      <c r="C913" s="26"/>
    </row>
    <row r="914">
      <c r="A914" s="26"/>
      <c r="B914" s="26"/>
      <c r="C914" s="26"/>
    </row>
    <row r="915">
      <c r="A915" s="26"/>
      <c r="B915" s="26"/>
      <c r="C915" s="26"/>
    </row>
    <row r="916">
      <c r="A916" s="26"/>
      <c r="B916" s="26"/>
      <c r="C916" s="26"/>
    </row>
    <row r="917">
      <c r="A917" s="26"/>
      <c r="B917" s="26"/>
      <c r="C917" s="26"/>
    </row>
    <row r="918">
      <c r="A918" s="26"/>
      <c r="B918" s="26"/>
      <c r="C918" s="26"/>
    </row>
    <row r="919">
      <c r="A919" s="26"/>
      <c r="B919" s="26"/>
      <c r="C919" s="26"/>
    </row>
    <row r="920">
      <c r="A920" s="26"/>
      <c r="B920" s="26"/>
      <c r="C920" s="26"/>
    </row>
    <row r="921">
      <c r="A921" s="26"/>
      <c r="B921" s="26"/>
      <c r="C921" s="26"/>
    </row>
    <row r="922">
      <c r="A922" s="26"/>
      <c r="B922" s="26"/>
      <c r="C922" s="26"/>
    </row>
    <row r="923">
      <c r="A923" s="26"/>
      <c r="B923" s="26"/>
      <c r="C923" s="26"/>
    </row>
    <row r="924">
      <c r="A924" s="26"/>
      <c r="B924" s="26"/>
      <c r="C924" s="26"/>
    </row>
    <row r="925">
      <c r="A925" s="26"/>
      <c r="B925" s="26"/>
      <c r="C925" s="26"/>
    </row>
    <row r="926">
      <c r="A926" s="26"/>
      <c r="B926" s="26"/>
      <c r="C926" s="26"/>
    </row>
    <row r="927">
      <c r="A927" s="26"/>
      <c r="B927" s="26"/>
      <c r="C927" s="26"/>
    </row>
    <row r="928">
      <c r="A928" s="26"/>
      <c r="B928" s="26"/>
      <c r="C928" s="26"/>
    </row>
    <row r="929">
      <c r="A929" s="26"/>
      <c r="B929" s="26"/>
      <c r="C929" s="26"/>
    </row>
    <row r="930">
      <c r="A930" s="26"/>
      <c r="B930" s="26"/>
      <c r="C930" s="26"/>
    </row>
    <row r="931">
      <c r="A931" s="26"/>
      <c r="B931" s="26"/>
      <c r="C931" s="26"/>
    </row>
    <row r="932">
      <c r="A932" s="26"/>
      <c r="B932" s="26"/>
      <c r="C932" s="26"/>
    </row>
    <row r="933">
      <c r="A933" s="26"/>
      <c r="B933" s="26"/>
      <c r="C933" s="26"/>
    </row>
    <row r="934">
      <c r="A934" s="26"/>
      <c r="B934" s="26"/>
      <c r="C934" s="26"/>
    </row>
    <row r="935">
      <c r="A935" s="26"/>
      <c r="B935" s="26"/>
      <c r="C935" s="26"/>
    </row>
    <row r="936">
      <c r="A936" s="26"/>
      <c r="B936" s="26"/>
      <c r="C936" s="26"/>
    </row>
    <row r="937">
      <c r="A937" s="26"/>
      <c r="B937" s="26"/>
      <c r="C937" s="26"/>
    </row>
    <row r="938">
      <c r="A938" s="26"/>
      <c r="B938" s="26"/>
      <c r="C938" s="26"/>
    </row>
    <row r="939">
      <c r="A939" s="26"/>
      <c r="B939" s="26"/>
      <c r="C939" s="26"/>
    </row>
    <row r="940">
      <c r="A940" s="26"/>
      <c r="B940" s="26"/>
      <c r="C940" s="26"/>
    </row>
    <row r="941">
      <c r="A941" s="26"/>
      <c r="B941" s="26"/>
      <c r="C941" s="26"/>
    </row>
    <row r="942">
      <c r="A942" s="26"/>
      <c r="B942" s="26"/>
      <c r="C942" s="26"/>
    </row>
    <row r="943">
      <c r="A943" s="26"/>
      <c r="B943" s="26"/>
      <c r="C943" s="26"/>
    </row>
    <row r="944">
      <c r="A944" s="26"/>
      <c r="B944" s="26"/>
      <c r="C944" s="26"/>
    </row>
    <row r="945">
      <c r="A945" s="26"/>
      <c r="B945" s="26"/>
      <c r="C945" s="26"/>
    </row>
    <row r="946">
      <c r="A946" s="26"/>
      <c r="B946" s="26"/>
      <c r="C946" s="26"/>
    </row>
    <row r="947">
      <c r="A947" s="26"/>
      <c r="B947" s="26"/>
      <c r="C947" s="26"/>
    </row>
    <row r="948">
      <c r="A948" s="26"/>
      <c r="B948" s="26"/>
      <c r="C948" s="26"/>
    </row>
    <row r="949">
      <c r="A949" s="26"/>
      <c r="B949" s="26"/>
      <c r="C949" s="26"/>
    </row>
    <row r="950">
      <c r="A950" s="26"/>
      <c r="B950" s="26"/>
      <c r="C950" s="26"/>
    </row>
    <row r="951">
      <c r="A951" s="26"/>
      <c r="B951" s="26"/>
      <c r="C951" s="26"/>
    </row>
    <row r="952">
      <c r="A952" s="26"/>
      <c r="B952" s="26"/>
      <c r="C952" s="26"/>
    </row>
    <row r="953">
      <c r="A953" s="26"/>
      <c r="B953" s="26"/>
      <c r="C953" s="26"/>
    </row>
    <row r="954">
      <c r="A954" s="26"/>
      <c r="B954" s="26"/>
      <c r="C954" s="26"/>
    </row>
    <row r="955">
      <c r="A955" s="26"/>
      <c r="B955" s="26"/>
      <c r="C955" s="2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8.14"/>
    <col customWidth="1" min="2" max="2" width="31.0"/>
    <col customWidth="1" min="3" max="3" width="11.29"/>
    <col customWidth="1" min="4" max="4" width="11.14"/>
    <col customWidth="1" min="6" max="6" width="16.0"/>
    <col customWidth="1" min="7" max="7" width="22.71"/>
    <col customWidth="1" min="9" max="9" width="23.29"/>
    <col customWidth="1" min="10" max="10" width="11.29"/>
    <col customWidth="1" min="11" max="11" width="16.71"/>
  </cols>
  <sheetData>
    <row r="1">
      <c r="A1" s="40" t="s">
        <v>95</v>
      </c>
      <c r="B1" s="40" t="s">
        <v>93</v>
      </c>
      <c r="C1" s="40" t="s">
        <v>103</v>
      </c>
      <c r="D1" s="40" t="s">
        <v>104</v>
      </c>
      <c r="E1" s="34" t="s">
        <v>96</v>
      </c>
      <c r="F1" s="34" t="s">
        <v>97</v>
      </c>
      <c r="G1" s="35" t="s">
        <v>98</v>
      </c>
      <c r="H1" s="34" t="s">
        <v>99</v>
      </c>
      <c r="I1" s="36" t="s">
        <v>100</v>
      </c>
      <c r="J1" s="37" t="s">
        <v>101</v>
      </c>
      <c r="K1" s="34" t="s">
        <v>102</v>
      </c>
      <c r="P1" s="38" t="s">
        <v>96</v>
      </c>
      <c r="Q1" s="38">
        <v>4.0</v>
      </c>
    </row>
    <row r="2">
      <c r="A2" s="41">
        <f>pack!G2</f>
        <v>31775800</v>
      </c>
      <c r="B2" s="42" t="str">
        <f>pack!F2</f>
        <v>Eating behaviors and weight loss outcomes in a 12-month randomized trial of diet and/or exercise intervention in postmenopausal women</v>
      </c>
      <c r="C2">
        <f>sum('comp-counts'!D2:J2)</f>
        <v>29</v>
      </c>
      <c r="D2">
        <f t="shared" ref="D2:D12" si="1">38-C2</f>
        <v>9</v>
      </c>
      <c r="E2" t="str">
        <f>IF('comp-counts'!D2&gt;2, "High", if('comp-counts'!D2=2, "Average",if('comp-counts'!D2&lt;2, "Low")))</f>
        <v>Average</v>
      </c>
      <c r="F2" t="str">
        <f>if('comp-counts'!E2&lt;4,"Low", if('comp-counts'!E2&gt;5, "High", if('comp-counts'!E2&lt;6, "Average")))</f>
        <v>High</v>
      </c>
      <c r="G2" t="str">
        <f>if('comp-counts'!F2&lt;2, "Low", if('comp-counts'!F2&gt;2, "High", if('comp-counts'!F2=2, "Average")))</f>
        <v>Average</v>
      </c>
      <c r="H2" t="str">
        <f>if('comp-counts'!G2&gt;2, "High", if('comp-counts'!G2=2, "Average",if('comp-counts'!G2&lt;2, "Low")))</f>
        <v>High</v>
      </c>
      <c r="I2" t="str">
        <f>if('comp-counts'!H2&lt;5, "Low", if('comp-counts'!H2&gt;8, "High",if('comp-counts'!H2&lt;9, "Average")))</f>
        <v>High</v>
      </c>
      <c r="J2" t="str">
        <f>if('comp-counts'!I2&lt;3, "Low", if('comp-counts'!I2&lt;5, "Average", if('comp-counts'!I2&gt;4, "High")))</f>
        <v>Average</v>
      </c>
      <c r="K2" s="43" t="str">
        <f>if('comp-counts'!J2&lt;2, "Low", if('comp-counts'!J2=2, "Average", if('comp-counts'!J2&gt;2, "High")))</f>
        <v>High</v>
      </c>
    </row>
    <row r="3">
      <c r="A3" s="41">
        <f>pack!G3</f>
        <v>31771589</v>
      </c>
      <c r="B3" s="42" t="str">
        <f>pack!F3</f>
        <v>The community-based prevention of diabetes (ComPoD) study: a randomised, waiting list controlled trial of a voluntary sector-led diabetes prevention programme</v>
      </c>
      <c r="C3">
        <f>sum('comp-counts'!D3:J3)</f>
        <v>34</v>
      </c>
      <c r="D3">
        <f t="shared" si="1"/>
        <v>4</v>
      </c>
      <c r="E3" t="str">
        <f>IF('comp-counts'!D3&gt;2, "High", if('comp-counts'!D3=2, "Average",if('comp-counts'!D3&lt;2, "Low")))</f>
        <v>Average</v>
      </c>
      <c r="F3" t="str">
        <f>if('comp-counts'!E3&lt;4,"Low", if('comp-counts'!E3&gt;5, "High", if('comp-counts'!E3&lt;6, "Average")))</f>
        <v>High</v>
      </c>
      <c r="G3" t="str">
        <f>if('comp-counts'!F3&lt;2, "Low", if('comp-counts'!F3&gt;2, "High", if('comp-counts'!F3=2, "Average")))</f>
        <v>High</v>
      </c>
      <c r="H3" t="str">
        <f>if('comp-counts'!G3&gt;2, "High", if('comp-counts'!G3=2, "Average",if('comp-counts'!G3&lt;2, "Low")))</f>
        <v>High</v>
      </c>
      <c r="I3" t="str">
        <f>if('comp-counts'!H3&lt;5, "Low", if('comp-counts'!H3&gt;8, "High",if('comp-counts'!H3&lt;9, "Average")))</f>
        <v>Average</v>
      </c>
      <c r="J3" t="str">
        <f>if('comp-counts'!I3&lt;3, "Low", if('comp-counts'!I3&lt;5, "Average", if('comp-counts'!I3&gt;4, "High")))</f>
        <v>High</v>
      </c>
      <c r="K3" s="43" t="str">
        <f>if('comp-counts'!J3&lt;2, "Low", if('comp-counts'!J3=2, "Average", if('comp-counts'!J3&gt;2, "High")))</f>
        <v>High</v>
      </c>
    </row>
    <row r="4">
      <c r="A4" s="41">
        <f>pack!G4</f>
        <v>31764465</v>
      </c>
      <c r="B4" s="42" t="str">
        <f>pack!F4</f>
        <v>Metabolic Effects of Three Different Activity Bouts during Sitting in Inactive Adults</v>
      </c>
      <c r="C4">
        <f>sum('comp-counts'!D4:J4)</f>
        <v>29</v>
      </c>
      <c r="D4">
        <f t="shared" si="1"/>
        <v>9</v>
      </c>
      <c r="E4" t="str">
        <f>IF('comp-counts'!D4&gt;2, "High", if('comp-counts'!D4=2, "Average",if('comp-counts'!D4&lt;2, "Low")))</f>
        <v>Low</v>
      </c>
      <c r="F4" t="str">
        <f>if('comp-counts'!E4&lt;4,"Low", if('comp-counts'!E4&gt;5, "High", if('comp-counts'!E4&lt;6, "Average")))</f>
        <v>High</v>
      </c>
      <c r="G4" t="str">
        <f>if('comp-counts'!F4&lt;2, "Low", if('comp-counts'!F4&gt;2, "High", if('comp-counts'!F4=2, "Average")))</f>
        <v>High</v>
      </c>
      <c r="H4" t="str">
        <f>if('comp-counts'!G4&gt;2, "High", if('comp-counts'!G4=2, "Average",if('comp-counts'!G4&lt;2, "Low")))</f>
        <v>Average</v>
      </c>
      <c r="I4" t="str">
        <f>if('comp-counts'!H4&lt;5, "Low", if('comp-counts'!H4&gt;8, "High",if('comp-counts'!H4&lt;9, "Average")))</f>
        <v>Average</v>
      </c>
      <c r="J4" t="str">
        <f>if('comp-counts'!I4&lt;3, "Low", if('comp-counts'!I4&lt;5, "Average", if('comp-counts'!I4&gt;4, "High")))</f>
        <v>High</v>
      </c>
      <c r="K4" s="43" t="str">
        <f>if('comp-counts'!J4&lt;2, "Low", if('comp-counts'!J4=2, "Average", if('comp-counts'!J4&gt;2, "High")))</f>
        <v>High</v>
      </c>
    </row>
    <row r="5">
      <c r="A5" s="41">
        <f>pack!G5</f>
        <v>31764466</v>
      </c>
      <c r="B5" s="42" t="str">
        <f>pack!F5</f>
        <v>Exercise Training Reduces Reward for High-Fat Food in People with Overweight/Obesity</v>
      </c>
      <c r="C5">
        <f>sum('comp-counts'!D5:J5)</f>
        <v>24</v>
      </c>
      <c r="D5">
        <f t="shared" si="1"/>
        <v>14</v>
      </c>
      <c r="E5" t="str">
        <f>IF('comp-counts'!D5&gt;2, "High", if('comp-counts'!D5=2, "Average",if('comp-counts'!D5&lt;2, "Low")))</f>
        <v>Low</v>
      </c>
      <c r="F5" t="str">
        <f>if('comp-counts'!E5&lt;4,"Low", if('comp-counts'!E5&gt;5, "High", if('comp-counts'!E5&lt;6, "Average")))</f>
        <v>Average</v>
      </c>
      <c r="G5" t="str">
        <f>if('comp-counts'!F5&lt;2, "Low", if('comp-counts'!F5&gt;2, "High", if('comp-counts'!F5=2, "Average")))</f>
        <v>Low</v>
      </c>
      <c r="H5" t="str">
        <f>if('comp-counts'!G5&gt;2, "High", if('comp-counts'!G5=2, "Average",if('comp-counts'!G5&lt;2, "Low")))</f>
        <v>Average</v>
      </c>
      <c r="I5" t="str">
        <f>if('comp-counts'!H5&lt;5, "Low", if('comp-counts'!H5&gt;8, "High",if('comp-counts'!H5&lt;9, "Average")))</f>
        <v>Average</v>
      </c>
      <c r="J5" t="str">
        <f>if('comp-counts'!I5&lt;3, "Low", if('comp-counts'!I5&lt;5, "Average", if('comp-counts'!I5&gt;4, "High")))</f>
        <v>High</v>
      </c>
      <c r="K5" s="43" t="str">
        <f>if('comp-counts'!J5&lt;2, "Low", if('comp-counts'!J5=2, "Average", if('comp-counts'!J5&gt;2, "High")))</f>
        <v>High</v>
      </c>
    </row>
    <row r="6">
      <c r="A6" s="41">
        <f>pack!G6</f>
        <v>30279219</v>
      </c>
      <c r="B6" s="42" t="str">
        <f>pack!F6</f>
        <v>Effects of the ‘11+ Kids’ injury prevention programme on severe injuries in children’s football: a secondary analysis of data from a multicentre cluster-randomised controlled trial</v>
      </c>
      <c r="C6">
        <f>sum('comp-counts'!D6:J6)</f>
        <v>25</v>
      </c>
      <c r="D6">
        <f t="shared" si="1"/>
        <v>13</v>
      </c>
      <c r="E6" t="str">
        <f>IF('comp-counts'!D6&gt;2, "High", if('comp-counts'!D6=2, "Average",if('comp-counts'!D6&lt;2, "Low")))</f>
        <v>Low</v>
      </c>
      <c r="F6" t="str">
        <f>if('comp-counts'!E6&lt;4,"Low", if('comp-counts'!E6&gt;5, "High", if('comp-counts'!E6&lt;6, "Average")))</f>
        <v>High</v>
      </c>
      <c r="G6" t="str">
        <f>if('comp-counts'!F6&lt;2, "Low", if('comp-counts'!F6&gt;2, "High", if('comp-counts'!F6=2, "Average")))</f>
        <v>Low</v>
      </c>
      <c r="H6" t="str">
        <f>if('comp-counts'!G6&gt;2, "High", if('comp-counts'!G6=2, "Average",if('comp-counts'!G6&lt;2, "Low")))</f>
        <v>Low</v>
      </c>
      <c r="I6" t="str">
        <f>if('comp-counts'!H6&lt;5, "Low", if('comp-counts'!H6&gt;8, "High",if('comp-counts'!H6&lt;9, "Average")))</f>
        <v>Average</v>
      </c>
      <c r="J6" t="str">
        <f>if('comp-counts'!I6&lt;3, "Low", if('comp-counts'!I6&lt;5, "Average", if('comp-counts'!I6&gt;4, "High")))</f>
        <v>High</v>
      </c>
      <c r="K6" s="43" t="str">
        <f>if('comp-counts'!J6&lt;2, "Low", if('comp-counts'!J6=2, "Average", if('comp-counts'!J6&gt;2, "High")))</f>
        <v>Average</v>
      </c>
    </row>
    <row r="7">
      <c r="A7" s="41">
        <f>pack!G7</f>
        <v>31688652</v>
      </c>
      <c r="B7" s="42" t="str">
        <f>pack!F7</f>
        <v>Strength Training Increases Conduction Velocity of High-Threshold Motor Units</v>
      </c>
      <c r="C7">
        <f>sum('comp-counts'!D7:J7)</f>
        <v>19</v>
      </c>
      <c r="D7">
        <f t="shared" si="1"/>
        <v>19</v>
      </c>
      <c r="E7" t="str">
        <f>IF('comp-counts'!D7&gt;2, "High", if('comp-counts'!D7=2, "Average",if('comp-counts'!D7&lt;2, "Low")))</f>
        <v>Low</v>
      </c>
      <c r="F7" t="str">
        <f>if('comp-counts'!E7&lt;4,"Low", if('comp-counts'!E7&gt;5, "High", if('comp-counts'!E7&lt;6, "Average")))</f>
        <v>Average</v>
      </c>
      <c r="G7" t="str">
        <f>if('comp-counts'!F7&lt;2, "Low", if('comp-counts'!F7&gt;2, "High", if('comp-counts'!F7=2, "Average")))</f>
        <v>Low</v>
      </c>
      <c r="H7" t="str">
        <f>if('comp-counts'!G7&gt;2, "High", if('comp-counts'!G7=2, "Average",if('comp-counts'!G7&lt;2, "Low")))</f>
        <v>Average</v>
      </c>
      <c r="I7" t="str">
        <f>if('comp-counts'!H7&lt;5, "Low", if('comp-counts'!H7&gt;8, "High",if('comp-counts'!H7&lt;9, "Average")))</f>
        <v>Average</v>
      </c>
      <c r="J7" t="str">
        <f>if('comp-counts'!I7&lt;3, "Low", if('comp-counts'!I7&lt;5, "Average", if('comp-counts'!I7&gt;4, "High")))</f>
        <v>Average</v>
      </c>
      <c r="K7" s="43" t="str">
        <f>if('comp-counts'!J7&lt;2, "Low", if('comp-counts'!J7=2, "Average", if('comp-counts'!J7&gt;2, "High")))</f>
        <v>High</v>
      </c>
    </row>
    <row r="8">
      <c r="A8" s="41">
        <f>pack!G8</f>
        <v>31690491</v>
      </c>
      <c r="B8" s="42" t="str">
        <f>pack!F8</f>
        <v>The impact of exercise modality and menstrual cycle phase on circulating cardiac troponin T</v>
      </c>
      <c r="C8">
        <f>sum('comp-counts'!D8:J8)</f>
        <v>26</v>
      </c>
      <c r="D8">
        <f t="shared" si="1"/>
        <v>12</v>
      </c>
      <c r="E8" t="str">
        <f>IF('comp-counts'!D8&gt;2, "High", if('comp-counts'!D8=2, "Average",if('comp-counts'!D8&lt;2, "Low")))</f>
        <v>Low</v>
      </c>
      <c r="F8" t="str">
        <f>if('comp-counts'!E8&lt;4,"Low", if('comp-counts'!E8&gt;5, "High", if('comp-counts'!E8&lt;6, "Average")))</f>
        <v>Average</v>
      </c>
      <c r="G8" t="str">
        <f>if('comp-counts'!F8&lt;2, "Low", if('comp-counts'!F8&gt;2, "High", if('comp-counts'!F8=2, "Average")))</f>
        <v>Low</v>
      </c>
      <c r="H8" t="str">
        <f>if('comp-counts'!G8&gt;2, "High", if('comp-counts'!G8=2, "Average",if('comp-counts'!G8&lt;2, "Low")))</f>
        <v>Average</v>
      </c>
      <c r="I8" t="str">
        <f>if('comp-counts'!H8&lt;5, "Low", if('comp-counts'!H8&gt;8, "High",if('comp-counts'!H8&lt;9, "Average")))</f>
        <v>High</v>
      </c>
      <c r="J8" t="str">
        <f>if('comp-counts'!I8&lt;3, "Low", if('comp-counts'!I8&lt;5, "Average", if('comp-counts'!I8&gt;4, "High")))</f>
        <v>High</v>
      </c>
      <c r="K8" s="43" t="str">
        <f>if('comp-counts'!J8&lt;2, "Low", if('comp-counts'!J8=2, "Average", if('comp-counts'!J8&gt;2, "High")))</f>
        <v>High</v>
      </c>
    </row>
    <row r="9">
      <c r="A9" s="41">
        <f>pack!G9</f>
        <v>31735531</v>
      </c>
      <c r="B9" s="42" t="str">
        <f>pack!F9</f>
        <v>Isometric exercise and pain in patellar tendinopathy: A randomized crossover trial</v>
      </c>
      <c r="C9">
        <f>sum('comp-counts'!D9:J9)</f>
        <v>33</v>
      </c>
      <c r="D9">
        <f t="shared" si="1"/>
        <v>5</v>
      </c>
      <c r="E9" t="str">
        <f>IF('comp-counts'!D9&gt;2, "High", if('comp-counts'!D9=2, "Average",if('comp-counts'!D9&lt;2, "Low")))</f>
        <v>Low</v>
      </c>
      <c r="F9" t="str">
        <f>if('comp-counts'!E9&lt;4,"Low", if('comp-counts'!E9&gt;5, "High", if('comp-counts'!E9&lt;6, "Average")))</f>
        <v>High</v>
      </c>
      <c r="G9" t="str">
        <f>if('comp-counts'!F9&lt;2, "Low", if('comp-counts'!F9&gt;2, "High", if('comp-counts'!F9=2, "Average")))</f>
        <v>High</v>
      </c>
      <c r="H9" t="str">
        <f>if('comp-counts'!G9&gt;2, "High", if('comp-counts'!G9=2, "Average",if('comp-counts'!G9&lt;2, "Low")))</f>
        <v>Average</v>
      </c>
      <c r="I9" t="str">
        <f>if('comp-counts'!H9&lt;5, "Low", if('comp-counts'!H9&gt;8, "High",if('comp-counts'!H9&lt;9, "Average")))</f>
        <v>High</v>
      </c>
      <c r="J9" t="str">
        <f>if('comp-counts'!I9&lt;3, "Low", if('comp-counts'!I9&lt;5, "Average", if('comp-counts'!I9&gt;4, "High")))</f>
        <v>High</v>
      </c>
      <c r="K9" s="43" t="str">
        <f>if('comp-counts'!J9&lt;2, "Low", if('comp-counts'!J9=2, "Average", if('comp-counts'!J9&gt;2, "High")))</f>
        <v>High</v>
      </c>
    </row>
    <row r="10">
      <c r="A10" s="41">
        <f>pack!G10</f>
        <v>31748198</v>
      </c>
      <c r="B10" s="42" t="str">
        <f>pack!F10</f>
        <v>Does telephone-delivered exercise advice and support by physiotherapists improve pain and/or function in people with knee osteoarthritis? Telecare randomised controlled trial</v>
      </c>
      <c r="C10">
        <f>sum('comp-counts'!D10:J10)</f>
        <v>38</v>
      </c>
      <c r="D10">
        <f t="shared" si="1"/>
        <v>0</v>
      </c>
      <c r="E10" t="str">
        <f>IF('comp-counts'!D10&gt;2, "High", if('comp-counts'!D10=2, "Average",if('comp-counts'!D10&lt;2, "Low")))</f>
        <v>High</v>
      </c>
      <c r="F10" t="str">
        <f>if('comp-counts'!E10&lt;4,"Low", if('comp-counts'!E10&gt;5, "High", if('comp-counts'!E10&lt;6, "Average")))</f>
        <v>High</v>
      </c>
      <c r="G10" t="str">
        <f>if('comp-counts'!F10&lt;2, "Low", if('comp-counts'!F10&gt;2, "High", if('comp-counts'!F10=2, "Average")))</f>
        <v>High</v>
      </c>
      <c r="H10" t="str">
        <f>if('comp-counts'!G10&gt;2, "High", if('comp-counts'!G10=2, "Average",if('comp-counts'!G10&lt;2, "Low")))</f>
        <v>High</v>
      </c>
      <c r="I10" t="str">
        <f>if('comp-counts'!H10&lt;5, "Low", if('comp-counts'!H10&gt;8, "High",if('comp-counts'!H10&lt;9, "Average")))</f>
        <v>High</v>
      </c>
      <c r="J10" t="str">
        <f>if('comp-counts'!I10&lt;3, "Low", if('comp-counts'!I10&lt;5, "Average", if('comp-counts'!I10&gt;4, "High")))</f>
        <v>High</v>
      </c>
      <c r="K10" s="43" t="str">
        <f>if('comp-counts'!J10&lt;2, "Low", if('comp-counts'!J10=2, "Average", if('comp-counts'!J10&gt;2, "High")))</f>
        <v>High</v>
      </c>
    </row>
    <row r="11">
      <c r="A11" s="41">
        <f>pack!G11</f>
        <v>31752916</v>
      </c>
      <c r="B11" s="42" t="str">
        <f>pack!F11</f>
        <v>Temporal features of sitting, standing and stepping changes in a cluster-randomised controlled trial of a workplace sitting-reduction intervention</v>
      </c>
      <c r="C11">
        <f>sum('comp-counts'!D11:J11)</f>
        <v>29</v>
      </c>
      <c r="D11">
        <f t="shared" si="1"/>
        <v>9</v>
      </c>
      <c r="E11" t="str">
        <f>IF('comp-counts'!D11&gt;2, "High", if('comp-counts'!D11=2, "Average",if('comp-counts'!D11&lt;2, "Low")))</f>
        <v>High</v>
      </c>
      <c r="F11" t="str">
        <f>if('comp-counts'!E11&lt;4,"Low", if('comp-counts'!E11&gt;5, "High", if('comp-counts'!E11&lt;6, "Average")))</f>
        <v>High</v>
      </c>
      <c r="G11" t="str">
        <f>if('comp-counts'!F11&lt;2, "Low", if('comp-counts'!F11&gt;2, "High", if('comp-counts'!F11=2, "Average")))</f>
        <v>Low</v>
      </c>
      <c r="H11" t="str">
        <f>if('comp-counts'!G11&gt;2, "High", if('comp-counts'!G11=2, "Average",if('comp-counts'!G11&lt;2, "Low")))</f>
        <v>High</v>
      </c>
      <c r="I11" t="str">
        <f>if('comp-counts'!H11&lt;5, "Low", if('comp-counts'!H11&gt;8, "High",if('comp-counts'!H11&lt;9, "Average")))</f>
        <v>Average</v>
      </c>
      <c r="J11" t="str">
        <f>if('comp-counts'!I11&lt;3, "Low", if('comp-counts'!I11&lt;5, "Average", if('comp-counts'!I11&gt;4, "High")))</f>
        <v>High</v>
      </c>
      <c r="K11" s="43" t="str">
        <f>if('comp-counts'!J11&lt;2, "Low", if('comp-counts'!J11=2, "Average", if('comp-counts'!J11&gt;2, "High")))</f>
        <v>High</v>
      </c>
    </row>
    <row r="12">
      <c r="A12" s="41">
        <f>pack!G12</f>
        <v>31756267</v>
      </c>
      <c r="B12" s="42" t="str">
        <f>pack!F12</f>
        <v>Improvement of exercise capacity following neonatal respiratory failure; a randomized controlled trial</v>
      </c>
      <c r="C12">
        <f>sum('comp-counts'!D12:J12)</f>
        <v>28</v>
      </c>
      <c r="D12">
        <f t="shared" si="1"/>
        <v>10</v>
      </c>
      <c r="E12" t="str">
        <f>IF('comp-counts'!D12&gt;2, "High", if('comp-counts'!D12=2, "Average",if('comp-counts'!D12&lt;2, "Low")))</f>
        <v>Low</v>
      </c>
      <c r="F12" t="str">
        <f>if('comp-counts'!E12&lt;4,"Low", if('comp-counts'!E12&gt;5, "High", if('comp-counts'!E12&lt;6, "Average")))</f>
        <v>Average</v>
      </c>
      <c r="G12" t="str">
        <f>if('comp-counts'!F12&lt;2, "Low", if('comp-counts'!F12&gt;2, "High", if('comp-counts'!F12=2, "Average")))</f>
        <v>High</v>
      </c>
      <c r="H12" t="str">
        <f>if('comp-counts'!G12&gt;2, "High", if('comp-counts'!G12=2, "Average",if('comp-counts'!G12&lt;2, "Low")))</f>
        <v>High</v>
      </c>
      <c r="I12" t="str">
        <f>if('comp-counts'!H12&lt;5, "Low", if('comp-counts'!H12&gt;8, "High",if('comp-counts'!H12&lt;9, "Average")))</f>
        <v>Average</v>
      </c>
      <c r="J12" t="str">
        <f>if('comp-counts'!I12&lt;3, "Low", if('comp-counts'!I12&lt;5, "Average", if('comp-counts'!I12&gt;4, "High")))</f>
        <v>High</v>
      </c>
      <c r="K12" s="43" t="str">
        <f>if('comp-counts'!J12&lt;2, "Low", if('comp-counts'!J12=2, "Average", if('comp-counts'!J12&gt;2, "High")))</f>
        <v>High</v>
      </c>
    </row>
    <row r="13">
      <c r="A13" s="41"/>
      <c r="B13" s="42"/>
    </row>
    <row r="14">
      <c r="A14" s="41"/>
      <c r="B14" s="42"/>
    </row>
    <row r="15">
      <c r="A15" s="41"/>
      <c r="B15" s="42"/>
    </row>
    <row r="16">
      <c r="A16" s="44"/>
      <c r="B16" s="45"/>
    </row>
    <row r="17">
      <c r="A17" s="44"/>
      <c r="B17" s="45"/>
    </row>
    <row r="18">
      <c r="A18" s="44"/>
      <c r="B18" s="45"/>
    </row>
    <row r="19">
      <c r="A19" s="44"/>
      <c r="B19" s="45"/>
    </row>
    <row r="20">
      <c r="A20" s="44"/>
      <c r="B20" s="45"/>
    </row>
    <row r="21">
      <c r="A21" s="44"/>
      <c r="B21" s="45"/>
    </row>
    <row r="22">
      <c r="A22" s="44"/>
      <c r="B22" s="45"/>
    </row>
    <row r="23">
      <c r="A23" s="44"/>
      <c r="B23" s="45"/>
    </row>
    <row r="24">
      <c r="A24" s="44"/>
      <c r="B24" s="45"/>
    </row>
    <row r="25">
      <c r="A25" s="44"/>
      <c r="B25" s="45"/>
    </row>
    <row r="26">
      <c r="A26" s="44"/>
      <c r="B26" s="45"/>
    </row>
    <row r="27">
      <c r="A27" s="44"/>
      <c r="B27" s="45"/>
    </row>
    <row r="28">
      <c r="A28" s="44"/>
      <c r="B28" s="45"/>
    </row>
    <row r="29">
      <c r="A29" s="44"/>
      <c r="B29" s="45"/>
    </row>
    <row r="30">
      <c r="A30" s="44"/>
      <c r="B30" s="45"/>
    </row>
    <row r="31">
      <c r="A31" s="44"/>
      <c r="B31" s="4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29"/>
    <col customWidth="1" min="2" max="2" width="22.29"/>
    <col customWidth="1" min="3" max="3" width="20.86"/>
    <col customWidth="1" min="4" max="4" width="20.71"/>
    <col customWidth="1" min="5" max="5" width="30.57"/>
    <col customWidth="1" min="11" max="11" width="18.43"/>
    <col customWidth="1" min="17" max="17" width="27.14"/>
    <col customWidth="1" min="35" max="35" width="14.71"/>
    <col customWidth="1" min="37" max="37" width="23.57"/>
  </cols>
  <sheetData>
    <row r="1">
      <c r="A1" s="46"/>
      <c r="B1" s="47" t="s">
        <v>105</v>
      </c>
      <c r="C1" s="47" t="s">
        <v>106</v>
      </c>
      <c r="E1" s="48"/>
    </row>
    <row r="2">
      <c r="A2" s="49" t="s">
        <v>95</v>
      </c>
      <c r="B2" s="50">
        <f t="array" ref="B2:B9">TRANSPOSE('comp-counts'!C2:J2)</f>
        <v>31775800</v>
      </c>
      <c r="C2" s="50"/>
      <c r="E2" s="51"/>
    </row>
    <row r="3">
      <c r="A3" s="52" t="s">
        <v>96</v>
      </c>
      <c r="B3" s="53">
        <v>2.0</v>
      </c>
      <c r="C3" s="50">
        <f>3-B3</f>
        <v>1</v>
      </c>
      <c r="E3" s="51"/>
    </row>
    <row r="4">
      <c r="A4" s="52" t="s">
        <v>97</v>
      </c>
      <c r="B4" s="53">
        <v>6.0</v>
      </c>
      <c r="C4" s="53">
        <f>7-B4</f>
        <v>1</v>
      </c>
    </row>
    <row r="5">
      <c r="A5" s="54" t="s">
        <v>98</v>
      </c>
      <c r="B5" s="53">
        <v>2.0</v>
      </c>
      <c r="C5" s="53">
        <f>4-B5</f>
        <v>2</v>
      </c>
    </row>
    <row r="6">
      <c r="A6" s="52" t="s">
        <v>99</v>
      </c>
      <c r="B6" s="53">
        <v>3.0</v>
      </c>
      <c r="C6" s="53">
        <f>3-B6</f>
        <v>0</v>
      </c>
    </row>
    <row r="7">
      <c r="A7" s="55" t="s">
        <v>100</v>
      </c>
      <c r="B7" s="53">
        <v>9.0</v>
      </c>
      <c r="C7" s="53">
        <f>11-B7</f>
        <v>2</v>
      </c>
    </row>
    <row r="8">
      <c r="A8" s="56" t="s">
        <v>101</v>
      </c>
      <c r="B8" s="53">
        <v>3.0</v>
      </c>
      <c r="C8" s="53">
        <f>6-B8</f>
        <v>3</v>
      </c>
    </row>
    <row r="9">
      <c r="A9" s="52" t="s">
        <v>102</v>
      </c>
      <c r="B9" s="53">
        <v>4.0</v>
      </c>
      <c r="C9" s="53">
        <f>4-B9</f>
        <v>0</v>
      </c>
    </row>
    <row r="10">
      <c r="A10" s="49" t="s">
        <v>95</v>
      </c>
      <c r="B10" s="50">
        <f t="array" ref="B10:B17">TRANSPOSE('comp-counts'!C3:J3)</f>
        <v>31771589</v>
      </c>
      <c r="C10" s="50"/>
    </row>
    <row r="11">
      <c r="A11" s="52" t="s">
        <v>96</v>
      </c>
      <c r="B11" s="53">
        <v>2.0</v>
      </c>
      <c r="C11" s="50">
        <f>3-B11</f>
        <v>1</v>
      </c>
    </row>
    <row r="12">
      <c r="A12" s="52" t="s">
        <v>97</v>
      </c>
      <c r="B12" s="53">
        <v>7.0</v>
      </c>
      <c r="C12" s="53">
        <f>7-B12</f>
        <v>0</v>
      </c>
    </row>
    <row r="13">
      <c r="A13" s="54" t="s">
        <v>98</v>
      </c>
      <c r="B13" s="53">
        <v>4.0</v>
      </c>
      <c r="C13" s="53">
        <f>4-B13</f>
        <v>0</v>
      </c>
    </row>
    <row r="14">
      <c r="A14" s="52" t="s">
        <v>99</v>
      </c>
      <c r="B14" s="53">
        <v>3.0</v>
      </c>
      <c r="C14" s="53">
        <f>3-B14</f>
        <v>0</v>
      </c>
    </row>
    <row r="15">
      <c r="A15" s="55" t="s">
        <v>100</v>
      </c>
      <c r="B15" s="53">
        <v>8.0</v>
      </c>
      <c r="C15" s="53">
        <f>11-B15</f>
        <v>3</v>
      </c>
    </row>
    <row r="16">
      <c r="A16" s="56" t="s">
        <v>101</v>
      </c>
      <c r="B16" s="53">
        <v>6.0</v>
      </c>
      <c r="C16" s="53">
        <f>6-B16</f>
        <v>0</v>
      </c>
    </row>
    <row r="17">
      <c r="A17" s="52" t="s">
        <v>102</v>
      </c>
      <c r="B17" s="53">
        <v>4.0</v>
      </c>
      <c r="C17" s="53">
        <f>4-B17</f>
        <v>0</v>
      </c>
    </row>
    <row r="18">
      <c r="A18" s="49" t="s">
        <v>95</v>
      </c>
      <c r="B18" s="57">
        <f t="array" ref="B18:B25">TRANSPOSE('comp-counts'!C4:J4)</f>
        <v>31764465</v>
      </c>
      <c r="C18" s="50"/>
    </row>
    <row r="19">
      <c r="A19" s="52" t="s">
        <v>96</v>
      </c>
      <c r="B19" s="53">
        <v>1.0</v>
      </c>
      <c r="C19" s="50">
        <f>3-B19</f>
        <v>2</v>
      </c>
    </row>
    <row r="20">
      <c r="A20" s="52" t="s">
        <v>97</v>
      </c>
      <c r="B20" s="53">
        <v>6.0</v>
      </c>
      <c r="C20" s="53">
        <f>7-B20</f>
        <v>1</v>
      </c>
    </row>
    <row r="21">
      <c r="A21" s="54" t="s">
        <v>98</v>
      </c>
      <c r="B21" s="53">
        <v>3.0</v>
      </c>
      <c r="C21" s="53">
        <f>4-B21</f>
        <v>1</v>
      </c>
    </row>
    <row r="22">
      <c r="A22" s="52" t="s">
        <v>99</v>
      </c>
      <c r="B22" s="53">
        <v>2.0</v>
      </c>
      <c r="C22" s="53">
        <f>3-B22</f>
        <v>1</v>
      </c>
    </row>
    <row r="23">
      <c r="A23" s="55" t="s">
        <v>100</v>
      </c>
      <c r="B23" s="53">
        <v>7.0</v>
      </c>
      <c r="C23" s="53">
        <f>11-B23</f>
        <v>4</v>
      </c>
    </row>
    <row r="24">
      <c r="A24" s="56" t="s">
        <v>101</v>
      </c>
      <c r="B24" s="53">
        <v>6.0</v>
      </c>
      <c r="C24" s="53">
        <f>6-B24</f>
        <v>0</v>
      </c>
    </row>
    <row r="25">
      <c r="A25" s="52" t="s">
        <v>102</v>
      </c>
      <c r="B25" s="53">
        <v>4.0</v>
      </c>
      <c r="C25" s="53">
        <f>4-B25</f>
        <v>0</v>
      </c>
    </row>
    <row r="26">
      <c r="A26" s="49" t="s">
        <v>95</v>
      </c>
      <c r="B26" s="57">
        <f t="array" ref="B26:B33">TRANSPOSE('comp-counts'!C5:J5)</f>
        <v>31764466</v>
      </c>
      <c r="C26" s="50"/>
    </row>
    <row r="27">
      <c r="A27" s="52" t="s">
        <v>96</v>
      </c>
      <c r="B27" s="53">
        <v>1.0</v>
      </c>
      <c r="C27" s="50">
        <f>3-B27</f>
        <v>2</v>
      </c>
    </row>
    <row r="28">
      <c r="A28" s="52" t="s">
        <v>97</v>
      </c>
      <c r="B28" s="53">
        <v>5.0</v>
      </c>
      <c r="C28" s="53">
        <f>7-B28</f>
        <v>2</v>
      </c>
    </row>
    <row r="29">
      <c r="A29" s="54" t="s">
        <v>98</v>
      </c>
      <c r="B29" s="53">
        <v>1.0</v>
      </c>
      <c r="C29" s="53">
        <f>4-B29</f>
        <v>3</v>
      </c>
    </row>
    <row r="30">
      <c r="A30" s="52" t="s">
        <v>99</v>
      </c>
      <c r="B30" s="53">
        <v>2.0</v>
      </c>
      <c r="C30" s="53">
        <f>3-B30</f>
        <v>1</v>
      </c>
    </row>
    <row r="31">
      <c r="A31" s="55" t="s">
        <v>100</v>
      </c>
      <c r="B31" s="53">
        <v>7.0</v>
      </c>
      <c r="C31" s="53">
        <f>11-B31</f>
        <v>4</v>
      </c>
    </row>
    <row r="32">
      <c r="A32" s="56" t="s">
        <v>101</v>
      </c>
      <c r="B32" s="53">
        <v>5.0</v>
      </c>
      <c r="C32" s="53">
        <f>6-B32</f>
        <v>1</v>
      </c>
    </row>
    <row r="33">
      <c r="A33" s="52" t="s">
        <v>102</v>
      </c>
      <c r="B33" s="53">
        <v>3.0</v>
      </c>
      <c r="C33" s="53">
        <f>4-B33</f>
        <v>1</v>
      </c>
    </row>
    <row r="34">
      <c r="A34" s="49" t="s">
        <v>95</v>
      </c>
      <c r="B34" s="57">
        <f t="array" ref="B34:B41">TRANSPOSE('comp-counts'!C6:J6)</f>
        <v>30279219</v>
      </c>
      <c r="C34" s="50"/>
    </row>
    <row r="35">
      <c r="A35" s="52" t="s">
        <v>96</v>
      </c>
      <c r="B35" s="53">
        <v>1.0</v>
      </c>
      <c r="C35" s="50">
        <f>3-B35</f>
        <v>2</v>
      </c>
    </row>
    <row r="36">
      <c r="A36" s="52" t="s">
        <v>97</v>
      </c>
      <c r="B36" s="53">
        <v>7.0</v>
      </c>
      <c r="C36" s="53">
        <f>7-B36</f>
        <v>0</v>
      </c>
    </row>
    <row r="37">
      <c r="A37" s="54" t="s">
        <v>98</v>
      </c>
      <c r="B37" s="53">
        <v>1.0</v>
      </c>
      <c r="C37" s="53">
        <f>4-B37</f>
        <v>3</v>
      </c>
    </row>
    <row r="38">
      <c r="A38" s="52" t="s">
        <v>99</v>
      </c>
      <c r="B38" s="53">
        <v>1.0</v>
      </c>
      <c r="C38" s="53">
        <f>3-B38</f>
        <v>2</v>
      </c>
    </row>
    <row r="39">
      <c r="A39" s="55" t="s">
        <v>100</v>
      </c>
      <c r="B39" s="53">
        <v>8.0</v>
      </c>
      <c r="C39" s="53">
        <f>11-B39</f>
        <v>3</v>
      </c>
    </row>
    <row r="40">
      <c r="A40" s="56" t="s">
        <v>101</v>
      </c>
      <c r="B40" s="53">
        <v>5.0</v>
      </c>
      <c r="C40" s="53">
        <f>6-B40</f>
        <v>1</v>
      </c>
    </row>
    <row r="41">
      <c r="A41" s="52" t="s">
        <v>102</v>
      </c>
      <c r="B41" s="53">
        <v>2.0</v>
      </c>
      <c r="C41" s="53">
        <f>4-B41</f>
        <v>2</v>
      </c>
    </row>
    <row r="42">
      <c r="A42" s="49" t="s">
        <v>95</v>
      </c>
      <c r="B42" s="57">
        <f t="array" ref="B42:B49">TRANSPOSE('comp-counts'!C7:J7)</f>
        <v>31688652</v>
      </c>
      <c r="C42" s="50"/>
    </row>
    <row r="43">
      <c r="A43" s="52" t="s">
        <v>96</v>
      </c>
      <c r="B43" s="53">
        <v>0.0</v>
      </c>
      <c r="C43" s="50">
        <f>3-B43</f>
        <v>3</v>
      </c>
    </row>
    <row r="44">
      <c r="A44" s="52" t="s">
        <v>97</v>
      </c>
      <c r="B44" s="53">
        <v>4.0</v>
      </c>
      <c r="C44" s="53">
        <f>7-B44</f>
        <v>3</v>
      </c>
    </row>
    <row r="45">
      <c r="A45" s="54" t="s">
        <v>98</v>
      </c>
      <c r="B45" s="53">
        <v>0.0</v>
      </c>
      <c r="C45" s="53">
        <f>4-B45</f>
        <v>4</v>
      </c>
    </row>
    <row r="46">
      <c r="A46" s="52" t="s">
        <v>99</v>
      </c>
      <c r="B46" s="53">
        <v>2.0</v>
      </c>
      <c r="C46" s="53">
        <f>3-B46</f>
        <v>1</v>
      </c>
    </row>
    <row r="47">
      <c r="A47" s="55" t="s">
        <v>100</v>
      </c>
      <c r="B47" s="53">
        <v>6.0</v>
      </c>
      <c r="C47" s="53">
        <f>11-B47</f>
        <v>5</v>
      </c>
    </row>
    <row r="48">
      <c r="A48" s="56" t="s">
        <v>101</v>
      </c>
      <c r="B48" s="53">
        <v>4.0</v>
      </c>
      <c r="C48" s="53">
        <f>6-B48</f>
        <v>2</v>
      </c>
    </row>
    <row r="49">
      <c r="A49" s="52" t="s">
        <v>102</v>
      </c>
      <c r="B49" s="53">
        <v>3.0</v>
      </c>
      <c r="C49" s="53">
        <f>4-B49</f>
        <v>1</v>
      </c>
    </row>
    <row r="50">
      <c r="A50" s="49" t="s">
        <v>95</v>
      </c>
      <c r="B50" s="57">
        <f t="array" ref="B50:B57">TRANSPOSE('comp-counts'!C8:J8)</f>
        <v>31690491</v>
      </c>
      <c r="C50" s="50"/>
    </row>
    <row r="51">
      <c r="A51" s="52" t="s">
        <v>96</v>
      </c>
      <c r="B51" s="53">
        <v>0.0</v>
      </c>
      <c r="C51" s="50">
        <f>3-B51</f>
        <v>3</v>
      </c>
    </row>
    <row r="52">
      <c r="A52" s="52" t="s">
        <v>97</v>
      </c>
      <c r="B52" s="53">
        <v>5.0</v>
      </c>
      <c r="C52" s="53">
        <f>7-B52</f>
        <v>2</v>
      </c>
    </row>
    <row r="53">
      <c r="A53" s="54" t="s">
        <v>98</v>
      </c>
      <c r="B53" s="53">
        <v>0.0</v>
      </c>
      <c r="C53" s="53">
        <f>4-B53</f>
        <v>4</v>
      </c>
    </row>
    <row r="54">
      <c r="A54" s="52" t="s">
        <v>99</v>
      </c>
      <c r="B54" s="53">
        <v>2.0</v>
      </c>
      <c r="C54" s="53">
        <f>3-B54</f>
        <v>1</v>
      </c>
    </row>
    <row r="55">
      <c r="A55" s="55" t="s">
        <v>100</v>
      </c>
      <c r="B55" s="53">
        <v>9.0</v>
      </c>
      <c r="C55" s="53">
        <f>11-B55</f>
        <v>2</v>
      </c>
    </row>
    <row r="56">
      <c r="A56" s="56" t="s">
        <v>101</v>
      </c>
      <c r="B56" s="53">
        <v>6.0</v>
      </c>
      <c r="C56" s="53">
        <f>6-B56</f>
        <v>0</v>
      </c>
    </row>
    <row r="57">
      <c r="A57" s="52" t="s">
        <v>102</v>
      </c>
      <c r="B57" s="53">
        <v>4.0</v>
      </c>
      <c r="C57" s="53">
        <f>4-B57</f>
        <v>0</v>
      </c>
    </row>
    <row r="58">
      <c r="A58" s="49" t="s">
        <v>95</v>
      </c>
      <c r="B58" s="57">
        <f t="array" ref="B58:B65">TRANSPOSE('comp-counts'!C9:J9)</f>
        <v>31735531</v>
      </c>
      <c r="C58" s="50"/>
    </row>
    <row r="59">
      <c r="A59" s="52" t="s">
        <v>96</v>
      </c>
      <c r="B59" s="53">
        <v>1.0</v>
      </c>
      <c r="C59" s="50">
        <f>3-B59</f>
        <v>2</v>
      </c>
    </row>
    <row r="60">
      <c r="A60" s="52" t="s">
        <v>97</v>
      </c>
      <c r="B60" s="53">
        <v>7.0</v>
      </c>
      <c r="C60" s="53">
        <f>7-B60</f>
        <v>0</v>
      </c>
    </row>
    <row r="61">
      <c r="A61" s="54" t="s">
        <v>98</v>
      </c>
      <c r="B61" s="53">
        <v>4.0</v>
      </c>
      <c r="C61" s="53">
        <f>4-B61</f>
        <v>0</v>
      </c>
    </row>
    <row r="62">
      <c r="A62" s="52" t="s">
        <v>99</v>
      </c>
      <c r="B62" s="53">
        <v>2.0</v>
      </c>
      <c r="C62" s="53">
        <f>3-B62</f>
        <v>1</v>
      </c>
    </row>
    <row r="63">
      <c r="A63" s="55" t="s">
        <v>100</v>
      </c>
      <c r="B63" s="53">
        <v>9.0</v>
      </c>
      <c r="C63" s="53">
        <f>11-B63</f>
        <v>2</v>
      </c>
    </row>
    <row r="64">
      <c r="A64" s="56" t="s">
        <v>101</v>
      </c>
      <c r="B64" s="53">
        <v>6.0</v>
      </c>
      <c r="C64" s="53">
        <f>6-B64</f>
        <v>0</v>
      </c>
    </row>
    <row r="65">
      <c r="A65" s="52" t="s">
        <v>102</v>
      </c>
      <c r="B65" s="53">
        <v>4.0</v>
      </c>
      <c r="C65" s="53">
        <f>4-B65</f>
        <v>0</v>
      </c>
    </row>
    <row r="66">
      <c r="A66" s="49" t="s">
        <v>95</v>
      </c>
      <c r="B66" s="57">
        <f t="array" ref="B66:B73">TRANSPOSE('comp-counts'!C10:J10)</f>
        <v>31748198</v>
      </c>
      <c r="C66" s="50"/>
    </row>
    <row r="67">
      <c r="A67" s="52" t="s">
        <v>96</v>
      </c>
      <c r="B67" s="53">
        <v>3.0</v>
      </c>
      <c r="C67" s="50">
        <f>3-B67</f>
        <v>0</v>
      </c>
    </row>
    <row r="68">
      <c r="A68" s="52" t="s">
        <v>97</v>
      </c>
      <c r="B68" s="53">
        <v>7.0</v>
      </c>
      <c r="C68" s="53">
        <f>7-B68</f>
        <v>0</v>
      </c>
    </row>
    <row r="69">
      <c r="A69" s="54" t="s">
        <v>98</v>
      </c>
      <c r="B69" s="53">
        <v>4.0</v>
      </c>
      <c r="C69" s="53">
        <f>4-B69</f>
        <v>0</v>
      </c>
    </row>
    <row r="70">
      <c r="A70" s="52" t="s">
        <v>99</v>
      </c>
      <c r="B70" s="53">
        <v>3.0</v>
      </c>
      <c r="C70" s="53">
        <f>3-B70</f>
        <v>0</v>
      </c>
    </row>
    <row r="71">
      <c r="A71" s="55" t="s">
        <v>100</v>
      </c>
      <c r="B71" s="53">
        <v>11.0</v>
      </c>
      <c r="C71" s="53">
        <f>11-B71</f>
        <v>0</v>
      </c>
    </row>
    <row r="72">
      <c r="A72" s="56" t="s">
        <v>101</v>
      </c>
      <c r="B72" s="53">
        <v>6.0</v>
      </c>
      <c r="C72" s="53">
        <f>6-B72</f>
        <v>0</v>
      </c>
    </row>
    <row r="73">
      <c r="A73" s="52" t="s">
        <v>102</v>
      </c>
      <c r="B73" s="53">
        <v>4.0</v>
      </c>
      <c r="C73" s="53">
        <f>4-B73</f>
        <v>0</v>
      </c>
    </row>
    <row r="74">
      <c r="A74" s="49" t="s">
        <v>95</v>
      </c>
      <c r="B74" s="57">
        <f t="array" ref="B74:B81">TRANSPOSE('comp-counts'!C11:J11)</f>
        <v>31752916</v>
      </c>
      <c r="C74" s="50"/>
    </row>
    <row r="75">
      <c r="A75" s="52" t="s">
        <v>96</v>
      </c>
      <c r="B75" s="53">
        <v>3.0</v>
      </c>
      <c r="C75" s="50">
        <f>3-B75</f>
        <v>0</v>
      </c>
    </row>
    <row r="76">
      <c r="A76" s="52" t="s">
        <v>97</v>
      </c>
      <c r="B76" s="53">
        <v>7.0</v>
      </c>
      <c r="C76" s="53">
        <f>7-B76</f>
        <v>0</v>
      </c>
    </row>
    <row r="77">
      <c r="A77" s="54" t="s">
        <v>98</v>
      </c>
      <c r="B77" s="53">
        <v>1.0</v>
      </c>
      <c r="C77" s="53">
        <f>4-B77</f>
        <v>3</v>
      </c>
    </row>
    <row r="78">
      <c r="A78" s="52" t="s">
        <v>99</v>
      </c>
      <c r="B78" s="53">
        <v>3.0</v>
      </c>
      <c r="C78" s="53">
        <f>3-B78</f>
        <v>0</v>
      </c>
    </row>
    <row r="79">
      <c r="A79" s="55" t="s">
        <v>100</v>
      </c>
      <c r="B79" s="53">
        <v>7.0</v>
      </c>
      <c r="C79" s="53">
        <f>11-B79</f>
        <v>4</v>
      </c>
    </row>
    <row r="80">
      <c r="A80" s="56" t="s">
        <v>101</v>
      </c>
      <c r="B80" s="53">
        <v>5.0</v>
      </c>
      <c r="C80" s="53">
        <f>6-B80</f>
        <v>1</v>
      </c>
    </row>
    <row r="81">
      <c r="A81" s="52" t="s">
        <v>102</v>
      </c>
      <c r="B81" s="53">
        <v>3.0</v>
      </c>
      <c r="C81" s="53">
        <f>4-B81</f>
        <v>1</v>
      </c>
    </row>
    <row r="82">
      <c r="A82" s="49" t="s">
        <v>95</v>
      </c>
      <c r="B82" s="57">
        <f t="array" ref="B82:B89">TRANSPOSE('comp-counts'!C12:J12)</f>
        <v>31756267</v>
      </c>
      <c r="C82" s="50"/>
    </row>
    <row r="83">
      <c r="A83" s="52" t="s">
        <v>96</v>
      </c>
      <c r="B83" s="53">
        <v>1.0</v>
      </c>
      <c r="C83" s="50">
        <f>3-B83</f>
        <v>2</v>
      </c>
    </row>
    <row r="84">
      <c r="A84" s="52" t="s">
        <v>97</v>
      </c>
      <c r="B84" s="53">
        <v>4.0</v>
      </c>
      <c r="C84" s="53">
        <f>7-B84</f>
        <v>3</v>
      </c>
    </row>
    <row r="85">
      <c r="A85" s="54" t="s">
        <v>98</v>
      </c>
      <c r="B85" s="53">
        <v>4.0</v>
      </c>
      <c r="C85" s="53">
        <f>4-B85</f>
        <v>0</v>
      </c>
    </row>
    <row r="86">
      <c r="A86" s="52" t="s">
        <v>99</v>
      </c>
      <c r="B86" s="53">
        <v>3.0</v>
      </c>
      <c r="C86" s="53">
        <f>3-B86</f>
        <v>0</v>
      </c>
    </row>
    <row r="87">
      <c r="A87" s="55" t="s">
        <v>100</v>
      </c>
      <c r="B87" s="53">
        <v>7.0</v>
      </c>
      <c r="C87" s="53">
        <f>11-B87</f>
        <v>4</v>
      </c>
    </row>
    <row r="88">
      <c r="A88" s="56" t="s">
        <v>101</v>
      </c>
      <c r="B88" s="53">
        <v>5.0</v>
      </c>
      <c r="C88" s="53">
        <f>6-B88</f>
        <v>1</v>
      </c>
    </row>
    <row r="89">
      <c r="A89" s="52" t="s">
        <v>102</v>
      </c>
      <c r="B89" s="53">
        <v>4.0</v>
      </c>
      <c r="C89" s="53">
        <f>4-B89</f>
        <v>0</v>
      </c>
    </row>
    <row r="90">
      <c r="A90" s="49" t="s">
        <v>95</v>
      </c>
      <c r="B90" s="57" t="str">
        <f t="array" ref="B90:B97">TRANSPOSE('comp-counts'!C13:J13)</f>
        <v/>
      </c>
      <c r="C90" s="50"/>
    </row>
    <row r="91">
      <c r="A91" s="52" t="s">
        <v>96</v>
      </c>
      <c r="B91" s="53"/>
      <c r="C91" s="50">
        <f>3-B91</f>
        <v>3</v>
      </c>
    </row>
    <row r="92">
      <c r="A92" s="52" t="s">
        <v>97</v>
      </c>
      <c r="B92" s="53"/>
      <c r="C92" s="53">
        <f>7-B92</f>
        <v>7</v>
      </c>
    </row>
    <row r="93">
      <c r="A93" s="54" t="s">
        <v>98</v>
      </c>
      <c r="B93" s="53"/>
      <c r="C93" s="53">
        <f>4-B93</f>
        <v>4</v>
      </c>
    </row>
    <row r="94">
      <c r="A94" s="52" t="s">
        <v>99</v>
      </c>
      <c r="B94" s="53"/>
      <c r="C94" s="53">
        <f>3-B94</f>
        <v>3</v>
      </c>
    </row>
    <row r="95">
      <c r="A95" s="55" t="s">
        <v>100</v>
      </c>
      <c r="B95" s="53"/>
      <c r="C95" s="53">
        <f>11-B95</f>
        <v>11</v>
      </c>
    </row>
    <row r="96">
      <c r="A96" s="56" t="s">
        <v>101</v>
      </c>
      <c r="B96" s="53"/>
      <c r="C96" s="53">
        <f>6-B96</f>
        <v>6</v>
      </c>
    </row>
    <row r="97">
      <c r="A97" s="52" t="s">
        <v>102</v>
      </c>
      <c r="B97" s="53"/>
      <c r="C97" s="53">
        <f>4-B97</f>
        <v>4</v>
      </c>
    </row>
    <row r="98">
      <c r="A98" s="49" t="s">
        <v>95</v>
      </c>
      <c r="B98" s="57" t="str">
        <f t="array" ref="B98:B105">TRANSPOSE('comp-counts'!C14:J14)</f>
        <v/>
      </c>
      <c r="C98" s="50"/>
    </row>
    <row r="99">
      <c r="A99" s="52" t="s">
        <v>96</v>
      </c>
      <c r="B99" s="53"/>
      <c r="C99" s="50">
        <f>3-B99</f>
        <v>3</v>
      </c>
    </row>
    <row r="100">
      <c r="A100" s="52" t="s">
        <v>97</v>
      </c>
      <c r="B100" s="53"/>
      <c r="C100" s="53">
        <f>7-B100</f>
        <v>7</v>
      </c>
    </row>
    <row r="101">
      <c r="A101" s="54" t="s">
        <v>98</v>
      </c>
      <c r="B101" s="53"/>
      <c r="C101" s="53">
        <f>4-B101</f>
        <v>4</v>
      </c>
    </row>
    <row r="102">
      <c r="A102" s="52" t="s">
        <v>99</v>
      </c>
      <c r="B102" s="53"/>
      <c r="C102" s="53">
        <f>3-B102</f>
        <v>3</v>
      </c>
    </row>
    <row r="103">
      <c r="A103" s="55" t="s">
        <v>100</v>
      </c>
      <c r="B103" s="53"/>
      <c r="C103" s="53">
        <f>11-B103</f>
        <v>11</v>
      </c>
    </row>
    <row r="104">
      <c r="A104" s="56" t="s">
        <v>101</v>
      </c>
      <c r="B104" s="53"/>
      <c r="C104" s="53">
        <f>6-B104</f>
        <v>6</v>
      </c>
    </row>
    <row r="105">
      <c r="A105" s="52" t="s">
        <v>102</v>
      </c>
      <c r="B105" s="53"/>
      <c r="C105" s="53">
        <f>4-B105</f>
        <v>4</v>
      </c>
    </row>
    <row r="106">
      <c r="A106" s="49" t="s">
        <v>95</v>
      </c>
      <c r="B106" s="57" t="str">
        <f t="array" ref="B106:B113">TRANSPOSE('comp-counts'!C15:J15)</f>
        <v/>
      </c>
      <c r="C106" s="50"/>
    </row>
    <row r="107">
      <c r="A107" s="52" t="s">
        <v>96</v>
      </c>
      <c r="B107" s="53"/>
      <c r="C107" s="50">
        <f>3-B107</f>
        <v>3</v>
      </c>
    </row>
    <row r="108">
      <c r="A108" s="52" t="s">
        <v>97</v>
      </c>
      <c r="B108" s="53"/>
      <c r="C108" s="53">
        <f>7-B108</f>
        <v>7</v>
      </c>
    </row>
    <row r="109">
      <c r="A109" s="54" t="s">
        <v>98</v>
      </c>
      <c r="B109" s="53"/>
      <c r="C109" s="53">
        <f>4-B109</f>
        <v>4</v>
      </c>
    </row>
    <row r="110">
      <c r="A110" s="52" t="s">
        <v>99</v>
      </c>
      <c r="B110" s="53"/>
      <c r="C110" s="53">
        <f>3-B110</f>
        <v>3</v>
      </c>
    </row>
    <row r="111">
      <c r="A111" s="55" t="s">
        <v>100</v>
      </c>
      <c r="B111" s="53"/>
      <c r="C111" s="53">
        <f>11-B111</f>
        <v>11</v>
      </c>
    </row>
    <row r="112">
      <c r="A112" s="56" t="s">
        <v>101</v>
      </c>
      <c r="B112" s="53"/>
      <c r="C112" s="53">
        <f>6-B112</f>
        <v>6</v>
      </c>
    </row>
    <row r="113">
      <c r="A113" s="52" t="s">
        <v>102</v>
      </c>
      <c r="B113" s="53"/>
      <c r="C113" s="53">
        <f>4-B113</f>
        <v>4</v>
      </c>
    </row>
    <row r="114">
      <c r="A114" s="49" t="s">
        <v>95</v>
      </c>
      <c r="B114" s="57" t="str">
        <f t="array" ref="B114:B121">TRANSPOSE('comp-counts'!C16:J16)</f>
        <v/>
      </c>
      <c r="C114" s="50"/>
    </row>
    <row r="115">
      <c r="A115" s="52" t="s">
        <v>96</v>
      </c>
      <c r="B115" s="53"/>
      <c r="C115" s="50">
        <f>3-B115</f>
        <v>3</v>
      </c>
    </row>
    <row r="116">
      <c r="A116" s="52" t="s">
        <v>97</v>
      </c>
      <c r="B116" s="53"/>
      <c r="C116" s="53">
        <f>7-B116</f>
        <v>7</v>
      </c>
    </row>
    <row r="117">
      <c r="A117" s="54" t="s">
        <v>98</v>
      </c>
      <c r="B117" s="53"/>
      <c r="C117" s="53">
        <f>4-B117</f>
        <v>4</v>
      </c>
    </row>
    <row r="118">
      <c r="A118" s="52" t="s">
        <v>99</v>
      </c>
      <c r="B118" s="53"/>
      <c r="C118" s="53">
        <f>3-B118</f>
        <v>3</v>
      </c>
    </row>
    <row r="119">
      <c r="A119" s="55" t="s">
        <v>100</v>
      </c>
      <c r="B119" s="53"/>
      <c r="C119" s="53">
        <f>11-B119</f>
        <v>11</v>
      </c>
    </row>
    <row r="120">
      <c r="A120" s="56" t="s">
        <v>101</v>
      </c>
      <c r="B120" s="53"/>
      <c r="C120" s="53">
        <f>6-B120</f>
        <v>6</v>
      </c>
    </row>
    <row r="121">
      <c r="A121" s="52" t="s">
        <v>102</v>
      </c>
      <c r="B121" s="53"/>
      <c r="C121" s="53">
        <f>4-B121</f>
        <v>4</v>
      </c>
    </row>
    <row r="122">
      <c r="A122" s="49" t="s">
        <v>95</v>
      </c>
      <c r="B122" s="57" t="str">
        <f t="array" ref="B122:B129">TRANSPOSE('comp-counts'!C17:J17)</f>
        <v/>
      </c>
      <c r="C122" s="50"/>
    </row>
    <row r="123">
      <c r="A123" s="52" t="s">
        <v>96</v>
      </c>
      <c r="B123" s="53"/>
      <c r="C123" s="50">
        <f>3-B123</f>
        <v>3</v>
      </c>
    </row>
    <row r="124">
      <c r="A124" s="52" t="s">
        <v>97</v>
      </c>
      <c r="B124" s="53"/>
      <c r="C124" s="53">
        <f>7-B124</f>
        <v>7</v>
      </c>
    </row>
    <row r="125">
      <c r="A125" s="54" t="s">
        <v>98</v>
      </c>
      <c r="B125" s="53"/>
      <c r="C125" s="53">
        <f>4-B125</f>
        <v>4</v>
      </c>
    </row>
    <row r="126">
      <c r="A126" s="52" t="s">
        <v>99</v>
      </c>
      <c r="B126" s="53"/>
      <c r="C126" s="53">
        <f>3-B126</f>
        <v>3</v>
      </c>
    </row>
    <row r="127">
      <c r="A127" s="55" t="s">
        <v>100</v>
      </c>
      <c r="B127" s="53"/>
      <c r="C127" s="53">
        <f>11-B127</f>
        <v>11</v>
      </c>
    </row>
    <row r="128">
      <c r="A128" s="56" t="s">
        <v>101</v>
      </c>
      <c r="B128" s="53"/>
      <c r="C128" s="53">
        <f>6-B128</f>
        <v>6</v>
      </c>
    </row>
    <row r="129">
      <c r="A129" s="52" t="s">
        <v>102</v>
      </c>
      <c r="B129" s="53"/>
      <c r="C129" s="53">
        <f>4-B129</f>
        <v>4</v>
      </c>
    </row>
    <row r="130">
      <c r="A130" s="49" t="s">
        <v>95</v>
      </c>
      <c r="B130" s="57" t="str">
        <f t="array" ref="B130:B137">TRANSPOSE('comp-counts'!C18:J18)</f>
        <v/>
      </c>
      <c r="C130" s="50"/>
    </row>
    <row r="131">
      <c r="A131" s="52" t="s">
        <v>96</v>
      </c>
      <c r="B131" s="53"/>
      <c r="C131" s="50">
        <f>3-B131</f>
        <v>3</v>
      </c>
    </row>
    <row r="132">
      <c r="A132" s="52" t="s">
        <v>97</v>
      </c>
      <c r="B132" s="53"/>
      <c r="C132" s="53">
        <f>7-B132</f>
        <v>7</v>
      </c>
    </row>
    <row r="133">
      <c r="A133" s="54" t="s">
        <v>98</v>
      </c>
      <c r="B133" s="53"/>
      <c r="C133" s="53">
        <f>4-B133</f>
        <v>4</v>
      </c>
    </row>
    <row r="134">
      <c r="A134" s="52" t="s">
        <v>99</v>
      </c>
      <c r="B134" s="53"/>
      <c r="C134" s="53">
        <f>3-B134</f>
        <v>3</v>
      </c>
    </row>
    <row r="135">
      <c r="A135" s="55" t="s">
        <v>100</v>
      </c>
      <c r="B135" s="53"/>
      <c r="C135" s="53">
        <f>11-B135</f>
        <v>11</v>
      </c>
    </row>
    <row r="136">
      <c r="A136" s="56" t="s">
        <v>101</v>
      </c>
      <c r="B136" s="53"/>
      <c r="C136" s="53">
        <f>6-B136</f>
        <v>6</v>
      </c>
    </row>
    <row r="137">
      <c r="A137" s="52" t="s">
        <v>102</v>
      </c>
      <c r="B137" s="53"/>
      <c r="C137" s="53">
        <f>4-B137</f>
        <v>4</v>
      </c>
    </row>
    <row r="138">
      <c r="A138" s="49" t="s">
        <v>95</v>
      </c>
      <c r="B138" s="57" t="str">
        <f t="array" ref="B138:B145">TRANSPOSE('comp-counts'!C19:J19)</f>
        <v/>
      </c>
      <c r="C138" s="50"/>
    </row>
    <row r="139">
      <c r="A139" s="52" t="s">
        <v>96</v>
      </c>
      <c r="B139" s="53"/>
      <c r="C139" s="50">
        <f>3-B139</f>
        <v>3</v>
      </c>
    </row>
    <row r="140">
      <c r="A140" s="52" t="s">
        <v>97</v>
      </c>
      <c r="B140" s="53"/>
      <c r="C140" s="53">
        <f>7-B140</f>
        <v>7</v>
      </c>
    </row>
    <row r="141">
      <c r="A141" s="54" t="s">
        <v>98</v>
      </c>
      <c r="B141" s="53"/>
      <c r="C141" s="53">
        <f>4-B141</f>
        <v>4</v>
      </c>
    </row>
    <row r="142">
      <c r="A142" s="52" t="s">
        <v>99</v>
      </c>
      <c r="B142" s="53"/>
      <c r="C142" s="53">
        <f>3-B142</f>
        <v>3</v>
      </c>
    </row>
    <row r="143">
      <c r="A143" s="55" t="s">
        <v>100</v>
      </c>
      <c r="B143" s="53"/>
      <c r="C143" s="53">
        <f>11-B143</f>
        <v>11</v>
      </c>
    </row>
    <row r="144">
      <c r="A144" s="56" t="s">
        <v>101</v>
      </c>
      <c r="B144" s="53"/>
      <c r="C144" s="53">
        <f>6-B144</f>
        <v>6</v>
      </c>
    </row>
    <row r="145">
      <c r="A145" s="52" t="s">
        <v>102</v>
      </c>
      <c r="B145" s="53"/>
      <c r="C145" s="53">
        <f>4-B145</f>
        <v>4</v>
      </c>
    </row>
    <row r="146">
      <c r="A146" s="49" t="s">
        <v>95</v>
      </c>
      <c r="B146" s="57" t="str">
        <f t="array" ref="B146:B153">TRANSPOSE('comp-counts'!C20:J20)</f>
        <v/>
      </c>
      <c r="C146" s="50"/>
    </row>
    <row r="147">
      <c r="A147" s="52" t="s">
        <v>96</v>
      </c>
      <c r="B147" s="53"/>
      <c r="C147" s="50">
        <f>3-B147</f>
        <v>3</v>
      </c>
    </row>
    <row r="148">
      <c r="A148" s="52" t="s">
        <v>97</v>
      </c>
      <c r="B148" s="53"/>
      <c r="C148" s="53">
        <f>7-B148</f>
        <v>7</v>
      </c>
    </row>
    <row r="149">
      <c r="A149" s="54" t="s">
        <v>98</v>
      </c>
      <c r="B149" s="53"/>
      <c r="C149" s="53">
        <f>4-B149</f>
        <v>4</v>
      </c>
    </row>
    <row r="150">
      <c r="A150" s="52" t="s">
        <v>99</v>
      </c>
      <c r="B150" s="53"/>
      <c r="C150" s="53">
        <f>3-B150</f>
        <v>3</v>
      </c>
    </row>
    <row r="151">
      <c r="A151" s="55" t="s">
        <v>100</v>
      </c>
      <c r="B151" s="53"/>
      <c r="C151" s="53">
        <f>11-B151</f>
        <v>11</v>
      </c>
    </row>
    <row r="152">
      <c r="A152" s="56" t="s">
        <v>101</v>
      </c>
      <c r="B152" s="53"/>
      <c r="C152" s="53">
        <f>6-B152</f>
        <v>6</v>
      </c>
    </row>
    <row r="153">
      <c r="A153" s="52" t="s">
        <v>102</v>
      </c>
      <c r="B153" s="53"/>
      <c r="C153" s="53">
        <f>4-B153</f>
        <v>4</v>
      </c>
    </row>
    <row r="154">
      <c r="A154" s="49" t="s">
        <v>95</v>
      </c>
      <c r="B154" s="57" t="str">
        <f t="array" ref="B154:B161">TRANSPOSE('comp-counts'!C21:J21)</f>
        <v/>
      </c>
      <c r="C154" s="50"/>
    </row>
    <row r="155">
      <c r="A155" s="52" t="s">
        <v>96</v>
      </c>
      <c r="B155" s="53"/>
      <c r="C155" s="50">
        <f>3-B155</f>
        <v>3</v>
      </c>
    </row>
    <row r="156">
      <c r="A156" s="52" t="s">
        <v>97</v>
      </c>
      <c r="B156" s="53"/>
      <c r="C156" s="53">
        <f>7-B156</f>
        <v>7</v>
      </c>
    </row>
    <row r="157">
      <c r="A157" s="54" t="s">
        <v>98</v>
      </c>
      <c r="B157" s="53"/>
      <c r="C157" s="53">
        <f>4-B157</f>
        <v>4</v>
      </c>
    </row>
    <row r="158">
      <c r="A158" s="52" t="s">
        <v>99</v>
      </c>
      <c r="B158" s="53"/>
      <c r="C158" s="53">
        <f>3-B158</f>
        <v>3</v>
      </c>
    </row>
    <row r="159">
      <c r="A159" s="55" t="s">
        <v>100</v>
      </c>
      <c r="B159" s="53"/>
      <c r="C159" s="53">
        <f>11-B159</f>
        <v>11</v>
      </c>
    </row>
    <row r="160">
      <c r="A160" s="56" t="s">
        <v>101</v>
      </c>
      <c r="B160" s="53"/>
      <c r="C160" s="53">
        <f>6-B160</f>
        <v>6</v>
      </c>
    </row>
    <row r="161">
      <c r="A161" s="52" t="s">
        <v>102</v>
      </c>
      <c r="B161" s="53"/>
      <c r="C161" s="53">
        <f>4-B161</f>
        <v>4</v>
      </c>
    </row>
    <row r="162">
      <c r="A162" s="49" t="s">
        <v>95</v>
      </c>
      <c r="B162" s="57" t="str">
        <f t="array" ref="B162:B169">TRANSPOSE('comp-counts'!C22:J22)</f>
        <v/>
      </c>
      <c r="C162" s="50"/>
    </row>
    <row r="163">
      <c r="A163" s="52" t="s">
        <v>96</v>
      </c>
      <c r="B163" s="53"/>
      <c r="C163" s="50">
        <f>3-B163</f>
        <v>3</v>
      </c>
    </row>
    <row r="164">
      <c r="A164" s="52" t="s">
        <v>97</v>
      </c>
      <c r="B164" s="53"/>
      <c r="C164" s="53">
        <f>7-B164</f>
        <v>7</v>
      </c>
    </row>
    <row r="165">
      <c r="A165" s="54" t="s">
        <v>98</v>
      </c>
      <c r="B165" s="53"/>
      <c r="C165" s="53">
        <f>4-B165</f>
        <v>4</v>
      </c>
    </row>
    <row r="166">
      <c r="A166" s="52" t="s">
        <v>99</v>
      </c>
      <c r="B166" s="53"/>
      <c r="C166" s="53">
        <f>3-B166</f>
        <v>3</v>
      </c>
    </row>
    <row r="167">
      <c r="A167" s="55" t="s">
        <v>100</v>
      </c>
      <c r="B167" s="53"/>
      <c r="C167" s="53">
        <f>11-B167</f>
        <v>11</v>
      </c>
    </row>
    <row r="168">
      <c r="A168" s="56" t="s">
        <v>101</v>
      </c>
      <c r="B168" s="53"/>
      <c r="C168" s="53">
        <f>6-B168</f>
        <v>6</v>
      </c>
    </row>
    <row r="169">
      <c r="A169" s="52" t="s">
        <v>102</v>
      </c>
      <c r="B169" s="53"/>
      <c r="C169" s="53">
        <f>4-B169</f>
        <v>4</v>
      </c>
    </row>
    <row r="170">
      <c r="A170" s="58" t="s">
        <v>95</v>
      </c>
      <c r="B170" s="59" t="str">
        <f t="array" ref="B170:B177">TRANSPOSE('comp-counts'!C23:J23)</f>
        <v/>
      </c>
      <c r="C170" s="60"/>
    </row>
    <row r="171">
      <c r="A171" s="61" t="s">
        <v>96</v>
      </c>
      <c r="B171" s="62"/>
      <c r="C171" s="63">
        <f>3-B171</f>
        <v>3</v>
      </c>
    </row>
    <row r="172">
      <c r="A172" s="61" t="s">
        <v>97</v>
      </c>
      <c r="B172" s="62"/>
      <c r="C172" s="62">
        <f>7-B172</f>
        <v>7</v>
      </c>
    </row>
    <row r="173">
      <c r="A173" s="61" t="s">
        <v>98</v>
      </c>
      <c r="B173" s="62"/>
      <c r="C173" s="62">
        <f>4-B173</f>
        <v>4</v>
      </c>
    </row>
    <row r="174">
      <c r="A174" s="61" t="s">
        <v>99</v>
      </c>
      <c r="B174" s="62"/>
      <c r="C174" s="62">
        <f>3-B174</f>
        <v>3</v>
      </c>
    </row>
    <row r="175">
      <c r="A175" s="64" t="s">
        <v>100</v>
      </c>
      <c r="B175" s="62"/>
      <c r="C175" s="62">
        <f>11-B175</f>
        <v>11</v>
      </c>
    </row>
    <row r="176">
      <c r="A176" s="65" t="s">
        <v>101</v>
      </c>
      <c r="B176" s="62"/>
      <c r="C176" s="62">
        <f>6-B176</f>
        <v>6</v>
      </c>
    </row>
    <row r="177">
      <c r="A177" s="61" t="s">
        <v>102</v>
      </c>
      <c r="B177" s="62"/>
      <c r="C177" s="62">
        <f>4-B177</f>
        <v>4</v>
      </c>
    </row>
    <row r="178">
      <c r="A178" s="66" t="s">
        <v>95</v>
      </c>
      <c r="B178" s="67" t="str">
        <f t="array" ref="B178:B185">TRANSPOSE('comp-counts'!C24:J24)</f>
        <v/>
      </c>
      <c r="C178" s="68"/>
    </row>
    <row r="179">
      <c r="A179" s="65" t="s">
        <v>96</v>
      </c>
      <c r="B179" s="62"/>
      <c r="C179" s="68">
        <f>3-B179</f>
        <v>3</v>
      </c>
    </row>
    <row r="180">
      <c r="A180" s="65" t="s">
        <v>97</v>
      </c>
      <c r="B180" s="62"/>
      <c r="C180" s="62">
        <f>7-B180</f>
        <v>7</v>
      </c>
    </row>
    <row r="181">
      <c r="A181" s="65" t="s">
        <v>98</v>
      </c>
      <c r="B181" s="62"/>
      <c r="C181" s="62">
        <f>4-B181</f>
        <v>4</v>
      </c>
    </row>
    <row r="182">
      <c r="A182" s="65" t="s">
        <v>99</v>
      </c>
      <c r="B182" s="62"/>
      <c r="C182" s="62">
        <f>3-B182</f>
        <v>3</v>
      </c>
    </row>
    <row r="183">
      <c r="A183" s="69" t="s">
        <v>100</v>
      </c>
      <c r="B183" s="62"/>
      <c r="C183" s="62">
        <f>11-B183</f>
        <v>11</v>
      </c>
    </row>
    <row r="184">
      <c r="A184" s="65" t="s">
        <v>101</v>
      </c>
      <c r="B184" s="62"/>
      <c r="C184" s="62">
        <f>6-B184</f>
        <v>6</v>
      </c>
    </row>
    <row r="185">
      <c r="A185" s="65" t="s">
        <v>102</v>
      </c>
      <c r="B185" s="62"/>
      <c r="C185" s="62">
        <f>4-B185</f>
        <v>4</v>
      </c>
    </row>
    <row r="186">
      <c r="A186" s="66" t="s">
        <v>95</v>
      </c>
      <c r="B186" s="67" t="str">
        <f t="array" ref="B186:B193">TRANSPOSE('comp-counts'!C25:J25)</f>
        <v/>
      </c>
      <c r="C186" s="68"/>
    </row>
    <row r="187">
      <c r="A187" s="65" t="s">
        <v>96</v>
      </c>
      <c r="B187" s="62"/>
      <c r="C187" s="68">
        <f>3-B187</f>
        <v>3</v>
      </c>
    </row>
    <row r="188">
      <c r="A188" s="65" t="s">
        <v>97</v>
      </c>
      <c r="B188" s="62"/>
      <c r="C188" s="62">
        <f>7-B188</f>
        <v>7</v>
      </c>
    </row>
    <row r="189">
      <c r="A189" s="65" t="s">
        <v>98</v>
      </c>
      <c r="B189" s="62"/>
      <c r="C189" s="62">
        <f>4-B189</f>
        <v>4</v>
      </c>
    </row>
    <row r="190">
      <c r="A190" s="65" t="s">
        <v>99</v>
      </c>
      <c r="B190" s="62"/>
      <c r="C190" s="62">
        <f>3-B190</f>
        <v>3</v>
      </c>
    </row>
    <row r="191">
      <c r="A191" s="69" t="s">
        <v>100</v>
      </c>
      <c r="B191" s="62"/>
      <c r="C191" s="62">
        <f>11-B191</f>
        <v>11</v>
      </c>
    </row>
    <row r="192">
      <c r="A192" s="65" t="s">
        <v>101</v>
      </c>
      <c r="B192" s="62"/>
      <c r="C192" s="62">
        <f>6-B192</f>
        <v>6</v>
      </c>
    </row>
    <row r="193">
      <c r="A193" s="65" t="s">
        <v>102</v>
      </c>
      <c r="B193" s="62"/>
      <c r="C193" s="62">
        <f>4-B193</f>
        <v>4</v>
      </c>
    </row>
    <row r="194">
      <c r="A194" s="66" t="s">
        <v>95</v>
      </c>
      <c r="B194" s="67" t="str">
        <f t="array" ref="B194:B201">TRANSPOSE('comp-counts'!C26:J26)</f>
        <v/>
      </c>
      <c r="C194" s="68"/>
    </row>
    <row r="195">
      <c r="A195" s="65" t="s">
        <v>96</v>
      </c>
      <c r="B195" s="62"/>
      <c r="C195" s="68">
        <f>3-B195</f>
        <v>3</v>
      </c>
    </row>
    <row r="196">
      <c r="A196" s="65" t="s">
        <v>97</v>
      </c>
      <c r="B196" s="62"/>
      <c r="C196" s="62">
        <f>7-B196</f>
        <v>7</v>
      </c>
    </row>
    <row r="197">
      <c r="A197" s="65" t="s">
        <v>98</v>
      </c>
      <c r="B197" s="62"/>
      <c r="C197" s="62">
        <f>4-B197</f>
        <v>4</v>
      </c>
    </row>
    <row r="198">
      <c r="A198" s="65" t="s">
        <v>99</v>
      </c>
      <c r="B198" s="62"/>
      <c r="C198" s="62">
        <f>3-B198</f>
        <v>3</v>
      </c>
    </row>
    <row r="199">
      <c r="A199" s="69" t="s">
        <v>100</v>
      </c>
      <c r="B199" s="62"/>
      <c r="C199" s="62">
        <f>11-B199</f>
        <v>11</v>
      </c>
    </row>
    <row r="200">
      <c r="A200" s="65" t="s">
        <v>101</v>
      </c>
      <c r="B200" s="62"/>
      <c r="C200" s="62">
        <f>6-B200</f>
        <v>6</v>
      </c>
    </row>
    <row r="201">
      <c r="A201" s="65" t="s">
        <v>102</v>
      </c>
      <c r="B201" s="62"/>
      <c r="C201" s="62">
        <f>4-B201</f>
        <v>4</v>
      </c>
    </row>
    <row r="202">
      <c r="A202" s="66" t="s">
        <v>95</v>
      </c>
      <c r="B202" s="67" t="str">
        <f t="array" ref="B202:B209">TRANSPOSE('comp-counts'!C27:J27)</f>
        <v/>
      </c>
      <c r="C202" s="68"/>
    </row>
    <row r="203">
      <c r="A203" s="65" t="s">
        <v>96</v>
      </c>
      <c r="B203" s="62"/>
      <c r="C203" s="68">
        <f>3-B203</f>
        <v>3</v>
      </c>
    </row>
    <row r="204">
      <c r="A204" s="65" t="s">
        <v>97</v>
      </c>
      <c r="B204" s="62"/>
      <c r="C204" s="62">
        <f>7-B204</f>
        <v>7</v>
      </c>
    </row>
    <row r="205">
      <c r="A205" s="65" t="s">
        <v>98</v>
      </c>
      <c r="B205" s="62"/>
      <c r="C205" s="62">
        <f>4-B205</f>
        <v>4</v>
      </c>
    </row>
    <row r="206">
      <c r="A206" s="65" t="s">
        <v>99</v>
      </c>
      <c r="B206" s="62"/>
      <c r="C206" s="62">
        <f>3-B206</f>
        <v>3</v>
      </c>
    </row>
    <row r="207">
      <c r="A207" s="69" t="s">
        <v>100</v>
      </c>
      <c r="B207" s="62"/>
      <c r="C207" s="62">
        <f>11-B207</f>
        <v>11</v>
      </c>
    </row>
    <row r="208">
      <c r="A208" s="65" t="s">
        <v>101</v>
      </c>
      <c r="B208" s="62"/>
      <c r="C208" s="62">
        <f>6-B208</f>
        <v>6</v>
      </c>
    </row>
    <row r="209">
      <c r="A209" s="65" t="s">
        <v>102</v>
      </c>
      <c r="B209" s="62"/>
      <c r="C209" s="62">
        <f>4-B209</f>
        <v>4</v>
      </c>
    </row>
    <row r="210">
      <c r="A210" s="66" t="s">
        <v>95</v>
      </c>
      <c r="B210" s="67" t="str">
        <f t="array" ref="B210:B217">TRANSPOSE('comp-counts'!C28:J28)</f>
        <v/>
      </c>
      <c r="C210" s="68"/>
    </row>
    <row r="211">
      <c r="A211" s="65" t="s">
        <v>96</v>
      </c>
      <c r="B211" s="62"/>
      <c r="C211" s="68">
        <f>3-B211</f>
        <v>3</v>
      </c>
    </row>
    <row r="212">
      <c r="A212" s="65" t="s">
        <v>97</v>
      </c>
      <c r="B212" s="62"/>
      <c r="C212" s="62">
        <f>7-B212</f>
        <v>7</v>
      </c>
    </row>
    <row r="213">
      <c r="A213" s="65" t="s">
        <v>98</v>
      </c>
      <c r="B213" s="62"/>
      <c r="C213" s="62">
        <f>4-B213</f>
        <v>4</v>
      </c>
    </row>
    <row r="214">
      <c r="A214" s="65" t="s">
        <v>99</v>
      </c>
      <c r="B214" s="62"/>
      <c r="C214" s="62">
        <f>3-B214</f>
        <v>3</v>
      </c>
    </row>
    <row r="215">
      <c r="A215" s="69" t="s">
        <v>100</v>
      </c>
      <c r="B215" s="62"/>
      <c r="C215" s="62">
        <f>11-B215</f>
        <v>11</v>
      </c>
    </row>
    <row r="216">
      <c r="A216" s="65" t="s">
        <v>101</v>
      </c>
      <c r="B216" s="62"/>
      <c r="C216" s="62">
        <f>6-B216</f>
        <v>6</v>
      </c>
    </row>
    <row r="217">
      <c r="A217" s="65" t="s">
        <v>102</v>
      </c>
      <c r="B217" s="62"/>
      <c r="C217" s="62">
        <f>4-B217</f>
        <v>4</v>
      </c>
    </row>
    <row r="218">
      <c r="A218" s="66" t="s">
        <v>95</v>
      </c>
      <c r="B218" s="67" t="str">
        <f t="array" ref="B218:B225">TRANSPOSE('comp-counts'!C29:J29)</f>
        <v/>
      </c>
      <c r="C218" s="68"/>
    </row>
    <row r="219">
      <c r="A219" s="65" t="s">
        <v>96</v>
      </c>
      <c r="B219" s="62"/>
      <c r="C219" s="68">
        <f>3-B219</f>
        <v>3</v>
      </c>
    </row>
    <row r="220">
      <c r="A220" s="65" t="s">
        <v>97</v>
      </c>
      <c r="B220" s="62"/>
      <c r="C220" s="62">
        <f>7-B220</f>
        <v>7</v>
      </c>
    </row>
    <row r="221">
      <c r="A221" s="65" t="s">
        <v>98</v>
      </c>
      <c r="B221" s="62"/>
      <c r="C221" s="62">
        <f>4-B221</f>
        <v>4</v>
      </c>
    </row>
    <row r="222">
      <c r="A222" s="65" t="s">
        <v>99</v>
      </c>
      <c r="B222" s="62"/>
      <c r="C222" s="62">
        <f>3-B222</f>
        <v>3</v>
      </c>
    </row>
    <row r="223">
      <c r="A223" s="69" t="s">
        <v>100</v>
      </c>
      <c r="B223" s="62"/>
      <c r="C223" s="62">
        <f>11-B223</f>
        <v>11</v>
      </c>
    </row>
    <row r="224">
      <c r="A224" s="65" t="s">
        <v>101</v>
      </c>
      <c r="B224" s="62"/>
      <c r="C224" s="62">
        <f>6-B224</f>
        <v>6</v>
      </c>
    </row>
    <row r="225">
      <c r="A225" s="65" t="s">
        <v>102</v>
      </c>
      <c r="B225" s="62"/>
      <c r="C225" s="62">
        <f>4-B225</f>
        <v>4</v>
      </c>
    </row>
    <row r="226">
      <c r="A226" s="66" t="s">
        <v>95</v>
      </c>
      <c r="B226" s="67" t="str">
        <f t="array" ref="B226:B233">TRANSPOSE('comp-counts'!C30:J30)</f>
        <v/>
      </c>
      <c r="C226" s="68"/>
    </row>
    <row r="227">
      <c r="A227" s="65" t="s">
        <v>96</v>
      </c>
      <c r="B227" s="62"/>
      <c r="C227" s="68">
        <f>3-B227</f>
        <v>3</v>
      </c>
    </row>
    <row r="228">
      <c r="A228" s="65" t="s">
        <v>97</v>
      </c>
      <c r="B228" s="62"/>
      <c r="C228" s="62">
        <f>7-B228</f>
        <v>7</v>
      </c>
    </row>
    <row r="229">
      <c r="A229" s="65" t="s">
        <v>98</v>
      </c>
      <c r="B229" s="62"/>
      <c r="C229" s="62">
        <f>4-B229</f>
        <v>4</v>
      </c>
    </row>
    <row r="230">
      <c r="A230" s="65" t="s">
        <v>99</v>
      </c>
      <c r="B230" s="62"/>
      <c r="C230" s="62">
        <f>3-B230</f>
        <v>3</v>
      </c>
    </row>
    <row r="231">
      <c r="A231" s="69" t="s">
        <v>100</v>
      </c>
      <c r="B231" s="62"/>
      <c r="C231" s="62">
        <f>11-B231</f>
        <v>11</v>
      </c>
    </row>
    <row r="232">
      <c r="A232" s="65" t="s">
        <v>101</v>
      </c>
      <c r="B232" s="62"/>
      <c r="C232" s="62">
        <f>6-B232</f>
        <v>6</v>
      </c>
    </row>
    <row r="233">
      <c r="A233" s="65" t="s">
        <v>102</v>
      </c>
      <c r="B233" s="62"/>
      <c r="C233" s="62">
        <f>4-B233</f>
        <v>4</v>
      </c>
    </row>
    <row r="234">
      <c r="A234" s="66" t="s">
        <v>95</v>
      </c>
      <c r="B234" s="67" t="str">
        <f t="array" ref="B234:B241">TRANSPOSE('comp-counts'!C31:J31)</f>
        <v/>
      </c>
      <c r="C234" s="68"/>
    </row>
    <row r="235">
      <c r="A235" s="65" t="s">
        <v>96</v>
      </c>
      <c r="B235" s="62"/>
      <c r="C235" s="68">
        <f>3-B235</f>
        <v>3</v>
      </c>
    </row>
    <row r="236">
      <c r="A236" s="65" t="s">
        <v>97</v>
      </c>
      <c r="B236" s="62"/>
      <c r="C236" s="62">
        <f>7-B236</f>
        <v>7</v>
      </c>
    </row>
    <row r="237">
      <c r="A237" s="65" t="s">
        <v>98</v>
      </c>
      <c r="B237" s="62"/>
      <c r="C237" s="62">
        <f>4-B237</f>
        <v>4</v>
      </c>
    </row>
    <row r="238">
      <c r="A238" s="65" t="s">
        <v>99</v>
      </c>
      <c r="B238" s="62"/>
      <c r="C238" s="62">
        <f>3-B238</f>
        <v>3</v>
      </c>
    </row>
    <row r="239">
      <c r="A239" s="69" t="s">
        <v>100</v>
      </c>
      <c r="B239" s="62"/>
      <c r="C239" s="62">
        <f>11-B239</f>
        <v>11</v>
      </c>
    </row>
    <row r="240">
      <c r="A240" s="65" t="s">
        <v>101</v>
      </c>
      <c r="B240" s="62"/>
      <c r="C240" s="62">
        <f>6-B240</f>
        <v>6</v>
      </c>
    </row>
    <row r="241">
      <c r="A241" s="65" t="s">
        <v>102</v>
      </c>
      <c r="B241" s="62"/>
      <c r="C241" s="62">
        <f>4-B241</f>
        <v>4</v>
      </c>
    </row>
    <row r="242">
      <c r="A242" s="70"/>
      <c r="B242" s="71"/>
      <c r="C242" s="71"/>
    </row>
    <row r="243">
      <c r="A243" s="70"/>
      <c r="B243" s="71"/>
      <c r="C243" s="71"/>
    </row>
    <row r="244">
      <c r="A244" s="70"/>
      <c r="B244" s="71"/>
      <c r="C244" s="71"/>
    </row>
    <row r="245">
      <c r="A245" s="70"/>
      <c r="B245" s="71"/>
      <c r="C245" s="71"/>
    </row>
    <row r="246">
      <c r="A246" s="70"/>
      <c r="B246" s="71"/>
      <c r="C246" s="71"/>
    </row>
    <row r="247">
      <c r="A247" s="70"/>
      <c r="B247" s="71"/>
      <c r="C247" s="71"/>
    </row>
    <row r="248">
      <c r="A248" s="70"/>
      <c r="B248" s="71"/>
      <c r="C248" s="71"/>
    </row>
    <row r="249">
      <c r="A249" s="70"/>
      <c r="B249" s="71"/>
      <c r="C249" s="71"/>
    </row>
    <row r="250">
      <c r="A250" s="70"/>
      <c r="B250" s="71"/>
      <c r="C250" s="71"/>
    </row>
    <row r="251">
      <c r="A251" s="70"/>
      <c r="B251" s="71"/>
      <c r="C251" s="71"/>
    </row>
    <row r="252">
      <c r="A252" s="70"/>
      <c r="B252" s="71"/>
      <c r="C252" s="71"/>
    </row>
    <row r="253">
      <c r="A253" s="70"/>
      <c r="B253" s="71"/>
      <c r="C253" s="71"/>
    </row>
    <row r="254">
      <c r="A254" s="70"/>
      <c r="B254" s="71"/>
      <c r="C254" s="71"/>
    </row>
    <row r="255">
      <c r="A255" s="70"/>
      <c r="B255" s="71"/>
      <c r="C255" s="71"/>
    </row>
    <row r="256">
      <c r="A256" s="70"/>
      <c r="B256" s="71"/>
      <c r="C256" s="71"/>
    </row>
    <row r="257">
      <c r="A257" s="70"/>
      <c r="B257" s="71"/>
      <c r="C257" s="71"/>
    </row>
    <row r="258">
      <c r="A258" s="70"/>
      <c r="B258" s="71"/>
      <c r="C258" s="71"/>
    </row>
    <row r="259">
      <c r="A259" s="70"/>
      <c r="B259" s="71"/>
      <c r="C259" s="71"/>
    </row>
    <row r="260">
      <c r="A260" s="70"/>
      <c r="B260" s="71"/>
      <c r="C260" s="71"/>
    </row>
    <row r="261">
      <c r="A261" s="70"/>
      <c r="B261" s="71"/>
      <c r="C261" s="71"/>
    </row>
    <row r="262">
      <c r="A262" s="70"/>
      <c r="B262" s="71"/>
      <c r="C262" s="71"/>
    </row>
    <row r="263">
      <c r="A263" s="70"/>
      <c r="B263" s="71"/>
      <c r="C263" s="71"/>
    </row>
    <row r="264">
      <c r="A264" s="70"/>
      <c r="B264" s="71"/>
      <c r="C264" s="71"/>
    </row>
    <row r="265">
      <c r="A265" s="70"/>
      <c r="B265" s="71"/>
      <c r="C265" s="71"/>
    </row>
    <row r="266">
      <c r="A266" s="70"/>
      <c r="B266" s="71"/>
      <c r="C266" s="71"/>
    </row>
    <row r="267">
      <c r="A267" s="70"/>
      <c r="B267" s="71"/>
      <c r="C267" s="71"/>
    </row>
    <row r="268">
      <c r="A268" s="70"/>
      <c r="B268" s="71"/>
      <c r="C268" s="71"/>
    </row>
    <row r="269">
      <c r="A269" s="70"/>
      <c r="B269" s="71"/>
      <c r="C269" s="71"/>
    </row>
    <row r="270">
      <c r="A270" s="70"/>
      <c r="B270" s="71"/>
      <c r="C270" s="71"/>
    </row>
    <row r="271">
      <c r="A271" s="70"/>
      <c r="B271" s="71"/>
      <c r="C271" s="71"/>
    </row>
    <row r="272">
      <c r="A272" s="70"/>
      <c r="B272" s="71"/>
      <c r="C272" s="71"/>
    </row>
    <row r="273">
      <c r="A273" s="70"/>
      <c r="B273" s="71"/>
      <c r="C273" s="71"/>
    </row>
    <row r="274">
      <c r="A274" s="70"/>
      <c r="B274" s="71"/>
      <c r="C274" s="71"/>
    </row>
    <row r="275">
      <c r="A275" s="70"/>
      <c r="B275" s="71"/>
      <c r="C275" s="71"/>
    </row>
    <row r="276">
      <c r="A276" s="70"/>
      <c r="B276" s="71"/>
      <c r="C276" s="71"/>
    </row>
    <row r="277">
      <c r="A277" s="70"/>
      <c r="B277" s="71"/>
      <c r="C277" s="71"/>
    </row>
    <row r="278">
      <c r="A278" s="70"/>
      <c r="B278" s="71"/>
      <c r="C278" s="71"/>
    </row>
    <row r="279">
      <c r="A279" s="70"/>
      <c r="B279" s="71"/>
      <c r="C279" s="71"/>
    </row>
    <row r="280">
      <c r="A280" s="70"/>
      <c r="B280" s="71"/>
      <c r="C280" s="71"/>
    </row>
    <row r="281">
      <c r="A281" s="70"/>
      <c r="B281" s="71"/>
      <c r="C281" s="71"/>
    </row>
    <row r="282">
      <c r="A282" s="70"/>
      <c r="B282" s="71"/>
      <c r="C282" s="71"/>
    </row>
    <row r="283">
      <c r="A283" s="70"/>
      <c r="B283" s="71"/>
      <c r="C283" s="71"/>
    </row>
    <row r="284">
      <c r="A284" s="70"/>
      <c r="B284" s="71"/>
      <c r="C284" s="71"/>
    </row>
    <row r="285">
      <c r="A285" s="70"/>
      <c r="B285" s="71"/>
      <c r="C285" s="71"/>
    </row>
    <row r="286">
      <c r="A286" s="70"/>
      <c r="B286" s="71"/>
      <c r="C286" s="71"/>
    </row>
    <row r="287">
      <c r="A287" s="70"/>
      <c r="B287" s="71"/>
      <c r="C287" s="71"/>
    </row>
    <row r="288">
      <c r="A288" s="70"/>
      <c r="B288" s="71"/>
      <c r="C288" s="71"/>
    </row>
    <row r="289">
      <c r="A289" s="70"/>
      <c r="B289" s="71"/>
      <c r="C289" s="71"/>
    </row>
    <row r="290">
      <c r="A290" s="70"/>
      <c r="B290" s="71"/>
      <c r="C290" s="71"/>
    </row>
    <row r="291">
      <c r="A291" s="70"/>
      <c r="B291" s="71"/>
      <c r="C291" s="71"/>
    </row>
    <row r="292">
      <c r="A292" s="70"/>
      <c r="B292" s="71"/>
      <c r="C292" s="71"/>
    </row>
    <row r="293">
      <c r="A293" s="70"/>
      <c r="B293" s="71"/>
      <c r="C293" s="71"/>
    </row>
    <row r="294">
      <c r="A294" s="70"/>
      <c r="B294" s="71"/>
      <c r="C294" s="71"/>
    </row>
    <row r="295">
      <c r="A295" s="70"/>
      <c r="B295" s="71"/>
      <c r="C295" s="71"/>
    </row>
    <row r="296">
      <c r="A296" s="70"/>
      <c r="B296" s="71"/>
      <c r="C296" s="71"/>
    </row>
    <row r="297">
      <c r="A297" s="70"/>
      <c r="B297" s="71"/>
      <c r="C297" s="71"/>
    </row>
    <row r="298">
      <c r="A298" s="70"/>
      <c r="B298" s="71"/>
      <c r="C298" s="71"/>
    </row>
    <row r="299">
      <c r="A299" s="70"/>
      <c r="B299" s="71"/>
      <c r="C299" s="71"/>
    </row>
    <row r="300">
      <c r="A300" s="70"/>
      <c r="B300" s="71"/>
      <c r="C300" s="71"/>
    </row>
    <row r="301">
      <c r="A301" s="70"/>
      <c r="B301" s="71"/>
      <c r="C301" s="71"/>
    </row>
    <row r="302">
      <c r="A302" s="70"/>
      <c r="B302" s="71"/>
      <c r="C302" s="71"/>
    </row>
    <row r="303">
      <c r="A303" s="70"/>
      <c r="B303" s="71"/>
      <c r="C303" s="71"/>
    </row>
    <row r="304">
      <c r="A304" s="70"/>
      <c r="B304" s="71"/>
      <c r="C304" s="71"/>
    </row>
    <row r="305">
      <c r="A305" s="70"/>
      <c r="B305" s="71"/>
      <c r="C305" s="71"/>
    </row>
    <row r="306">
      <c r="A306" s="70"/>
      <c r="B306" s="71"/>
      <c r="C306" s="71"/>
    </row>
    <row r="307">
      <c r="A307" s="70"/>
      <c r="B307" s="71"/>
      <c r="C307" s="71"/>
    </row>
    <row r="308">
      <c r="A308" s="70"/>
      <c r="B308" s="71"/>
      <c r="C308" s="71"/>
    </row>
    <row r="309">
      <c r="A309" s="70"/>
      <c r="B309" s="71"/>
      <c r="C309" s="71"/>
    </row>
    <row r="310">
      <c r="A310" s="70"/>
      <c r="B310" s="71"/>
      <c r="C310" s="71"/>
    </row>
    <row r="311">
      <c r="A311" s="70"/>
      <c r="B311" s="71"/>
      <c r="C311" s="71"/>
    </row>
    <row r="312">
      <c r="A312" s="70"/>
      <c r="B312" s="71"/>
      <c r="C312" s="71"/>
    </row>
    <row r="313">
      <c r="A313" s="70"/>
      <c r="B313" s="71"/>
      <c r="C313" s="71"/>
    </row>
    <row r="314">
      <c r="A314" s="70"/>
      <c r="B314" s="71"/>
      <c r="C314" s="71"/>
    </row>
    <row r="315">
      <c r="A315" s="70"/>
      <c r="B315" s="71"/>
      <c r="C315" s="71"/>
    </row>
    <row r="316">
      <c r="A316" s="70"/>
      <c r="B316" s="71"/>
      <c r="C316" s="71"/>
    </row>
    <row r="317">
      <c r="A317" s="70"/>
      <c r="B317" s="71"/>
      <c r="C317" s="71"/>
    </row>
    <row r="318">
      <c r="A318" s="70"/>
      <c r="B318" s="71"/>
      <c r="C318" s="71"/>
    </row>
    <row r="319">
      <c r="A319" s="70"/>
      <c r="B319" s="71"/>
      <c r="C319" s="71"/>
    </row>
    <row r="320">
      <c r="A320" s="70"/>
      <c r="B320" s="71"/>
      <c r="C320" s="71"/>
    </row>
    <row r="321">
      <c r="A321" s="70"/>
      <c r="B321" s="71"/>
      <c r="C321" s="71"/>
    </row>
    <row r="322">
      <c r="A322" s="70"/>
      <c r="B322" s="71"/>
      <c r="C322" s="71"/>
    </row>
    <row r="323">
      <c r="A323" s="70"/>
      <c r="B323" s="71"/>
      <c r="C323" s="71"/>
    </row>
    <row r="324">
      <c r="A324" s="70"/>
      <c r="B324" s="71"/>
      <c r="C324" s="71"/>
    </row>
    <row r="325">
      <c r="A325" s="70"/>
      <c r="B325" s="71"/>
      <c r="C325" s="71"/>
    </row>
    <row r="326">
      <c r="A326" s="70"/>
      <c r="B326" s="71"/>
      <c r="C326" s="71"/>
    </row>
    <row r="327">
      <c r="A327" s="70"/>
      <c r="B327" s="71"/>
      <c r="C327" s="71"/>
    </row>
    <row r="328">
      <c r="A328" s="70"/>
      <c r="B328" s="71"/>
      <c r="C328" s="71"/>
    </row>
    <row r="329">
      <c r="A329" s="70"/>
      <c r="B329" s="71"/>
      <c r="C329" s="71"/>
    </row>
    <row r="330">
      <c r="A330" s="70"/>
      <c r="B330" s="71"/>
      <c r="C330" s="71"/>
    </row>
    <row r="331">
      <c r="A331" s="70"/>
      <c r="B331" s="71"/>
      <c r="C331" s="71"/>
    </row>
    <row r="332">
      <c r="A332" s="70"/>
      <c r="B332" s="71"/>
      <c r="C332" s="71"/>
    </row>
    <row r="333">
      <c r="A333" s="70"/>
      <c r="B333" s="71"/>
      <c r="C333" s="71"/>
    </row>
    <row r="334">
      <c r="A334" s="70"/>
      <c r="B334" s="71"/>
      <c r="C334" s="71"/>
    </row>
    <row r="335">
      <c r="A335" s="70"/>
      <c r="B335" s="71"/>
      <c r="C335" s="71"/>
    </row>
    <row r="336">
      <c r="A336" s="70"/>
      <c r="B336" s="71"/>
      <c r="C336" s="71"/>
    </row>
    <row r="337">
      <c r="A337" s="70"/>
      <c r="B337" s="71"/>
      <c r="C337" s="71"/>
    </row>
    <row r="338">
      <c r="A338" s="70"/>
      <c r="B338" s="71"/>
      <c r="C338" s="71"/>
    </row>
    <row r="339">
      <c r="A339" s="70"/>
      <c r="B339" s="71"/>
      <c r="C339" s="71"/>
    </row>
    <row r="340">
      <c r="A340" s="70"/>
      <c r="B340" s="71"/>
      <c r="C340" s="71"/>
    </row>
    <row r="341">
      <c r="A341" s="70"/>
      <c r="B341" s="71"/>
      <c r="C341" s="71"/>
    </row>
    <row r="342">
      <c r="A342" s="70"/>
      <c r="B342" s="71"/>
      <c r="C342" s="71"/>
    </row>
    <row r="343">
      <c r="A343" s="70"/>
      <c r="B343" s="71"/>
      <c r="C343" s="71"/>
    </row>
    <row r="344">
      <c r="A344" s="70"/>
      <c r="B344" s="71"/>
      <c r="C344" s="71"/>
    </row>
    <row r="345">
      <c r="A345" s="70"/>
      <c r="B345" s="71"/>
      <c r="C345" s="71"/>
    </row>
    <row r="346">
      <c r="A346" s="70"/>
      <c r="B346" s="71"/>
      <c r="C346" s="71"/>
    </row>
    <row r="347">
      <c r="A347" s="70"/>
      <c r="B347" s="71"/>
      <c r="C347" s="71"/>
    </row>
    <row r="348">
      <c r="A348" s="70"/>
      <c r="B348" s="71"/>
      <c r="C348" s="71"/>
    </row>
    <row r="349">
      <c r="A349" s="70"/>
      <c r="B349" s="71"/>
      <c r="C349" s="71"/>
    </row>
    <row r="350">
      <c r="A350" s="70"/>
      <c r="B350" s="71"/>
      <c r="C350" s="71"/>
    </row>
    <row r="351">
      <c r="A351" s="70"/>
      <c r="B351" s="71"/>
      <c r="C351" s="71"/>
    </row>
    <row r="352">
      <c r="A352" s="70"/>
      <c r="B352" s="71"/>
      <c r="C352" s="71"/>
    </row>
    <row r="353">
      <c r="A353" s="70"/>
      <c r="B353" s="71"/>
      <c r="C353" s="71"/>
    </row>
    <row r="354">
      <c r="A354" s="70"/>
      <c r="B354" s="71"/>
      <c r="C354" s="71"/>
    </row>
    <row r="355">
      <c r="A355" s="70"/>
      <c r="B355" s="71"/>
      <c r="C355" s="71"/>
    </row>
    <row r="356">
      <c r="A356" s="70"/>
      <c r="B356" s="71"/>
      <c r="C356" s="71"/>
    </row>
    <row r="357">
      <c r="A357" s="70"/>
      <c r="B357" s="71"/>
      <c r="C357" s="71"/>
    </row>
    <row r="358">
      <c r="A358" s="70"/>
      <c r="B358" s="71"/>
      <c r="C358" s="71"/>
    </row>
    <row r="359">
      <c r="A359" s="70"/>
      <c r="B359" s="71"/>
      <c r="C359" s="71"/>
    </row>
    <row r="360">
      <c r="A360" s="70"/>
      <c r="B360" s="71"/>
      <c r="C360" s="71"/>
    </row>
    <row r="361">
      <c r="A361" s="70"/>
      <c r="B361" s="71"/>
      <c r="C361" s="71"/>
    </row>
    <row r="362">
      <c r="A362" s="70"/>
      <c r="B362" s="71"/>
      <c r="C362" s="71"/>
    </row>
    <row r="363">
      <c r="A363" s="70"/>
      <c r="B363" s="71"/>
      <c r="C363" s="71"/>
    </row>
    <row r="364">
      <c r="A364" s="70"/>
      <c r="B364" s="71"/>
      <c r="C364" s="71"/>
    </row>
    <row r="365">
      <c r="A365" s="70"/>
      <c r="B365" s="71"/>
      <c r="C365" s="71"/>
    </row>
    <row r="366">
      <c r="A366" s="70"/>
      <c r="B366" s="71"/>
      <c r="C366" s="71"/>
    </row>
    <row r="367">
      <c r="A367" s="70"/>
      <c r="B367" s="71"/>
      <c r="C367" s="71"/>
    </row>
    <row r="368">
      <c r="A368" s="70"/>
      <c r="B368" s="71"/>
      <c r="C368" s="71"/>
    </row>
    <row r="369">
      <c r="A369" s="70"/>
      <c r="B369" s="71"/>
      <c r="C369" s="71"/>
    </row>
    <row r="370">
      <c r="A370" s="70"/>
      <c r="B370" s="71"/>
      <c r="C370" s="71"/>
    </row>
    <row r="371">
      <c r="A371" s="70"/>
      <c r="B371" s="71"/>
      <c r="C371" s="71"/>
    </row>
    <row r="372">
      <c r="A372" s="70"/>
      <c r="B372" s="71"/>
      <c r="C372" s="71"/>
    </row>
    <row r="373">
      <c r="A373" s="70"/>
      <c r="B373" s="71"/>
      <c r="C373" s="71"/>
    </row>
    <row r="374">
      <c r="A374" s="70"/>
      <c r="B374" s="71"/>
      <c r="C374" s="71"/>
    </row>
    <row r="375">
      <c r="A375" s="70"/>
      <c r="B375" s="71"/>
      <c r="C375" s="71"/>
    </row>
    <row r="376">
      <c r="A376" s="70"/>
      <c r="B376" s="71"/>
      <c r="C376" s="71"/>
    </row>
    <row r="377">
      <c r="A377" s="70"/>
      <c r="B377" s="71"/>
      <c r="C377" s="71"/>
    </row>
    <row r="378">
      <c r="A378" s="70"/>
      <c r="B378" s="71"/>
      <c r="C378" s="71"/>
    </row>
    <row r="379">
      <c r="A379" s="70"/>
      <c r="B379" s="71"/>
      <c r="C379" s="71"/>
    </row>
    <row r="380">
      <c r="A380" s="70"/>
      <c r="B380" s="71"/>
      <c r="C380" s="71"/>
    </row>
    <row r="381">
      <c r="A381" s="70"/>
      <c r="B381" s="71"/>
      <c r="C381" s="71"/>
    </row>
    <row r="382">
      <c r="A382" s="70"/>
      <c r="B382" s="71"/>
      <c r="C382" s="71"/>
    </row>
    <row r="383">
      <c r="A383" s="70"/>
      <c r="B383" s="71"/>
      <c r="C383" s="71"/>
    </row>
    <row r="384">
      <c r="A384" s="70"/>
      <c r="B384" s="71"/>
      <c r="C384" s="71"/>
    </row>
    <row r="385">
      <c r="A385" s="70"/>
      <c r="B385" s="71"/>
      <c r="C385" s="71"/>
    </row>
    <row r="386">
      <c r="A386" s="70"/>
      <c r="B386" s="71"/>
      <c r="C386" s="71"/>
    </row>
    <row r="387">
      <c r="A387" s="70"/>
      <c r="B387" s="71"/>
      <c r="C387" s="71"/>
    </row>
    <row r="388">
      <c r="A388" s="70"/>
      <c r="B388" s="71"/>
      <c r="C388" s="71"/>
    </row>
    <row r="389">
      <c r="A389" s="70"/>
      <c r="B389" s="71"/>
      <c r="C389" s="71"/>
    </row>
    <row r="390">
      <c r="A390" s="70"/>
      <c r="B390" s="71"/>
      <c r="C390" s="71"/>
    </row>
    <row r="391">
      <c r="A391" s="70"/>
      <c r="B391" s="71"/>
      <c r="C391" s="71"/>
    </row>
    <row r="392">
      <c r="A392" s="70"/>
      <c r="B392" s="71"/>
      <c r="C392" s="71"/>
    </row>
    <row r="393">
      <c r="A393" s="70"/>
      <c r="B393" s="71"/>
      <c r="C393" s="71"/>
    </row>
    <row r="394">
      <c r="A394" s="70"/>
      <c r="B394" s="71"/>
      <c r="C394" s="71"/>
    </row>
    <row r="395">
      <c r="A395" s="70"/>
      <c r="B395" s="71"/>
      <c r="C395" s="71"/>
    </row>
    <row r="396">
      <c r="A396" s="70"/>
      <c r="B396" s="71"/>
      <c r="C396" s="71"/>
    </row>
    <row r="397">
      <c r="A397" s="70"/>
      <c r="B397" s="71"/>
      <c r="C397" s="71"/>
    </row>
    <row r="398">
      <c r="A398" s="70"/>
      <c r="B398" s="71"/>
      <c r="C398" s="71"/>
    </row>
    <row r="399">
      <c r="A399" s="70"/>
      <c r="B399" s="71"/>
      <c r="C399" s="71"/>
    </row>
    <row r="400">
      <c r="A400" s="70"/>
      <c r="B400" s="71"/>
      <c r="C400" s="71"/>
    </row>
    <row r="401">
      <c r="A401" s="70"/>
      <c r="B401" s="71"/>
      <c r="C401" s="71"/>
    </row>
    <row r="402">
      <c r="A402" s="70"/>
      <c r="B402" s="71"/>
      <c r="C402" s="71"/>
    </row>
    <row r="403">
      <c r="A403" s="70"/>
      <c r="B403" s="71"/>
      <c r="C403" s="71"/>
    </row>
    <row r="404">
      <c r="A404" s="70"/>
      <c r="B404" s="71"/>
      <c r="C404" s="71"/>
    </row>
    <row r="405">
      <c r="A405" s="70"/>
      <c r="B405" s="71"/>
      <c r="C405" s="71"/>
    </row>
    <row r="406">
      <c r="A406" s="70"/>
      <c r="B406" s="71"/>
      <c r="C406" s="71"/>
    </row>
    <row r="407">
      <c r="A407" s="70"/>
      <c r="B407" s="71"/>
      <c r="C407" s="71"/>
    </row>
    <row r="408">
      <c r="A408" s="70"/>
      <c r="B408" s="71"/>
      <c r="C408" s="71"/>
    </row>
    <row r="409">
      <c r="A409" s="70"/>
      <c r="B409" s="71"/>
      <c r="C409" s="71"/>
    </row>
    <row r="410">
      <c r="A410" s="70"/>
      <c r="B410" s="71"/>
      <c r="C410" s="71"/>
    </row>
    <row r="411">
      <c r="A411" s="70"/>
      <c r="B411" s="71"/>
      <c r="C411" s="71"/>
    </row>
    <row r="412">
      <c r="A412" s="70"/>
      <c r="B412" s="71"/>
      <c r="C412" s="71"/>
    </row>
    <row r="413">
      <c r="A413" s="70"/>
      <c r="B413" s="71"/>
      <c r="C413" s="71"/>
    </row>
    <row r="414">
      <c r="A414" s="70"/>
      <c r="B414" s="71"/>
      <c r="C414" s="71"/>
    </row>
    <row r="415">
      <c r="A415" s="70"/>
      <c r="B415" s="71"/>
      <c r="C415" s="71"/>
    </row>
    <row r="416">
      <c r="A416" s="70"/>
      <c r="B416" s="71"/>
      <c r="C416" s="71"/>
    </row>
    <row r="417">
      <c r="A417" s="70"/>
      <c r="B417" s="71"/>
      <c r="C417" s="71"/>
    </row>
    <row r="418">
      <c r="A418" s="70"/>
      <c r="B418" s="71"/>
      <c r="C418" s="71"/>
    </row>
    <row r="419">
      <c r="A419" s="70"/>
      <c r="B419" s="71"/>
      <c r="C419" s="71"/>
    </row>
    <row r="420">
      <c r="A420" s="70"/>
      <c r="B420" s="71"/>
      <c r="C420" s="71"/>
    </row>
    <row r="421">
      <c r="A421" s="70"/>
      <c r="B421" s="71"/>
      <c r="C421" s="71"/>
    </row>
    <row r="422">
      <c r="A422" s="70"/>
      <c r="B422" s="71"/>
      <c r="C422" s="71"/>
    </row>
    <row r="423">
      <c r="A423" s="70"/>
      <c r="B423" s="71"/>
      <c r="C423" s="71"/>
    </row>
    <row r="424">
      <c r="A424" s="70"/>
      <c r="B424" s="71"/>
      <c r="C424" s="71"/>
    </row>
    <row r="425">
      <c r="A425" s="70"/>
      <c r="B425" s="71"/>
      <c r="C425" s="71"/>
    </row>
    <row r="426">
      <c r="A426" s="70"/>
      <c r="B426" s="71"/>
      <c r="C426" s="71"/>
    </row>
    <row r="427">
      <c r="A427" s="70"/>
      <c r="B427" s="71"/>
      <c r="C427" s="71"/>
    </row>
    <row r="428">
      <c r="A428" s="70"/>
      <c r="B428" s="71"/>
      <c r="C428" s="71"/>
    </row>
    <row r="429">
      <c r="A429" s="70"/>
      <c r="B429" s="71"/>
      <c r="C429" s="71"/>
    </row>
    <row r="430">
      <c r="A430" s="70"/>
      <c r="B430" s="71"/>
      <c r="C430" s="71"/>
    </row>
    <row r="431">
      <c r="A431" s="70"/>
      <c r="B431" s="71"/>
      <c r="C431" s="71"/>
    </row>
    <row r="432">
      <c r="A432" s="70"/>
      <c r="B432" s="71"/>
      <c r="C432" s="71"/>
    </row>
    <row r="433">
      <c r="A433" s="70"/>
      <c r="B433" s="71"/>
      <c r="C433" s="71"/>
    </row>
    <row r="434">
      <c r="A434" s="70"/>
      <c r="B434" s="71"/>
      <c r="C434" s="71"/>
    </row>
    <row r="435">
      <c r="A435" s="70"/>
      <c r="B435" s="71"/>
      <c r="C435" s="71"/>
    </row>
    <row r="436">
      <c r="A436" s="70"/>
      <c r="B436" s="71"/>
      <c r="C436" s="71"/>
    </row>
    <row r="437">
      <c r="A437" s="70"/>
      <c r="B437" s="71"/>
      <c r="C437" s="71"/>
    </row>
    <row r="438">
      <c r="A438" s="70"/>
      <c r="B438" s="71"/>
      <c r="C438" s="71"/>
    </row>
    <row r="439">
      <c r="A439" s="70"/>
      <c r="B439" s="71"/>
      <c r="C439" s="71"/>
    </row>
    <row r="440">
      <c r="A440" s="70"/>
      <c r="B440" s="71"/>
      <c r="C440" s="71"/>
    </row>
    <row r="441">
      <c r="A441" s="70"/>
      <c r="B441" s="71"/>
      <c r="C441" s="71"/>
    </row>
    <row r="442">
      <c r="A442" s="70"/>
      <c r="B442" s="71"/>
      <c r="C442" s="71"/>
    </row>
    <row r="443">
      <c r="A443" s="70"/>
      <c r="B443" s="71"/>
      <c r="C443" s="71"/>
    </row>
    <row r="444">
      <c r="A444" s="70"/>
      <c r="B444" s="71"/>
      <c r="C444" s="71"/>
    </row>
    <row r="445">
      <c r="A445" s="70"/>
      <c r="B445" s="71"/>
      <c r="C445" s="71"/>
    </row>
    <row r="446">
      <c r="A446" s="70"/>
      <c r="B446" s="71"/>
      <c r="C446" s="71"/>
    </row>
    <row r="447">
      <c r="A447" s="70"/>
      <c r="B447" s="71"/>
      <c r="C447" s="71"/>
    </row>
    <row r="448">
      <c r="A448" s="70"/>
      <c r="B448" s="71"/>
      <c r="C448" s="71"/>
    </row>
    <row r="449">
      <c r="A449" s="70"/>
      <c r="B449" s="71"/>
      <c r="C449" s="71"/>
    </row>
    <row r="450">
      <c r="A450" s="70"/>
      <c r="B450" s="71"/>
      <c r="C450" s="71"/>
    </row>
    <row r="451">
      <c r="A451" s="70"/>
      <c r="B451" s="71"/>
      <c r="C451" s="71"/>
    </row>
    <row r="452">
      <c r="A452" s="70"/>
      <c r="B452" s="71"/>
      <c r="C452" s="71"/>
    </row>
    <row r="453">
      <c r="A453" s="70"/>
      <c r="B453" s="71"/>
      <c r="C453" s="71"/>
    </row>
    <row r="454">
      <c r="A454" s="70"/>
      <c r="B454" s="71"/>
      <c r="C454" s="71"/>
    </row>
    <row r="455">
      <c r="A455" s="70"/>
      <c r="B455" s="71"/>
      <c r="C455" s="71"/>
    </row>
    <row r="456">
      <c r="A456" s="70"/>
      <c r="B456" s="71"/>
      <c r="C456" s="71"/>
    </row>
    <row r="457">
      <c r="A457" s="70"/>
      <c r="B457" s="71"/>
      <c r="C457" s="71"/>
    </row>
    <row r="458">
      <c r="A458" s="70"/>
      <c r="B458" s="71"/>
      <c r="C458" s="71"/>
    </row>
    <row r="459">
      <c r="A459" s="70"/>
      <c r="B459" s="71"/>
      <c r="C459" s="71"/>
    </row>
    <row r="460">
      <c r="A460" s="70"/>
      <c r="B460" s="71"/>
      <c r="C460" s="71"/>
    </row>
    <row r="461">
      <c r="A461" s="70"/>
      <c r="B461" s="71"/>
      <c r="C461" s="71"/>
    </row>
    <row r="462">
      <c r="A462" s="70"/>
      <c r="B462" s="71"/>
      <c r="C462" s="71"/>
    </row>
    <row r="463">
      <c r="A463" s="70"/>
      <c r="B463" s="71"/>
      <c r="C463" s="71"/>
    </row>
    <row r="464">
      <c r="A464" s="70"/>
      <c r="B464" s="71"/>
      <c r="C464" s="71"/>
    </row>
    <row r="465">
      <c r="A465" s="70"/>
      <c r="B465" s="71"/>
      <c r="C465" s="71"/>
    </row>
    <row r="466">
      <c r="A466" s="70"/>
      <c r="B466" s="71"/>
      <c r="C466" s="71"/>
    </row>
    <row r="467">
      <c r="A467" s="70"/>
      <c r="B467" s="71"/>
      <c r="C467" s="71"/>
    </row>
    <row r="468">
      <c r="A468" s="70"/>
      <c r="B468" s="71"/>
      <c r="C468" s="71"/>
    </row>
    <row r="469">
      <c r="A469" s="70"/>
      <c r="B469" s="71"/>
      <c r="C469" s="71"/>
    </row>
    <row r="470">
      <c r="A470" s="70"/>
      <c r="B470" s="71"/>
      <c r="C470" s="71"/>
    </row>
    <row r="471">
      <c r="A471" s="70"/>
      <c r="B471" s="71"/>
      <c r="C471" s="71"/>
    </row>
    <row r="472">
      <c r="A472" s="70"/>
      <c r="B472" s="71"/>
      <c r="C472" s="71"/>
    </row>
    <row r="473">
      <c r="A473" s="70"/>
      <c r="B473" s="71"/>
      <c r="C473" s="71"/>
    </row>
    <row r="474">
      <c r="A474" s="70"/>
      <c r="B474" s="71"/>
      <c r="C474" s="71"/>
    </row>
    <row r="475">
      <c r="A475" s="70"/>
      <c r="B475" s="71"/>
      <c r="C475" s="71"/>
    </row>
    <row r="476">
      <c r="A476" s="70"/>
      <c r="B476" s="71"/>
      <c r="C476" s="71"/>
    </row>
    <row r="477">
      <c r="A477" s="70"/>
      <c r="B477" s="71"/>
      <c r="C477" s="71"/>
    </row>
    <row r="478">
      <c r="A478" s="70"/>
      <c r="B478" s="71"/>
      <c r="C478" s="71"/>
    </row>
    <row r="479">
      <c r="A479" s="70"/>
      <c r="B479" s="71"/>
      <c r="C479" s="71"/>
    </row>
    <row r="480">
      <c r="A480" s="70"/>
      <c r="B480" s="71"/>
      <c r="C480" s="71"/>
    </row>
    <row r="481">
      <c r="A481" s="70"/>
      <c r="B481" s="71"/>
      <c r="C481" s="71"/>
    </row>
    <row r="482">
      <c r="A482" s="70"/>
      <c r="B482" s="71"/>
      <c r="C482" s="71"/>
    </row>
    <row r="483">
      <c r="A483" s="70"/>
      <c r="B483" s="71"/>
      <c r="C483" s="71"/>
    </row>
    <row r="484">
      <c r="A484" s="70"/>
      <c r="B484" s="71"/>
      <c r="C484" s="71"/>
    </row>
    <row r="485">
      <c r="A485" s="70"/>
      <c r="B485" s="71"/>
      <c r="C485" s="71"/>
    </row>
    <row r="486">
      <c r="A486" s="70"/>
      <c r="B486" s="71"/>
      <c r="C486" s="71"/>
    </row>
    <row r="487">
      <c r="A487" s="70"/>
      <c r="B487" s="71"/>
      <c r="C487" s="71"/>
    </row>
    <row r="488">
      <c r="A488" s="70"/>
      <c r="B488" s="71"/>
      <c r="C488" s="71"/>
    </row>
    <row r="489">
      <c r="A489" s="70"/>
      <c r="B489" s="71"/>
      <c r="C489" s="71"/>
    </row>
    <row r="490">
      <c r="A490" s="70"/>
      <c r="B490" s="71"/>
      <c r="C490" s="71"/>
    </row>
    <row r="491">
      <c r="A491" s="70"/>
      <c r="B491" s="71"/>
      <c r="C491" s="71"/>
    </row>
    <row r="492">
      <c r="A492" s="70"/>
      <c r="B492" s="71"/>
      <c r="C492" s="71"/>
    </row>
    <row r="493">
      <c r="A493" s="70"/>
      <c r="B493" s="71"/>
      <c r="C493" s="71"/>
    </row>
    <row r="494">
      <c r="A494" s="70"/>
      <c r="B494" s="71"/>
      <c r="C494" s="71"/>
    </row>
    <row r="495">
      <c r="A495" s="70"/>
      <c r="B495" s="71"/>
      <c r="C495" s="71"/>
    </row>
    <row r="496">
      <c r="A496" s="70"/>
      <c r="B496" s="71"/>
      <c r="C496" s="71"/>
    </row>
    <row r="497">
      <c r="A497" s="70"/>
      <c r="B497" s="71"/>
      <c r="C497" s="71"/>
    </row>
    <row r="498">
      <c r="A498" s="70"/>
      <c r="B498" s="71"/>
      <c r="C498" s="71"/>
    </row>
    <row r="499">
      <c r="A499" s="70"/>
      <c r="B499" s="71"/>
      <c r="C499" s="71"/>
    </row>
    <row r="500">
      <c r="A500" s="70"/>
      <c r="B500" s="71"/>
      <c r="C500" s="71"/>
    </row>
    <row r="501">
      <c r="A501" s="70"/>
      <c r="B501" s="71"/>
      <c r="C501" s="71"/>
    </row>
    <row r="502">
      <c r="A502" s="70"/>
      <c r="B502" s="71"/>
      <c r="C502" s="71"/>
    </row>
    <row r="503">
      <c r="A503" s="70"/>
      <c r="B503" s="71"/>
      <c r="C503" s="71"/>
    </row>
    <row r="504">
      <c r="A504" s="70"/>
      <c r="B504" s="71"/>
      <c r="C504" s="71"/>
    </row>
    <row r="505">
      <c r="A505" s="70"/>
      <c r="B505" s="71"/>
      <c r="C505" s="71"/>
    </row>
    <row r="506">
      <c r="A506" s="70"/>
      <c r="B506" s="71"/>
      <c r="C506" s="71"/>
    </row>
    <row r="507">
      <c r="A507" s="70"/>
      <c r="B507" s="71"/>
      <c r="C507" s="71"/>
    </row>
    <row r="508">
      <c r="A508" s="70"/>
      <c r="B508" s="71"/>
      <c r="C508" s="71"/>
    </row>
    <row r="509">
      <c r="A509" s="70"/>
      <c r="B509" s="71"/>
      <c r="C509" s="71"/>
    </row>
    <row r="510">
      <c r="A510" s="70"/>
      <c r="B510" s="71"/>
      <c r="C510" s="71"/>
    </row>
    <row r="511">
      <c r="A511" s="70"/>
      <c r="B511" s="71"/>
      <c r="C511" s="71"/>
    </row>
    <row r="512">
      <c r="A512" s="70"/>
      <c r="B512" s="71"/>
      <c r="C512" s="71"/>
    </row>
    <row r="513">
      <c r="A513" s="70"/>
      <c r="B513" s="71"/>
      <c r="C513" s="71"/>
    </row>
    <row r="514">
      <c r="A514" s="70"/>
      <c r="B514" s="71"/>
      <c r="C514" s="71"/>
    </row>
    <row r="515">
      <c r="A515" s="70"/>
      <c r="B515" s="71"/>
      <c r="C515" s="71"/>
    </row>
    <row r="516">
      <c r="A516" s="70"/>
      <c r="B516" s="71"/>
      <c r="C516" s="71"/>
    </row>
    <row r="517">
      <c r="A517" s="70"/>
      <c r="B517" s="71"/>
      <c r="C517" s="71"/>
    </row>
    <row r="518">
      <c r="A518" s="70"/>
      <c r="B518" s="71"/>
      <c r="C518" s="71"/>
    </row>
    <row r="519">
      <c r="A519" s="70"/>
      <c r="B519" s="71"/>
      <c r="C519" s="71"/>
    </row>
    <row r="520">
      <c r="A520" s="70"/>
      <c r="B520" s="71"/>
      <c r="C520" s="71"/>
    </row>
    <row r="521">
      <c r="A521" s="70"/>
      <c r="B521" s="71"/>
      <c r="C521" s="71"/>
    </row>
    <row r="522">
      <c r="A522" s="70"/>
      <c r="B522" s="71"/>
      <c r="C522" s="71"/>
    </row>
    <row r="523">
      <c r="A523" s="70"/>
      <c r="B523" s="71"/>
      <c r="C523" s="71"/>
    </row>
    <row r="524">
      <c r="A524" s="70"/>
      <c r="B524" s="71"/>
      <c r="C524" s="71"/>
    </row>
    <row r="525">
      <c r="A525" s="70"/>
      <c r="B525" s="71"/>
      <c r="C525" s="71"/>
    </row>
    <row r="526">
      <c r="A526" s="70"/>
      <c r="B526" s="71"/>
      <c r="C526" s="71"/>
    </row>
    <row r="527">
      <c r="A527" s="70"/>
      <c r="B527" s="71"/>
      <c r="C527" s="71"/>
    </row>
    <row r="528">
      <c r="A528" s="70"/>
      <c r="B528" s="71"/>
      <c r="C528" s="71"/>
    </row>
    <row r="529">
      <c r="A529" s="70"/>
      <c r="B529" s="71"/>
      <c r="C529" s="71"/>
    </row>
    <row r="530">
      <c r="A530" s="70"/>
      <c r="B530" s="71"/>
      <c r="C530" s="71"/>
    </row>
    <row r="531">
      <c r="A531" s="70"/>
      <c r="B531" s="71"/>
      <c r="C531" s="71"/>
    </row>
    <row r="532">
      <c r="A532" s="70"/>
      <c r="B532" s="71"/>
      <c r="C532" s="71"/>
    </row>
    <row r="533">
      <c r="A533" s="70"/>
      <c r="B533" s="71"/>
      <c r="C533" s="71"/>
    </row>
    <row r="534">
      <c r="A534" s="70"/>
      <c r="B534" s="71"/>
      <c r="C534" s="71"/>
    </row>
    <row r="535">
      <c r="A535" s="70"/>
      <c r="B535" s="71"/>
      <c r="C535" s="71"/>
    </row>
    <row r="536">
      <c r="A536" s="70"/>
      <c r="B536" s="71"/>
      <c r="C536" s="71"/>
    </row>
    <row r="537">
      <c r="A537" s="70"/>
      <c r="B537" s="71"/>
      <c r="C537" s="71"/>
    </row>
    <row r="538">
      <c r="A538" s="70"/>
      <c r="B538" s="71"/>
      <c r="C538" s="71"/>
    </row>
    <row r="539">
      <c r="A539" s="70"/>
      <c r="B539" s="71"/>
      <c r="C539" s="71"/>
    </row>
    <row r="540">
      <c r="A540" s="70"/>
      <c r="B540" s="71"/>
      <c r="C540" s="71"/>
    </row>
    <row r="541">
      <c r="A541" s="70"/>
      <c r="B541" s="71"/>
      <c r="C541" s="71"/>
    </row>
    <row r="542">
      <c r="A542" s="70"/>
      <c r="B542" s="71"/>
      <c r="C542" s="71"/>
    </row>
    <row r="543">
      <c r="A543" s="70"/>
      <c r="B543" s="71"/>
      <c r="C543" s="71"/>
    </row>
    <row r="544">
      <c r="A544" s="70"/>
      <c r="B544" s="71"/>
      <c r="C544" s="71"/>
    </row>
    <row r="545">
      <c r="A545" s="70"/>
      <c r="B545" s="71"/>
      <c r="C545" s="71"/>
    </row>
    <row r="546">
      <c r="A546" s="70"/>
      <c r="B546" s="71"/>
      <c r="C546" s="71"/>
    </row>
    <row r="547">
      <c r="A547" s="70"/>
      <c r="B547" s="71"/>
      <c r="C547" s="71"/>
    </row>
    <row r="548">
      <c r="A548" s="70"/>
      <c r="B548" s="71"/>
      <c r="C548" s="71"/>
    </row>
    <row r="549">
      <c r="A549" s="70"/>
      <c r="B549" s="71"/>
      <c r="C549" s="71"/>
    </row>
    <row r="550">
      <c r="A550" s="70"/>
      <c r="B550" s="71"/>
      <c r="C550" s="71"/>
    </row>
    <row r="551">
      <c r="A551" s="70"/>
      <c r="B551" s="71"/>
      <c r="C551" s="71"/>
    </row>
    <row r="552">
      <c r="A552" s="70"/>
      <c r="B552" s="71"/>
      <c r="C552" s="71"/>
    </row>
    <row r="553">
      <c r="A553" s="70"/>
      <c r="B553" s="71"/>
      <c r="C553" s="71"/>
    </row>
    <row r="554">
      <c r="A554" s="70"/>
      <c r="B554" s="71"/>
      <c r="C554" s="71"/>
    </row>
    <row r="555">
      <c r="A555" s="70"/>
      <c r="B555" s="71"/>
      <c r="C555" s="71"/>
    </row>
    <row r="556">
      <c r="A556" s="70"/>
      <c r="B556" s="71"/>
      <c r="C556" s="71"/>
    </row>
    <row r="557">
      <c r="A557" s="70"/>
      <c r="B557" s="71"/>
      <c r="C557" s="71"/>
    </row>
    <row r="558">
      <c r="A558" s="70"/>
      <c r="B558" s="71"/>
      <c r="C558" s="71"/>
    </row>
    <row r="559">
      <c r="A559" s="70"/>
      <c r="B559" s="71"/>
      <c r="C559" s="71"/>
    </row>
    <row r="560">
      <c r="A560" s="70"/>
      <c r="B560" s="71"/>
      <c r="C560" s="71"/>
    </row>
    <row r="561">
      <c r="A561" s="70"/>
      <c r="B561" s="71"/>
      <c r="C561" s="71"/>
    </row>
    <row r="562">
      <c r="A562" s="70"/>
      <c r="B562" s="71"/>
      <c r="C562" s="71"/>
    </row>
    <row r="563">
      <c r="A563" s="70"/>
      <c r="B563" s="71"/>
      <c r="C563" s="71"/>
    </row>
    <row r="564">
      <c r="A564" s="70"/>
      <c r="B564" s="71"/>
      <c r="C564" s="71"/>
    </row>
    <row r="565">
      <c r="A565" s="70"/>
      <c r="B565" s="71"/>
      <c r="C565" s="71"/>
    </row>
    <row r="566">
      <c r="A566" s="70"/>
      <c r="B566" s="71"/>
      <c r="C566" s="71"/>
    </row>
    <row r="567">
      <c r="A567" s="70"/>
      <c r="B567" s="71"/>
      <c r="C567" s="71"/>
    </row>
    <row r="568">
      <c r="A568" s="70"/>
      <c r="B568" s="71"/>
      <c r="C568" s="71"/>
    </row>
    <row r="569">
      <c r="A569" s="70"/>
      <c r="B569" s="71"/>
      <c r="C569" s="71"/>
    </row>
    <row r="570">
      <c r="A570" s="70"/>
      <c r="B570" s="71"/>
      <c r="C570" s="71"/>
    </row>
    <row r="571">
      <c r="A571" s="70"/>
      <c r="B571" s="71"/>
      <c r="C571" s="71"/>
    </row>
    <row r="572">
      <c r="A572" s="70"/>
      <c r="B572" s="71"/>
      <c r="C572" s="71"/>
    </row>
    <row r="573">
      <c r="A573" s="70"/>
      <c r="B573" s="71"/>
      <c r="C573" s="71"/>
    </row>
    <row r="574">
      <c r="A574" s="70"/>
      <c r="B574" s="71"/>
      <c r="C574" s="71"/>
    </row>
    <row r="575">
      <c r="A575" s="70"/>
      <c r="B575" s="71"/>
      <c r="C575" s="71"/>
    </row>
    <row r="576">
      <c r="A576" s="70"/>
      <c r="B576" s="71"/>
      <c r="C576" s="71"/>
    </row>
    <row r="577">
      <c r="A577" s="70"/>
      <c r="B577" s="71"/>
      <c r="C577" s="71"/>
    </row>
    <row r="578">
      <c r="A578" s="70"/>
      <c r="B578" s="71"/>
      <c r="C578" s="71"/>
    </row>
    <row r="579">
      <c r="A579" s="70"/>
      <c r="B579" s="71"/>
      <c r="C579" s="71"/>
    </row>
    <row r="580">
      <c r="A580" s="70"/>
      <c r="B580" s="71"/>
      <c r="C580" s="71"/>
    </row>
    <row r="581">
      <c r="A581" s="70"/>
      <c r="B581" s="71"/>
      <c r="C581" s="71"/>
    </row>
    <row r="582">
      <c r="A582" s="70"/>
      <c r="B582" s="71"/>
      <c r="C582" s="71"/>
    </row>
    <row r="583">
      <c r="A583" s="70"/>
      <c r="B583" s="71"/>
      <c r="C583" s="71"/>
    </row>
    <row r="584">
      <c r="A584" s="70"/>
      <c r="B584" s="71"/>
      <c r="C584" s="71"/>
    </row>
    <row r="585">
      <c r="A585" s="70"/>
      <c r="B585" s="71"/>
      <c r="C585" s="71"/>
    </row>
    <row r="586">
      <c r="A586" s="70"/>
      <c r="B586" s="71"/>
      <c r="C586" s="71"/>
    </row>
    <row r="587">
      <c r="A587" s="70"/>
      <c r="B587" s="71"/>
      <c r="C587" s="71"/>
    </row>
    <row r="588">
      <c r="A588" s="70"/>
      <c r="B588" s="71"/>
      <c r="C588" s="71"/>
    </row>
    <row r="589">
      <c r="A589" s="70"/>
      <c r="B589" s="71"/>
      <c r="C589" s="71"/>
    </row>
    <row r="590">
      <c r="A590" s="70"/>
      <c r="B590" s="71"/>
      <c r="C590" s="71"/>
    </row>
    <row r="591">
      <c r="A591" s="70"/>
      <c r="B591" s="71"/>
      <c r="C591" s="71"/>
    </row>
    <row r="592">
      <c r="A592" s="70"/>
      <c r="B592" s="71"/>
      <c r="C592" s="71"/>
    </row>
    <row r="593">
      <c r="A593" s="70"/>
      <c r="B593" s="71"/>
      <c r="C593" s="71"/>
    </row>
    <row r="594">
      <c r="A594" s="70"/>
      <c r="B594" s="71"/>
      <c r="C594" s="71"/>
    </row>
    <row r="595">
      <c r="A595" s="70"/>
      <c r="B595" s="71"/>
      <c r="C595" s="71"/>
    </row>
    <row r="596">
      <c r="A596" s="70"/>
      <c r="B596" s="71"/>
      <c r="C596" s="71"/>
    </row>
    <row r="597">
      <c r="A597" s="70"/>
      <c r="B597" s="71"/>
      <c r="C597" s="71"/>
    </row>
    <row r="598">
      <c r="A598" s="70"/>
      <c r="B598" s="71"/>
      <c r="C598" s="71"/>
    </row>
    <row r="599">
      <c r="A599" s="70"/>
      <c r="B599" s="71"/>
      <c r="C599" s="71"/>
    </row>
    <row r="600">
      <c r="A600" s="70"/>
      <c r="B600" s="71"/>
      <c r="C600" s="71"/>
    </row>
    <row r="601">
      <c r="A601" s="70"/>
      <c r="B601" s="71"/>
      <c r="C601" s="71"/>
    </row>
    <row r="602">
      <c r="A602" s="70"/>
      <c r="B602" s="71"/>
      <c r="C602" s="71"/>
    </row>
    <row r="603">
      <c r="A603" s="70"/>
      <c r="B603" s="71"/>
      <c r="C603" s="71"/>
    </row>
    <row r="604">
      <c r="A604" s="70"/>
      <c r="B604" s="71"/>
      <c r="C604" s="71"/>
    </row>
    <row r="605">
      <c r="A605" s="70"/>
      <c r="B605" s="71"/>
      <c r="C605" s="71"/>
    </row>
    <row r="606">
      <c r="A606" s="70"/>
      <c r="B606" s="71"/>
      <c r="C606" s="71"/>
    </row>
    <row r="607">
      <c r="A607" s="70"/>
      <c r="B607" s="71"/>
      <c r="C607" s="71"/>
    </row>
    <row r="608">
      <c r="A608" s="70"/>
      <c r="B608" s="71"/>
      <c r="C608" s="71"/>
    </row>
    <row r="609">
      <c r="A609" s="70"/>
      <c r="B609" s="71"/>
      <c r="C609" s="71"/>
    </row>
    <row r="610">
      <c r="A610" s="70"/>
      <c r="B610" s="71"/>
      <c r="C610" s="71"/>
    </row>
    <row r="611">
      <c r="A611" s="70"/>
      <c r="B611" s="71"/>
      <c r="C611" s="71"/>
    </row>
    <row r="612">
      <c r="A612" s="70"/>
      <c r="B612" s="71"/>
      <c r="C612" s="71"/>
    </row>
    <row r="613">
      <c r="A613" s="70"/>
      <c r="B613" s="71"/>
      <c r="C613" s="71"/>
    </row>
    <row r="614">
      <c r="A614" s="70"/>
      <c r="B614" s="71"/>
      <c r="C614" s="71"/>
    </row>
    <row r="615">
      <c r="A615" s="70"/>
      <c r="B615" s="71"/>
      <c r="C615" s="71"/>
    </row>
    <row r="616">
      <c r="A616" s="70"/>
      <c r="B616" s="71"/>
      <c r="C616" s="71"/>
    </row>
    <row r="617">
      <c r="A617" s="70"/>
      <c r="B617" s="71"/>
      <c r="C617" s="71"/>
    </row>
    <row r="618">
      <c r="A618" s="70"/>
      <c r="B618" s="71"/>
      <c r="C618" s="71"/>
    </row>
    <row r="619">
      <c r="A619" s="70"/>
      <c r="B619" s="71"/>
      <c r="C619" s="71"/>
    </row>
    <row r="620">
      <c r="A620" s="70"/>
      <c r="B620" s="71"/>
      <c r="C620" s="71"/>
    </row>
    <row r="621">
      <c r="A621" s="70"/>
      <c r="B621" s="71"/>
      <c r="C621" s="71"/>
    </row>
    <row r="622">
      <c r="A622" s="70"/>
      <c r="B622" s="71"/>
      <c r="C622" s="71"/>
    </row>
    <row r="623">
      <c r="A623" s="70"/>
      <c r="B623" s="71"/>
      <c r="C623" s="71"/>
    </row>
    <row r="624">
      <c r="A624" s="70"/>
      <c r="B624" s="71"/>
      <c r="C624" s="71"/>
    </row>
    <row r="625">
      <c r="A625" s="70"/>
      <c r="B625" s="71"/>
      <c r="C625" s="71"/>
    </row>
    <row r="626">
      <c r="A626" s="70"/>
      <c r="B626" s="71"/>
      <c r="C626" s="71"/>
    </row>
    <row r="627">
      <c r="A627" s="70"/>
      <c r="B627" s="71"/>
      <c r="C627" s="71"/>
    </row>
    <row r="628">
      <c r="A628" s="70"/>
      <c r="B628" s="71"/>
      <c r="C628" s="71"/>
    </row>
    <row r="629">
      <c r="A629" s="70"/>
      <c r="B629" s="71"/>
      <c r="C629" s="71"/>
    </row>
    <row r="630">
      <c r="A630" s="70"/>
      <c r="B630" s="71"/>
      <c r="C630" s="71"/>
    </row>
    <row r="631">
      <c r="A631" s="70"/>
      <c r="B631" s="71"/>
      <c r="C631" s="71"/>
    </row>
    <row r="632">
      <c r="A632" s="70"/>
      <c r="B632" s="71"/>
      <c r="C632" s="71"/>
    </row>
    <row r="633">
      <c r="A633" s="70"/>
      <c r="B633" s="71"/>
      <c r="C633" s="71"/>
    </row>
    <row r="634">
      <c r="A634" s="70"/>
      <c r="B634" s="71"/>
      <c r="C634" s="71"/>
    </row>
    <row r="635">
      <c r="A635" s="70"/>
      <c r="B635" s="71"/>
      <c r="C635" s="71"/>
    </row>
    <row r="636">
      <c r="A636" s="70"/>
      <c r="B636" s="71"/>
      <c r="C636" s="71"/>
    </row>
    <row r="637">
      <c r="A637" s="70"/>
      <c r="B637" s="71"/>
      <c r="C637" s="71"/>
    </row>
    <row r="638">
      <c r="A638" s="70"/>
      <c r="B638" s="71"/>
      <c r="C638" s="71"/>
    </row>
    <row r="639">
      <c r="A639" s="70"/>
      <c r="B639" s="71"/>
      <c r="C639" s="71"/>
    </row>
    <row r="640">
      <c r="A640" s="70"/>
      <c r="B640" s="71"/>
      <c r="C640" s="71"/>
    </row>
    <row r="641">
      <c r="A641" s="70"/>
      <c r="B641" s="71"/>
      <c r="C641" s="71"/>
    </row>
    <row r="642">
      <c r="A642" s="70"/>
      <c r="B642" s="71"/>
      <c r="C642" s="71"/>
    </row>
    <row r="643">
      <c r="A643" s="70"/>
      <c r="B643" s="71"/>
      <c r="C643" s="71"/>
    </row>
    <row r="644">
      <c r="A644" s="70"/>
      <c r="B644" s="71"/>
      <c r="C644" s="71"/>
    </row>
    <row r="645">
      <c r="A645" s="70"/>
      <c r="B645" s="71"/>
      <c r="C645" s="71"/>
    </row>
    <row r="646">
      <c r="A646" s="70"/>
      <c r="B646" s="71"/>
      <c r="C646" s="71"/>
    </row>
    <row r="647">
      <c r="A647" s="70"/>
      <c r="B647" s="71"/>
      <c r="C647" s="71"/>
    </row>
    <row r="648">
      <c r="A648" s="70"/>
      <c r="B648" s="71"/>
      <c r="C648" s="71"/>
    </row>
    <row r="649">
      <c r="A649" s="70"/>
      <c r="B649" s="71"/>
      <c r="C649" s="71"/>
    </row>
    <row r="650">
      <c r="A650" s="70"/>
      <c r="B650" s="71"/>
      <c r="C650" s="71"/>
    </row>
    <row r="651">
      <c r="A651" s="70"/>
      <c r="B651" s="71"/>
      <c r="C651" s="71"/>
    </row>
    <row r="652">
      <c r="A652" s="70"/>
      <c r="B652" s="71"/>
      <c r="C652" s="71"/>
    </row>
    <row r="653">
      <c r="A653" s="70"/>
      <c r="B653" s="71"/>
      <c r="C653" s="71"/>
    </row>
    <row r="654">
      <c r="A654" s="70"/>
      <c r="B654" s="71"/>
      <c r="C654" s="71"/>
    </row>
    <row r="655">
      <c r="A655" s="70"/>
      <c r="B655" s="71"/>
      <c r="C655" s="71"/>
    </row>
    <row r="656">
      <c r="A656" s="70"/>
      <c r="B656" s="71"/>
      <c r="C656" s="71"/>
    </row>
    <row r="657">
      <c r="A657" s="70"/>
      <c r="B657" s="71"/>
      <c r="C657" s="71"/>
    </row>
    <row r="658">
      <c r="A658" s="70"/>
      <c r="B658" s="71"/>
      <c r="C658" s="71"/>
    </row>
    <row r="659">
      <c r="A659" s="70"/>
      <c r="B659" s="71"/>
      <c r="C659" s="71"/>
    </row>
    <row r="660">
      <c r="A660" s="70"/>
      <c r="B660" s="71"/>
      <c r="C660" s="71"/>
    </row>
    <row r="661">
      <c r="A661" s="70"/>
      <c r="B661" s="71"/>
      <c r="C661" s="71"/>
    </row>
    <row r="662">
      <c r="A662" s="70"/>
      <c r="B662" s="71"/>
      <c r="C662" s="71"/>
    </row>
    <row r="663">
      <c r="A663" s="70"/>
      <c r="B663" s="71"/>
      <c r="C663" s="71"/>
    </row>
    <row r="664">
      <c r="A664" s="70"/>
      <c r="B664" s="71"/>
      <c r="C664" s="71"/>
    </row>
    <row r="665">
      <c r="A665" s="70"/>
      <c r="B665" s="71"/>
      <c r="C665" s="71"/>
    </row>
    <row r="666">
      <c r="A666" s="70"/>
      <c r="B666" s="71"/>
      <c r="C666" s="71"/>
    </row>
    <row r="667">
      <c r="A667" s="70"/>
      <c r="B667" s="71"/>
      <c r="C667" s="71"/>
    </row>
    <row r="668">
      <c r="A668" s="70"/>
      <c r="B668" s="71"/>
      <c r="C668" s="71"/>
    </row>
    <row r="669">
      <c r="A669" s="70"/>
      <c r="B669" s="71"/>
      <c r="C669" s="71"/>
    </row>
    <row r="670">
      <c r="A670" s="70"/>
      <c r="B670" s="71"/>
      <c r="C670" s="71"/>
    </row>
    <row r="671">
      <c r="A671" s="70"/>
      <c r="B671" s="71"/>
      <c r="C671" s="71"/>
    </row>
    <row r="672">
      <c r="A672" s="70"/>
      <c r="B672" s="71"/>
      <c r="C672" s="71"/>
    </row>
    <row r="673">
      <c r="A673" s="70"/>
      <c r="B673" s="71"/>
      <c r="C673" s="71"/>
    </row>
    <row r="674">
      <c r="A674" s="70"/>
      <c r="B674" s="71"/>
      <c r="C674" s="71"/>
    </row>
    <row r="675">
      <c r="A675" s="70"/>
      <c r="B675" s="71"/>
      <c r="C675" s="71"/>
    </row>
    <row r="676">
      <c r="A676" s="70"/>
      <c r="B676" s="71"/>
      <c r="C676" s="71"/>
    </row>
    <row r="677">
      <c r="A677" s="70"/>
      <c r="B677" s="71"/>
      <c r="C677" s="71"/>
    </row>
    <row r="678">
      <c r="A678" s="70"/>
      <c r="B678" s="71"/>
      <c r="C678" s="71"/>
    </row>
    <row r="679">
      <c r="A679" s="70"/>
      <c r="B679" s="71"/>
      <c r="C679" s="71"/>
    </row>
    <row r="680">
      <c r="A680" s="70"/>
      <c r="B680" s="71"/>
      <c r="C680" s="71"/>
    </row>
    <row r="681">
      <c r="A681" s="70"/>
      <c r="B681" s="71"/>
      <c r="C681" s="71"/>
    </row>
    <row r="682">
      <c r="A682" s="70"/>
      <c r="B682" s="71"/>
      <c r="C682" s="71"/>
    </row>
    <row r="683">
      <c r="A683" s="70"/>
      <c r="B683" s="71"/>
      <c r="C683" s="71"/>
    </row>
    <row r="684">
      <c r="A684" s="70"/>
      <c r="B684" s="71"/>
      <c r="C684" s="71"/>
    </row>
    <row r="685">
      <c r="A685" s="70"/>
      <c r="B685" s="71"/>
      <c r="C685" s="71"/>
    </row>
    <row r="686">
      <c r="A686" s="70"/>
      <c r="B686" s="71"/>
      <c r="C686" s="71"/>
    </row>
    <row r="687">
      <c r="A687" s="70"/>
      <c r="B687" s="71"/>
      <c r="C687" s="71"/>
    </row>
    <row r="688">
      <c r="A688" s="70"/>
      <c r="B688" s="71"/>
      <c r="C688" s="71"/>
    </row>
    <row r="689">
      <c r="A689" s="70"/>
      <c r="B689" s="71"/>
      <c r="C689" s="71"/>
    </row>
    <row r="690">
      <c r="A690" s="70"/>
      <c r="B690" s="71"/>
      <c r="C690" s="71"/>
    </row>
    <row r="691">
      <c r="A691" s="70"/>
      <c r="B691" s="71"/>
      <c r="C691" s="71"/>
    </row>
    <row r="692">
      <c r="A692" s="70"/>
      <c r="B692" s="71"/>
      <c r="C692" s="71"/>
    </row>
    <row r="693">
      <c r="A693" s="70"/>
      <c r="B693" s="71"/>
      <c r="C693" s="71"/>
    </row>
    <row r="694">
      <c r="A694" s="70"/>
      <c r="B694" s="71"/>
      <c r="C694" s="71"/>
    </row>
    <row r="695">
      <c r="A695" s="70"/>
      <c r="B695" s="71"/>
      <c r="C695" s="71"/>
    </row>
    <row r="696">
      <c r="A696" s="70"/>
      <c r="B696" s="71"/>
      <c r="C696" s="71"/>
    </row>
    <row r="697">
      <c r="A697" s="70"/>
      <c r="B697" s="71"/>
      <c r="C697" s="71"/>
    </row>
    <row r="698">
      <c r="A698" s="70"/>
      <c r="B698" s="71"/>
      <c r="C698" s="71"/>
    </row>
    <row r="699">
      <c r="A699" s="70"/>
      <c r="B699" s="71"/>
      <c r="C699" s="71"/>
    </row>
    <row r="700">
      <c r="A700" s="70"/>
      <c r="B700" s="71"/>
      <c r="C700" s="71"/>
    </row>
    <row r="701">
      <c r="A701" s="70"/>
      <c r="B701" s="71"/>
      <c r="C701" s="71"/>
    </row>
    <row r="702">
      <c r="A702" s="70"/>
      <c r="B702" s="71"/>
      <c r="C702" s="71"/>
    </row>
    <row r="703">
      <c r="A703" s="70"/>
      <c r="B703" s="71"/>
      <c r="C703" s="71"/>
    </row>
    <row r="704">
      <c r="A704" s="70"/>
      <c r="B704" s="71"/>
      <c r="C704" s="71"/>
    </row>
    <row r="705">
      <c r="A705" s="70"/>
      <c r="B705" s="71"/>
      <c r="C705" s="71"/>
    </row>
    <row r="706">
      <c r="A706" s="70"/>
      <c r="B706" s="71"/>
      <c r="C706" s="71"/>
    </row>
    <row r="707">
      <c r="A707" s="70"/>
      <c r="B707" s="71"/>
      <c r="C707" s="71"/>
    </row>
    <row r="708">
      <c r="A708" s="70"/>
      <c r="B708" s="71"/>
      <c r="C708" s="71"/>
    </row>
    <row r="709">
      <c r="A709" s="70"/>
      <c r="B709" s="71"/>
      <c r="C709" s="71"/>
    </row>
    <row r="710">
      <c r="A710" s="70"/>
      <c r="B710" s="71"/>
      <c r="C710" s="71"/>
    </row>
    <row r="711">
      <c r="A711" s="70"/>
      <c r="B711" s="71"/>
      <c r="C711" s="71"/>
    </row>
    <row r="712">
      <c r="A712" s="70"/>
      <c r="B712" s="71"/>
      <c r="C712" s="71"/>
    </row>
    <row r="713">
      <c r="A713" s="70"/>
      <c r="B713" s="71"/>
      <c r="C713" s="71"/>
    </row>
    <row r="714">
      <c r="A714" s="70"/>
      <c r="B714" s="71"/>
      <c r="C714" s="71"/>
    </row>
    <row r="715">
      <c r="A715" s="70"/>
      <c r="B715" s="71"/>
      <c r="C715" s="71"/>
    </row>
    <row r="716">
      <c r="A716" s="70"/>
      <c r="B716" s="71"/>
      <c r="C716" s="71"/>
    </row>
    <row r="717">
      <c r="A717" s="70"/>
      <c r="B717" s="71"/>
      <c r="C717" s="71"/>
    </row>
    <row r="718">
      <c r="A718" s="70"/>
      <c r="B718" s="71"/>
      <c r="C718" s="71"/>
    </row>
    <row r="719">
      <c r="A719" s="70"/>
      <c r="B719" s="71"/>
      <c r="C719" s="71"/>
    </row>
    <row r="720">
      <c r="A720" s="70"/>
      <c r="B720" s="71"/>
      <c r="C720" s="71"/>
    </row>
    <row r="721">
      <c r="A721" s="70"/>
      <c r="B721" s="71"/>
      <c r="C721" s="71"/>
    </row>
    <row r="722">
      <c r="A722" s="70"/>
      <c r="B722" s="71"/>
      <c r="C722" s="71"/>
    </row>
    <row r="723">
      <c r="A723" s="70"/>
      <c r="B723" s="71"/>
      <c r="C723" s="71"/>
    </row>
    <row r="724">
      <c r="A724" s="70"/>
      <c r="B724" s="71"/>
      <c r="C724" s="71"/>
    </row>
    <row r="725">
      <c r="A725" s="70"/>
      <c r="B725" s="71"/>
      <c r="C725" s="71"/>
    </row>
    <row r="726">
      <c r="A726" s="70"/>
      <c r="B726" s="71"/>
      <c r="C726" s="71"/>
    </row>
    <row r="727">
      <c r="A727" s="70"/>
      <c r="B727" s="71"/>
      <c r="C727" s="71"/>
    </row>
    <row r="728">
      <c r="A728" s="70"/>
      <c r="B728" s="71"/>
      <c r="C728" s="71"/>
    </row>
    <row r="729">
      <c r="A729" s="70"/>
      <c r="B729" s="71"/>
      <c r="C729" s="71"/>
    </row>
    <row r="730">
      <c r="A730" s="70"/>
      <c r="B730" s="71"/>
      <c r="C730" s="71"/>
    </row>
    <row r="731">
      <c r="A731" s="70"/>
      <c r="B731" s="71"/>
      <c r="C731" s="71"/>
    </row>
    <row r="732">
      <c r="A732" s="70"/>
      <c r="B732" s="71"/>
      <c r="C732" s="71"/>
    </row>
    <row r="733">
      <c r="A733" s="70"/>
      <c r="B733" s="71"/>
      <c r="C733" s="71"/>
    </row>
    <row r="734">
      <c r="A734" s="70"/>
      <c r="B734" s="71"/>
      <c r="C734" s="71"/>
    </row>
    <row r="735">
      <c r="A735" s="70"/>
      <c r="B735" s="71"/>
      <c r="C735" s="71"/>
    </row>
    <row r="736">
      <c r="A736" s="70"/>
      <c r="B736" s="71"/>
      <c r="C736" s="71"/>
    </row>
    <row r="737">
      <c r="A737" s="70"/>
      <c r="B737" s="71"/>
      <c r="C737" s="71"/>
    </row>
    <row r="738">
      <c r="A738" s="70"/>
      <c r="B738" s="71"/>
      <c r="C738" s="71"/>
    </row>
    <row r="739">
      <c r="A739" s="70"/>
      <c r="B739" s="71"/>
      <c r="C739" s="71"/>
    </row>
    <row r="740">
      <c r="A740" s="70"/>
      <c r="B740" s="71"/>
      <c r="C740" s="71"/>
    </row>
    <row r="741">
      <c r="A741" s="70"/>
      <c r="B741" s="71"/>
      <c r="C741" s="71"/>
    </row>
    <row r="742">
      <c r="A742" s="70"/>
      <c r="B742" s="71"/>
      <c r="C742" s="71"/>
    </row>
    <row r="743">
      <c r="A743" s="70"/>
      <c r="B743" s="71"/>
      <c r="C743" s="71"/>
    </row>
    <row r="744">
      <c r="A744" s="70"/>
      <c r="B744" s="71"/>
      <c r="C744" s="71"/>
    </row>
    <row r="745">
      <c r="A745" s="70"/>
      <c r="B745" s="71"/>
      <c r="C745" s="71"/>
    </row>
    <row r="746">
      <c r="A746" s="70"/>
      <c r="B746" s="71"/>
      <c r="C746" s="71"/>
    </row>
    <row r="747">
      <c r="A747" s="70"/>
      <c r="B747" s="71"/>
      <c r="C747" s="71"/>
    </row>
    <row r="748">
      <c r="A748" s="70"/>
      <c r="B748" s="71"/>
      <c r="C748" s="71"/>
    </row>
    <row r="749">
      <c r="A749" s="70"/>
      <c r="B749" s="71"/>
      <c r="C749" s="71"/>
    </row>
    <row r="750">
      <c r="A750" s="70"/>
      <c r="B750" s="71"/>
      <c r="C750" s="71"/>
    </row>
    <row r="751">
      <c r="A751" s="70"/>
      <c r="B751" s="71"/>
      <c r="C751" s="71"/>
    </row>
    <row r="752">
      <c r="A752" s="70"/>
      <c r="B752" s="71"/>
      <c r="C752" s="71"/>
    </row>
    <row r="753">
      <c r="A753" s="70"/>
      <c r="B753" s="71"/>
      <c r="C753" s="71"/>
    </row>
    <row r="754">
      <c r="A754" s="70"/>
      <c r="B754" s="71"/>
      <c r="C754" s="71"/>
    </row>
    <row r="755">
      <c r="A755" s="70"/>
      <c r="B755" s="71"/>
      <c r="C755" s="71"/>
    </row>
    <row r="756">
      <c r="A756" s="70"/>
      <c r="B756" s="71"/>
      <c r="C756" s="71"/>
    </row>
    <row r="757">
      <c r="A757" s="70"/>
      <c r="B757" s="71"/>
      <c r="C757" s="71"/>
    </row>
    <row r="758">
      <c r="A758" s="70"/>
      <c r="B758" s="71"/>
      <c r="C758" s="71"/>
    </row>
    <row r="759">
      <c r="A759" s="70"/>
      <c r="B759" s="71"/>
      <c r="C759" s="71"/>
    </row>
    <row r="760">
      <c r="A760" s="70"/>
      <c r="B760" s="71"/>
      <c r="C760" s="71"/>
    </row>
    <row r="761">
      <c r="A761" s="70"/>
      <c r="B761" s="71"/>
      <c r="C761" s="71"/>
    </row>
    <row r="762">
      <c r="A762" s="70"/>
      <c r="B762" s="71"/>
      <c r="C762" s="71"/>
    </row>
    <row r="763">
      <c r="A763" s="70"/>
      <c r="B763" s="71"/>
      <c r="C763" s="71"/>
    </row>
    <row r="764">
      <c r="A764" s="70"/>
      <c r="B764" s="71"/>
      <c r="C764" s="71"/>
    </row>
  </sheetData>
  <drawing r:id="rId1"/>
</worksheet>
</file>