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1325" firstSheet="11" activeTab="16"/>
  </bookViews>
  <sheets>
    <sheet name="Composite" sheetId="18" r:id="rId1"/>
    <sheet name="2CBH11168-2007" sheetId="1" r:id="rId2"/>
    <sheet name="2CAH00124-2001" sheetId="2" r:id="rId3"/>
    <sheet name="2CBH31628-0001" sheetId="3" r:id="rId4"/>
    <sheet name="2CAH00401-0019" sheetId="12" r:id="rId5"/>
    <sheet name="2CAH00401-0017" sheetId="13" r:id="rId6"/>
    <sheet name="2CAH00401-0021" sheetId="14" r:id="rId7"/>
    <sheet name="2CAH00401-011" sheetId="15" r:id="rId8"/>
    <sheet name="2CAH00401-0013" sheetId="16" r:id="rId9"/>
    <sheet name="2CAH00401-5005" sheetId="17" r:id="rId10"/>
    <sheet name="74A588900-2071" sheetId="4" r:id="rId11"/>
    <sheet name="74A328148-2012-01" sheetId="5" r:id="rId12"/>
    <sheet name="74A326331-2009" sheetId="6" r:id="rId13"/>
    <sheet name="74A326735-2009" sheetId="7" r:id="rId14"/>
    <sheet name="74A325911-1001-02" sheetId="8" r:id="rId15"/>
    <sheet name="74A328408-2019-01" sheetId="9" r:id="rId16"/>
    <sheet name="74A328967-1015-01" sheetId="10" r:id="rId17"/>
    <sheet name="Sheet11" sheetId="11" r:id="rId18"/>
  </sheets>
  <calcPr calcId="145621"/>
</workbook>
</file>

<file path=xl/calcChain.xml><?xml version="1.0" encoding="utf-8"?>
<calcChain xmlns="http://schemas.openxmlformats.org/spreadsheetml/2006/main">
  <c r="E104" i="10" l="1"/>
  <c r="F4" i="10"/>
  <c r="F5" i="10" s="1"/>
  <c r="D4" i="10"/>
  <c r="D5" i="10" s="1"/>
  <c r="B4" i="10"/>
  <c r="B5" i="10" s="1"/>
  <c r="C103" i="9"/>
  <c r="C101" i="9"/>
  <c r="C99" i="9"/>
  <c r="C97" i="9"/>
  <c r="C95" i="9"/>
  <c r="C93" i="9"/>
  <c r="C91" i="9"/>
  <c r="C89" i="9"/>
  <c r="C87" i="9"/>
  <c r="C85" i="9"/>
  <c r="C83" i="9"/>
  <c r="C81" i="9"/>
  <c r="C79" i="9"/>
  <c r="C77" i="9"/>
  <c r="C75" i="9"/>
  <c r="C73" i="9"/>
  <c r="C71" i="9"/>
  <c r="C69" i="9"/>
  <c r="C67" i="9"/>
  <c r="C65" i="9"/>
  <c r="C63" i="9"/>
  <c r="C61" i="9"/>
  <c r="C59" i="9"/>
  <c r="C57" i="9"/>
  <c r="C55" i="9"/>
  <c r="C53" i="9"/>
  <c r="C51" i="9"/>
  <c r="C49" i="9"/>
  <c r="C47" i="9"/>
  <c r="C45" i="9"/>
  <c r="C15" i="9"/>
  <c r="C13" i="9"/>
  <c r="C11" i="9"/>
  <c r="C9" i="9"/>
  <c r="F4" i="9"/>
  <c r="F5" i="9" s="1"/>
  <c r="D4" i="9"/>
  <c r="D5" i="9" s="1"/>
  <c r="B4" i="9"/>
  <c r="B5" i="9" s="1"/>
  <c r="D5" i="8"/>
  <c r="C42" i="8" s="1"/>
  <c r="F4" i="8"/>
  <c r="F5" i="8" s="1"/>
  <c r="D4" i="8"/>
  <c r="C41" i="8" s="1"/>
  <c r="B4" i="8"/>
  <c r="B5" i="8" s="1"/>
  <c r="F4" i="7"/>
  <c r="C103" i="7" s="1"/>
  <c r="C91" i="7"/>
  <c r="C75" i="7"/>
  <c r="C59" i="7"/>
  <c r="C43" i="7"/>
  <c r="D4" i="7"/>
  <c r="D5" i="7" s="1"/>
  <c r="B4" i="7"/>
  <c r="B5" i="7" s="1"/>
  <c r="F5" i="7"/>
  <c r="C100" i="7" s="1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8" i="2"/>
  <c r="F8" i="3"/>
  <c r="F8" i="12"/>
  <c r="F8" i="13"/>
  <c r="F8" i="14"/>
  <c r="F8" i="15"/>
  <c r="F8" i="16"/>
  <c r="F8" i="17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44" i="6"/>
  <c r="C120" i="6"/>
  <c r="C116" i="6"/>
  <c r="F116" i="6" s="1"/>
  <c r="C112" i="6"/>
  <c r="C108" i="6"/>
  <c r="C104" i="6"/>
  <c r="C100" i="6"/>
  <c r="F100" i="6" s="1"/>
  <c r="C96" i="6"/>
  <c r="C92" i="6"/>
  <c r="C88" i="6"/>
  <c r="C84" i="6"/>
  <c r="F84" i="6" s="1"/>
  <c r="C80" i="6"/>
  <c r="C76" i="6"/>
  <c r="C72" i="6"/>
  <c r="D72" i="6" s="1"/>
  <c r="C68" i="6"/>
  <c r="C64" i="6"/>
  <c r="C60" i="6"/>
  <c r="C56" i="6"/>
  <c r="C52" i="6"/>
  <c r="D52" i="6" s="1"/>
  <c r="C48" i="6"/>
  <c r="D48" i="6" s="1"/>
  <c r="C44" i="6"/>
  <c r="D44" i="6" s="1"/>
  <c r="D84" i="6"/>
  <c r="F4" i="6"/>
  <c r="F5" i="6" s="1"/>
  <c r="D4" i="6"/>
  <c r="B4" i="6"/>
  <c r="B5" i="6" s="1"/>
  <c r="F4" i="5"/>
  <c r="F5" i="5" s="1"/>
  <c r="C41" i="5"/>
  <c r="F41" i="5" s="1"/>
  <c r="C39" i="5"/>
  <c r="F39" i="5" s="1"/>
  <c r="C37" i="5"/>
  <c r="F37" i="5" s="1"/>
  <c r="C35" i="5"/>
  <c r="F35" i="5" s="1"/>
  <c r="C33" i="5"/>
  <c r="F33" i="5" s="1"/>
  <c r="C31" i="5"/>
  <c r="F31" i="5" s="1"/>
  <c r="C29" i="5"/>
  <c r="F29" i="5" s="1"/>
  <c r="C27" i="5"/>
  <c r="F27" i="5" s="1"/>
  <c r="C25" i="5"/>
  <c r="F25" i="5" s="1"/>
  <c r="C23" i="5"/>
  <c r="F23" i="5" s="1"/>
  <c r="C21" i="5"/>
  <c r="F21" i="5" s="1"/>
  <c r="C19" i="5"/>
  <c r="F19" i="5" s="1"/>
  <c r="C17" i="5"/>
  <c r="F17" i="5" s="1"/>
  <c r="B5" i="5"/>
  <c r="D4" i="5"/>
  <c r="D5" i="5" s="1"/>
  <c r="B4" i="5"/>
  <c r="C122" i="4"/>
  <c r="C118" i="4"/>
  <c r="C114" i="4"/>
  <c r="C110" i="4"/>
  <c r="C106" i="4"/>
  <c r="C102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46" i="4"/>
  <c r="F5" i="4"/>
  <c r="C119" i="4" s="1"/>
  <c r="D5" i="4"/>
  <c r="F4" i="4"/>
  <c r="C121" i="4" s="1"/>
  <c r="D4" i="4"/>
  <c r="B4" i="4"/>
  <c r="B5" i="4" s="1"/>
  <c r="C29" i="17"/>
  <c r="C28" i="17"/>
  <c r="C27" i="17"/>
  <c r="C25" i="17"/>
  <c r="C24" i="17"/>
  <c r="C23" i="17"/>
  <c r="D5" i="17"/>
  <c r="C21" i="17" s="1"/>
  <c r="F4" i="17"/>
  <c r="F5" i="17" s="1"/>
  <c r="D4" i="17"/>
  <c r="C19" i="17" s="1"/>
  <c r="B4" i="17"/>
  <c r="B5" i="17" s="1"/>
  <c r="C29" i="16"/>
  <c r="C28" i="16"/>
  <c r="C25" i="16"/>
  <c r="C24" i="16"/>
  <c r="C20" i="16"/>
  <c r="C16" i="16"/>
  <c r="F4" i="16"/>
  <c r="F5" i="16" s="1"/>
  <c r="D4" i="16"/>
  <c r="D5" i="16" s="1"/>
  <c r="B4" i="16"/>
  <c r="B5" i="16" s="1"/>
  <c r="C18" i="15"/>
  <c r="F4" i="15"/>
  <c r="F5" i="15" s="1"/>
  <c r="D4" i="15"/>
  <c r="D5" i="15" s="1"/>
  <c r="B4" i="15"/>
  <c r="B5" i="15" s="1"/>
  <c r="C19" i="14"/>
  <c r="F5" i="14"/>
  <c r="C28" i="14" s="1"/>
  <c r="F4" i="14"/>
  <c r="C26" i="14" s="1"/>
  <c r="D4" i="14"/>
  <c r="D5" i="14" s="1"/>
  <c r="B4" i="14"/>
  <c r="B5" i="14" s="1"/>
  <c r="C27" i="13"/>
  <c r="C23" i="13"/>
  <c r="D5" i="13"/>
  <c r="C19" i="13" s="1"/>
  <c r="F4" i="13"/>
  <c r="F5" i="13" s="1"/>
  <c r="D4" i="13"/>
  <c r="C18" i="13" s="1"/>
  <c r="B4" i="13"/>
  <c r="B5" i="13" s="1"/>
  <c r="E30" i="1"/>
  <c r="E30" i="2"/>
  <c r="E30" i="3"/>
  <c r="E30" i="12"/>
  <c r="F4" i="12"/>
  <c r="D4" i="12"/>
  <c r="D5" i="12" s="1"/>
  <c r="B4" i="12"/>
  <c r="B5" i="12" s="1"/>
  <c r="F5" i="3"/>
  <c r="C29" i="3" s="1"/>
  <c r="F4" i="3"/>
  <c r="C28" i="3" s="1"/>
  <c r="D4" i="3"/>
  <c r="D5" i="3" s="1"/>
  <c r="B4" i="3"/>
  <c r="B5" i="3" s="1"/>
  <c r="C20" i="2"/>
  <c r="C16" i="2"/>
  <c r="F4" i="2"/>
  <c r="D4" i="2"/>
  <c r="D5" i="2" s="1"/>
  <c r="B4" i="2"/>
  <c r="B5" i="2" s="1"/>
  <c r="F5" i="1"/>
  <c r="F4" i="1"/>
  <c r="D4" i="1"/>
  <c r="D5" i="1" s="1"/>
  <c r="C20" i="1" s="1"/>
  <c r="B4" i="1"/>
  <c r="B5" i="1" s="1"/>
  <c r="C50" i="5" l="1"/>
  <c r="F50" i="5" s="1"/>
  <c r="C62" i="5"/>
  <c r="F62" i="5" s="1"/>
  <c r="C78" i="5"/>
  <c r="F78" i="5" s="1"/>
  <c r="C94" i="5"/>
  <c r="F94" i="5" s="1"/>
  <c r="C102" i="5"/>
  <c r="F102" i="5" s="1"/>
  <c r="C16" i="5"/>
  <c r="F16" i="5" s="1"/>
  <c r="C20" i="5"/>
  <c r="F20" i="5" s="1"/>
  <c r="C24" i="5"/>
  <c r="F24" i="5" s="1"/>
  <c r="C28" i="5"/>
  <c r="F28" i="5" s="1"/>
  <c r="C32" i="5"/>
  <c r="F32" i="5" s="1"/>
  <c r="C36" i="5"/>
  <c r="F36" i="5" s="1"/>
  <c r="C40" i="5"/>
  <c r="F40" i="5" s="1"/>
  <c r="C43" i="5"/>
  <c r="F43" i="5" s="1"/>
  <c r="C47" i="5"/>
  <c r="F47" i="5" s="1"/>
  <c r="C51" i="5"/>
  <c r="F51" i="5" s="1"/>
  <c r="C55" i="5"/>
  <c r="F55" i="5" s="1"/>
  <c r="C59" i="5"/>
  <c r="F59" i="5" s="1"/>
  <c r="C63" i="5"/>
  <c r="F63" i="5" s="1"/>
  <c r="C67" i="5"/>
  <c r="F67" i="5" s="1"/>
  <c r="C71" i="5"/>
  <c r="F71" i="5" s="1"/>
  <c r="C75" i="5"/>
  <c r="F75" i="5" s="1"/>
  <c r="C79" i="5"/>
  <c r="F79" i="5" s="1"/>
  <c r="C83" i="5"/>
  <c r="F83" i="5" s="1"/>
  <c r="C87" i="5"/>
  <c r="F87" i="5" s="1"/>
  <c r="C91" i="5"/>
  <c r="F91" i="5" s="1"/>
  <c r="C95" i="5"/>
  <c r="F95" i="5" s="1"/>
  <c r="C99" i="5"/>
  <c r="F99" i="5" s="1"/>
  <c r="C103" i="5"/>
  <c r="F103" i="5" s="1"/>
  <c r="C107" i="5"/>
  <c r="F107" i="5" s="1"/>
  <c r="C58" i="5"/>
  <c r="F58" i="5" s="1"/>
  <c r="C74" i="5"/>
  <c r="F74" i="5" s="1"/>
  <c r="C86" i="5"/>
  <c r="F86" i="5" s="1"/>
  <c r="C106" i="5"/>
  <c r="F106" i="5" s="1"/>
  <c r="C46" i="5"/>
  <c r="F46" i="5" s="1"/>
  <c r="C54" i="5"/>
  <c r="F54" i="5" s="1"/>
  <c r="C66" i="5"/>
  <c r="F66" i="5" s="1"/>
  <c r="C70" i="5"/>
  <c r="F70" i="5" s="1"/>
  <c r="C82" i="5"/>
  <c r="F82" i="5" s="1"/>
  <c r="C90" i="5"/>
  <c r="F90" i="5" s="1"/>
  <c r="C98" i="5"/>
  <c r="F98" i="5" s="1"/>
  <c r="C44" i="5"/>
  <c r="F44" i="5" s="1"/>
  <c r="C48" i="5"/>
  <c r="F48" i="5" s="1"/>
  <c r="C52" i="5"/>
  <c r="F52" i="5" s="1"/>
  <c r="C56" i="5"/>
  <c r="F56" i="5" s="1"/>
  <c r="C60" i="5"/>
  <c r="F60" i="5" s="1"/>
  <c r="C64" i="5"/>
  <c r="F64" i="5" s="1"/>
  <c r="C68" i="5"/>
  <c r="F68" i="5" s="1"/>
  <c r="C72" i="5"/>
  <c r="F72" i="5" s="1"/>
  <c r="C76" i="5"/>
  <c r="F76" i="5" s="1"/>
  <c r="C80" i="5"/>
  <c r="F80" i="5" s="1"/>
  <c r="C84" i="5"/>
  <c r="F84" i="5" s="1"/>
  <c r="C88" i="5"/>
  <c r="F88" i="5" s="1"/>
  <c r="C92" i="5"/>
  <c r="F92" i="5" s="1"/>
  <c r="C96" i="5"/>
  <c r="F96" i="5" s="1"/>
  <c r="C100" i="5"/>
  <c r="F100" i="5" s="1"/>
  <c r="C104" i="5"/>
  <c r="F104" i="5" s="1"/>
  <c r="C18" i="5"/>
  <c r="F18" i="5" s="1"/>
  <c r="C22" i="5"/>
  <c r="F22" i="5" s="1"/>
  <c r="C26" i="5"/>
  <c r="F26" i="5" s="1"/>
  <c r="C30" i="5"/>
  <c r="F30" i="5" s="1"/>
  <c r="C34" i="5"/>
  <c r="F34" i="5" s="1"/>
  <c r="C38" i="5"/>
  <c r="F38" i="5" s="1"/>
  <c r="C42" i="5"/>
  <c r="F42" i="5" s="1"/>
  <c r="C45" i="5"/>
  <c r="F45" i="5" s="1"/>
  <c r="C49" i="5"/>
  <c r="F49" i="5" s="1"/>
  <c r="C53" i="5"/>
  <c r="F53" i="5" s="1"/>
  <c r="C57" i="5"/>
  <c r="F57" i="5" s="1"/>
  <c r="C61" i="5"/>
  <c r="F61" i="5" s="1"/>
  <c r="C65" i="5"/>
  <c r="F65" i="5" s="1"/>
  <c r="C69" i="5"/>
  <c r="F69" i="5" s="1"/>
  <c r="C73" i="5"/>
  <c r="F73" i="5" s="1"/>
  <c r="C77" i="5"/>
  <c r="F77" i="5" s="1"/>
  <c r="C81" i="5"/>
  <c r="F81" i="5" s="1"/>
  <c r="C85" i="5"/>
  <c r="F85" i="5" s="1"/>
  <c r="C89" i="5"/>
  <c r="F89" i="5" s="1"/>
  <c r="C93" i="5"/>
  <c r="F93" i="5" s="1"/>
  <c r="C97" i="5"/>
  <c r="F97" i="5" s="1"/>
  <c r="C101" i="5"/>
  <c r="F101" i="5" s="1"/>
  <c r="C105" i="5"/>
  <c r="F105" i="5" s="1"/>
  <c r="C20" i="9"/>
  <c r="C24" i="9"/>
  <c r="C28" i="9"/>
  <c r="C32" i="9"/>
  <c r="C36" i="9"/>
  <c r="C40" i="9"/>
  <c r="C12" i="9"/>
  <c r="C17" i="9"/>
  <c r="C21" i="9"/>
  <c r="C25" i="9"/>
  <c r="C29" i="9"/>
  <c r="C33" i="9"/>
  <c r="C37" i="9"/>
  <c r="C41" i="9"/>
  <c r="C46" i="9"/>
  <c r="C50" i="9"/>
  <c r="C54" i="9"/>
  <c r="C58" i="9"/>
  <c r="C62" i="9"/>
  <c r="C66" i="9"/>
  <c r="C70" i="9"/>
  <c r="C74" i="9"/>
  <c r="C78" i="9"/>
  <c r="C82" i="9"/>
  <c r="C86" i="9"/>
  <c r="C90" i="9"/>
  <c r="C94" i="9"/>
  <c r="C98" i="9"/>
  <c r="C102" i="9"/>
  <c r="C18" i="9"/>
  <c r="C22" i="9"/>
  <c r="C26" i="9"/>
  <c r="C30" i="9"/>
  <c r="C34" i="9"/>
  <c r="C38" i="9"/>
  <c r="C42" i="9"/>
  <c r="C10" i="9"/>
  <c r="C14" i="9"/>
  <c r="C19" i="9"/>
  <c r="C23" i="9"/>
  <c r="C27" i="9"/>
  <c r="C31" i="9"/>
  <c r="C35" i="9"/>
  <c r="C39" i="9"/>
  <c r="E39" i="9" s="1"/>
  <c r="C44" i="9"/>
  <c r="C48" i="9"/>
  <c r="C52" i="9"/>
  <c r="C56" i="9"/>
  <c r="C60" i="9"/>
  <c r="C64" i="9"/>
  <c r="C68" i="9"/>
  <c r="C72" i="9"/>
  <c r="C76" i="9"/>
  <c r="C80" i="9"/>
  <c r="C84" i="9"/>
  <c r="C88" i="9"/>
  <c r="C92" i="9"/>
  <c r="C96" i="9"/>
  <c r="C100" i="9"/>
  <c r="C19" i="8"/>
  <c r="C23" i="8"/>
  <c r="C27" i="8"/>
  <c r="C31" i="8"/>
  <c r="C35" i="8"/>
  <c r="C39" i="8"/>
  <c r="C43" i="8"/>
  <c r="C47" i="8"/>
  <c r="C51" i="8"/>
  <c r="C55" i="8"/>
  <c r="C59" i="8"/>
  <c r="C63" i="8"/>
  <c r="C67" i="8"/>
  <c r="C71" i="8"/>
  <c r="C75" i="8"/>
  <c r="C79" i="8"/>
  <c r="C83" i="8"/>
  <c r="C87" i="8"/>
  <c r="C91" i="8"/>
  <c r="C95" i="8"/>
  <c r="C99" i="8"/>
  <c r="C103" i="8"/>
  <c r="C16" i="8"/>
  <c r="C20" i="8"/>
  <c r="C24" i="8"/>
  <c r="C28" i="8"/>
  <c r="C32" i="8"/>
  <c r="C36" i="8"/>
  <c r="C40" i="8"/>
  <c r="C44" i="8"/>
  <c r="C48" i="8"/>
  <c r="C52" i="8"/>
  <c r="C56" i="8"/>
  <c r="C60" i="8"/>
  <c r="C64" i="8"/>
  <c r="C68" i="8"/>
  <c r="C72" i="8"/>
  <c r="C76" i="8"/>
  <c r="C80" i="8"/>
  <c r="C84" i="8"/>
  <c r="C88" i="8"/>
  <c r="C92" i="8"/>
  <c r="C96" i="8"/>
  <c r="C100" i="8"/>
  <c r="C17" i="8"/>
  <c r="C21" i="8"/>
  <c r="C25" i="8"/>
  <c r="C29" i="8"/>
  <c r="C33" i="8"/>
  <c r="C37" i="8"/>
  <c r="C45" i="8"/>
  <c r="C49" i="8"/>
  <c r="E49" i="8" s="1"/>
  <c r="C53" i="8"/>
  <c r="C57" i="8"/>
  <c r="C61" i="8"/>
  <c r="C65" i="8"/>
  <c r="C69" i="8"/>
  <c r="C73" i="8"/>
  <c r="C77" i="8"/>
  <c r="C81" i="8"/>
  <c r="C85" i="8"/>
  <c r="C89" i="8"/>
  <c r="C93" i="8"/>
  <c r="C97" i="8"/>
  <c r="C101" i="8"/>
  <c r="C18" i="8"/>
  <c r="C22" i="8"/>
  <c r="C26" i="8"/>
  <c r="C30" i="8"/>
  <c r="C34" i="8"/>
  <c r="C38" i="8"/>
  <c r="C46" i="8"/>
  <c r="C50" i="8"/>
  <c r="C54" i="8"/>
  <c r="C58" i="8"/>
  <c r="C62" i="8"/>
  <c r="C66" i="8"/>
  <c r="C70" i="8"/>
  <c r="C74" i="8"/>
  <c r="C78" i="8"/>
  <c r="C82" i="8"/>
  <c r="C86" i="8"/>
  <c r="C90" i="8"/>
  <c r="C94" i="8"/>
  <c r="C98" i="8"/>
  <c r="C102" i="8"/>
  <c r="C16" i="7"/>
  <c r="C20" i="7"/>
  <c r="C24" i="7"/>
  <c r="C28" i="7"/>
  <c r="C32" i="7"/>
  <c r="C36" i="7"/>
  <c r="C40" i="7"/>
  <c r="C47" i="7"/>
  <c r="C63" i="7"/>
  <c r="C79" i="7"/>
  <c r="C95" i="7"/>
  <c r="C17" i="7"/>
  <c r="C21" i="7"/>
  <c r="C25" i="7"/>
  <c r="C29" i="7"/>
  <c r="C33" i="7"/>
  <c r="C37" i="7"/>
  <c r="C41" i="7"/>
  <c r="C51" i="7"/>
  <c r="C67" i="7"/>
  <c r="C83" i="7"/>
  <c r="C99" i="7"/>
  <c r="C18" i="7"/>
  <c r="C22" i="7"/>
  <c r="C26" i="7"/>
  <c r="C30" i="7"/>
  <c r="C34" i="7"/>
  <c r="C38" i="7"/>
  <c r="C42" i="7"/>
  <c r="C55" i="7"/>
  <c r="C71" i="7"/>
  <c r="C87" i="7"/>
  <c r="C19" i="7"/>
  <c r="C23" i="7"/>
  <c r="C27" i="7"/>
  <c r="C31" i="7"/>
  <c r="C35" i="7"/>
  <c r="C39" i="7"/>
  <c r="C102" i="7"/>
  <c r="C44" i="7"/>
  <c r="C48" i="7"/>
  <c r="C52" i="7"/>
  <c r="C56" i="7"/>
  <c r="C60" i="7"/>
  <c r="C64" i="7"/>
  <c r="C68" i="7"/>
  <c r="C72" i="7"/>
  <c r="C76" i="7"/>
  <c r="C80" i="7"/>
  <c r="C84" i="7"/>
  <c r="C88" i="7"/>
  <c r="C92" i="7"/>
  <c r="C96" i="7"/>
  <c r="C45" i="7"/>
  <c r="C49" i="7"/>
  <c r="C53" i="7"/>
  <c r="C57" i="7"/>
  <c r="C61" i="7"/>
  <c r="C65" i="7"/>
  <c r="C69" i="7"/>
  <c r="C73" i="7"/>
  <c r="C77" i="7"/>
  <c r="C81" i="7"/>
  <c r="C85" i="7"/>
  <c r="C89" i="7"/>
  <c r="C93" i="7"/>
  <c r="C97" i="7"/>
  <c r="C101" i="7"/>
  <c r="C46" i="7"/>
  <c r="C50" i="7"/>
  <c r="C54" i="7"/>
  <c r="C58" i="7"/>
  <c r="C62" i="7"/>
  <c r="C66" i="7"/>
  <c r="C70" i="7"/>
  <c r="C74" i="7"/>
  <c r="C78" i="7"/>
  <c r="C82" i="7"/>
  <c r="C86" i="7"/>
  <c r="C90" i="7"/>
  <c r="C94" i="7"/>
  <c r="C98" i="7"/>
  <c r="F64" i="6"/>
  <c r="D64" i="6"/>
  <c r="D80" i="6"/>
  <c r="F80" i="6"/>
  <c r="D96" i="6"/>
  <c r="F96" i="6"/>
  <c r="D112" i="6"/>
  <c r="F112" i="6"/>
  <c r="D5" i="6"/>
  <c r="C36" i="6" s="1"/>
  <c r="F36" i="6" s="1"/>
  <c r="C40" i="6"/>
  <c r="F40" i="6" s="1"/>
  <c r="C32" i="6"/>
  <c r="F32" i="6" s="1"/>
  <c r="C28" i="6"/>
  <c r="F28" i="6" s="1"/>
  <c r="C24" i="6"/>
  <c r="F24" i="6" s="1"/>
  <c r="C16" i="6"/>
  <c r="F16" i="6" s="1"/>
  <c r="C39" i="6"/>
  <c r="F39" i="6" s="1"/>
  <c r="C35" i="6"/>
  <c r="F35" i="6" s="1"/>
  <c r="C27" i="6"/>
  <c r="F27" i="6" s="1"/>
  <c r="C23" i="6"/>
  <c r="F23" i="6" s="1"/>
  <c r="C19" i="6"/>
  <c r="F19" i="6" s="1"/>
  <c r="C34" i="6"/>
  <c r="F34" i="6" s="1"/>
  <c r="C30" i="6"/>
  <c r="F30" i="6" s="1"/>
  <c r="C26" i="6"/>
  <c r="F26" i="6" s="1"/>
  <c r="C38" i="6"/>
  <c r="F38" i="6" s="1"/>
  <c r="C22" i="6"/>
  <c r="F22" i="6" s="1"/>
  <c r="C25" i="6"/>
  <c r="F25" i="6" s="1"/>
  <c r="D68" i="6"/>
  <c r="F68" i="6"/>
  <c r="F48" i="6"/>
  <c r="D100" i="6"/>
  <c r="F56" i="6"/>
  <c r="D56" i="6"/>
  <c r="D88" i="6"/>
  <c r="F88" i="6"/>
  <c r="D104" i="6"/>
  <c r="F104" i="6"/>
  <c r="D120" i="6"/>
  <c r="F120" i="6"/>
  <c r="F52" i="6"/>
  <c r="C17" i="6"/>
  <c r="F17" i="6" s="1"/>
  <c r="D116" i="6"/>
  <c r="D60" i="6"/>
  <c r="F60" i="6"/>
  <c r="D76" i="6"/>
  <c r="F76" i="6"/>
  <c r="D92" i="6"/>
  <c r="F92" i="6"/>
  <c r="D108" i="6"/>
  <c r="F108" i="6"/>
  <c r="F72" i="6"/>
  <c r="C45" i="6"/>
  <c r="C49" i="6"/>
  <c r="C53" i="6"/>
  <c r="C57" i="6"/>
  <c r="C61" i="6"/>
  <c r="C65" i="6"/>
  <c r="C69" i="6"/>
  <c r="C73" i="6"/>
  <c r="C77" i="6"/>
  <c r="C81" i="6"/>
  <c r="C85" i="6"/>
  <c r="C89" i="6"/>
  <c r="C93" i="6"/>
  <c r="C97" i="6"/>
  <c r="C101" i="6"/>
  <c r="C105" i="6"/>
  <c r="C109" i="6"/>
  <c r="C113" i="6"/>
  <c r="C117" i="6"/>
  <c r="C121" i="6"/>
  <c r="C43" i="6"/>
  <c r="F43" i="6" s="1"/>
  <c r="C46" i="6"/>
  <c r="C50" i="6"/>
  <c r="C54" i="6"/>
  <c r="C58" i="6"/>
  <c r="C62" i="6"/>
  <c r="C66" i="6"/>
  <c r="C70" i="6"/>
  <c r="C74" i="6"/>
  <c r="C78" i="6"/>
  <c r="C82" i="6"/>
  <c r="C86" i="6"/>
  <c r="C90" i="6"/>
  <c r="C94" i="6"/>
  <c r="C98" i="6"/>
  <c r="C102" i="6"/>
  <c r="C106" i="6"/>
  <c r="C110" i="6"/>
  <c r="C114" i="6"/>
  <c r="C118" i="6"/>
  <c r="C122" i="6"/>
  <c r="C47" i="6"/>
  <c r="C51" i="6"/>
  <c r="C55" i="6"/>
  <c r="C59" i="6"/>
  <c r="C63" i="6"/>
  <c r="C67" i="6"/>
  <c r="C71" i="6"/>
  <c r="C75" i="6"/>
  <c r="C79" i="6"/>
  <c r="C83" i="6"/>
  <c r="C87" i="6"/>
  <c r="C91" i="6"/>
  <c r="C95" i="6"/>
  <c r="C99" i="6"/>
  <c r="C103" i="6"/>
  <c r="C107" i="6"/>
  <c r="C111" i="6"/>
  <c r="C115" i="6"/>
  <c r="C119" i="6"/>
  <c r="C38" i="4"/>
  <c r="C42" i="4"/>
  <c r="C34" i="4"/>
  <c r="C30" i="4"/>
  <c r="C26" i="4"/>
  <c r="C41" i="4"/>
  <c r="C18" i="4"/>
  <c r="C22" i="4"/>
  <c r="C19" i="4"/>
  <c r="C23" i="4"/>
  <c r="C27" i="4"/>
  <c r="C31" i="4"/>
  <c r="C35" i="4"/>
  <c r="C39" i="4"/>
  <c r="C43" i="4"/>
  <c r="C47" i="4"/>
  <c r="C51" i="4"/>
  <c r="C55" i="4"/>
  <c r="C59" i="4"/>
  <c r="C63" i="4"/>
  <c r="C67" i="4"/>
  <c r="C71" i="4"/>
  <c r="C75" i="4"/>
  <c r="C79" i="4"/>
  <c r="C83" i="4"/>
  <c r="C87" i="4"/>
  <c r="C91" i="4"/>
  <c r="C95" i="4"/>
  <c r="C99" i="4"/>
  <c r="C103" i="4"/>
  <c r="C107" i="4"/>
  <c r="C111" i="4"/>
  <c r="C115" i="4"/>
  <c r="C16" i="4"/>
  <c r="C20" i="4"/>
  <c r="C24" i="4"/>
  <c r="C28" i="4"/>
  <c r="C32" i="4"/>
  <c r="C36" i="4"/>
  <c r="C40" i="4"/>
  <c r="C44" i="4"/>
  <c r="C48" i="4"/>
  <c r="C52" i="4"/>
  <c r="C56" i="4"/>
  <c r="C60" i="4"/>
  <c r="C64" i="4"/>
  <c r="C68" i="4"/>
  <c r="C72" i="4"/>
  <c r="C76" i="4"/>
  <c r="C80" i="4"/>
  <c r="C84" i="4"/>
  <c r="C88" i="4"/>
  <c r="C92" i="4"/>
  <c r="C96" i="4"/>
  <c r="C100" i="4"/>
  <c r="C104" i="4"/>
  <c r="C108" i="4"/>
  <c r="C112" i="4"/>
  <c r="C116" i="4"/>
  <c r="C120" i="4"/>
  <c r="C17" i="4"/>
  <c r="C21" i="4"/>
  <c r="C25" i="4"/>
  <c r="C29" i="4"/>
  <c r="C33" i="4"/>
  <c r="C37" i="4"/>
  <c r="C45" i="4"/>
  <c r="C49" i="4"/>
  <c r="C53" i="4"/>
  <c r="C57" i="4"/>
  <c r="C61" i="4"/>
  <c r="C65" i="4"/>
  <c r="C69" i="4"/>
  <c r="C73" i="4"/>
  <c r="C77" i="4"/>
  <c r="C81" i="4"/>
  <c r="C85" i="4"/>
  <c r="C89" i="4"/>
  <c r="C93" i="4"/>
  <c r="C97" i="4"/>
  <c r="C101" i="4"/>
  <c r="C105" i="4"/>
  <c r="C109" i="4"/>
  <c r="C113" i="4"/>
  <c r="C117" i="4"/>
  <c r="C20" i="17"/>
  <c r="C17" i="17"/>
  <c r="C18" i="17"/>
  <c r="C16" i="17"/>
  <c r="C22" i="17"/>
  <c r="C26" i="17"/>
  <c r="C17" i="16"/>
  <c r="C21" i="16"/>
  <c r="C19" i="16"/>
  <c r="C23" i="16"/>
  <c r="C27" i="16"/>
  <c r="C18" i="16"/>
  <c r="C22" i="16"/>
  <c r="C26" i="16"/>
  <c r="C26" i="15"/>
  <c r="C19" i="15"/>
  <c r="C23" i="15"/>
  <c r="C27" i="15"/>
  <c r="C22" i="15"/>
  <c r="C16" i="15"/>
  <c r="C20" i="15"/>
  <c r="C24" i="15"/>
  <c r="C28" i="15"/>
  <c r="C17" i="15"/>
  <c r="C21" i="15"/>
  <c r="C25" i="15"/>
  <c r="C29" i="15"/>
  <c r="C23" i="14"/>
  <c r="D23" i="14" s="1"/>
  <c r="C27" i="14"/>
  <c r="C16" i="14"/>
  <c r="C20" i="14"/>
  <c r="C24" i="14"/>
  <c r="C17" i="14"/>
  <c r="C21" i="14"/>
  <c r="C25" i="14"/>
  <c r="C29" i="14"/>
  <c r="C18" i="14"/>
  <c r="C22" i="14"/>
  <c r="C16" i="13"/>
  <c r="C20" i="13"/>
  <c r="C24" i="13"/>
  <c r="C28" i="13"/>
  <c r="D28" i="13" s="1"/>
  <c r="C17" i="13"/>
  <c r="C21" i="13"/>
  <c r="C25" i="13"/>
  <c r="C29" i="13"/>
  <c r="C22" i="13"/>
  <c r="C26" i="13"/>
  <c r="C28" i="12"/>
  <c r="E28" i="12" s="1"/>
  <c r="C16" i="12"/>
  <c r="C26" i="12"/>
  <c r="E26" i="12" s="1"/>
  <c r="C23" i="12"/>
  <c r="C27" i="12"/>
  <c r="F5" i="12"/>
  <c r="C24" i="12"/>
  <c r="E24" i="12" s="1"/>
  <c r="C22" i="3"/>
  <c r="C26" i="3"/>
  <c r="C23" i="3"/>
  <c r="C27" i="3"/>
  <c r="C25" i="3"/>
  <c r="C24" i="3"/>
  <c r="C27" i="2"/>
  <c r="C17" i="2"/>
  <c r="C21" i="2"/>
  <c r="C18" i="2"/>
  <c r="C22" i="2"/>
  <c r="C26" i="2"/>
  <c r="F5" i="2"/>
  <c r="C19" i="2"/>
  <c r="C23" i="2"/>
  <c r="C19" i="1"/>
  <c r="C27" i="1"/>
  <c r="C23" i="1"/>
  <c r="C26" i="1"/>
  <c r="C24" i="1"/>
  <c r="C28" i="1"/>
  <c r="C25" i="1"/>
  <c r="C29" i="1"/>
  <c r="C22" i="1"/>
  <c r="C17" i="1"/>
  <c r="C21" i="1"/>
  <c r="C18" i="1"/>
  <c r="C16" i="1"/>
  <c r="D18" i="4"/>
  <c r="E103" i="10"/>
  <c r="E102" i="10"/>
  <c r="E87" i="10"/>
  <c r="E86" i="10"/>
  <c r="E71" i="10"/>
  <c r="E70" i="10"/>
  <c r="E55" i="10"/>
  <c r="E54" i="10"/>
  <c r="E39" i="10"/>
  <c r="E38" i="10"/>
  <c r="E23" i="10"/>
  <c r="E22" i="10"/>
  <c r="E103" i="9"/>
  <c r="E87" i="9"/>
  <c r="E71" i="9"/>
  <c r="E55" i="9"/>
  <c r="E23" i="9"/>
  <c r="E105" i="5"/>
  <c r="E97" i="5"/>
  <c r="E89" i="5"/>
  <c r="E81" i="5"/>
  <c r="E73" i="5"/>
  <c r="E65" i="5"/>
  <c r="E57" i="5"/>
  <c r="E49" i="5"/>
  <c r="E41" i="5"/>
  <c r="E33" i="5"/>
  <c r="E25" i="5"/>
  <c r="E17" i="5"/>
  <c r="C13" i="2"/>
  <c r="C11" i="2"/>
  <c r="C13" i="17"/>
  <c r="C13" i="16"/>
  <c r="D28" i="15"/>
  <c r="D16" i="15"/>
  <c r="D28" i="14"/>
  <c r="D16" i="13"/>
  <c r="E27" i="12"/>
  <c r="E23" i="12"/>
  <c r="C21" i="12"/>
  <c r="E21" i="12" s="1"/>
  <c r="C20" i="12"/>
  <c r="E20" i="12" s="1"/>
  <c r="C19" i="12"/>
  <c r="E19" i="12" s="1"/>
  <c r="C18" i="12"/>
  <c r="E18" i="12" s="1"/>
  <c r="C17" i="12"/>
  <c r="D17" i="12" s="1"/>
  <c r="C9" i="12"/>
  <c r="D9" i="12" s="1"/>
  <c r="C103" i="10"/>
  <c r="F103" i="10" s="1"/>
  <c r="C102" i="10"/>
  <c r="F102" i="10" s="1"/>
  <c r="C101" i="10"/>
  <c r="C100" i="10"/>
  <c r="C99" i="10"/>
  <c r="C98" i="10"/>
  <c r="C97" i="10"/>
  <c r="C96" i="10"/>
  <c r="C95" i="10"/>
  <c r="F95" i="10" s="1"/>
  <c r="C94" i="10"/>
  <c r="F94" i="10" s="1"/>
  <c r="C93" i="10"/>
  <c r="C92" i="10"/>
  <c r="C91" i="10"/>
  <c r="C90" i="10"/>
  <c r="C89" i="10"/>
  <c r="C88" i="10"/>
  <c r="C87" i="10"/>
  <c r="F87" i="10" s="1"/>
  <c r="C86" i="10"/>
  <c r="F86" i="10" s="1"/>
  <c r="C85" i="10"/>
  <c r="C84" i="10"/>
  <c r="C83" i="10"/>
  <c r="C82" i="10"/>
  <c r="C81" i="10"/>
  <c r="C80" i="10"/>
  <c r="C79" i="10"/>
  <c r="F79" i="10" s="1"/>
  <c r="C78" i="10"/>
  <c r="F78" i="10" s="1"/>
  <c r="C77" i="10"/>
  <c r="C76" i="10"/>
  <c r="C75" i="10"/>
  <c r="C74" i="10"/>
  <c r="C73" i="10"/>
  <c r="C72" i="10"/>
  <c r="C71" i="10"/>
  <c r="F71" i="10" s="1"/>
  <c r="C70" i="10"/>
  <c r="F70" i="10" s="1"/>
  <c r="C69" i="10"/>
  <c r="C68" i="10"/>
  <c r="C67" i="10"/>
  <c r="C66" i="10"/>
  <c r="C65" i="10"/>
  <c r="C64" i="10"/>
  <c r="C63" i="10"/>
  <c r="F63" i="10" s="1"/>
  <c r="C62" i="10"/>
  <c r="F62" i="10" s="1"/>
  <c r="C61" i="10"/>
  <c r="C60" i="10"/>
  <c r="C59" i="10"/>
  <c r="C58" i="10"/>
  <c r="C57" i="10"/>
  <c r="C56" i="10"/>
  <c r="C55" i="10"/>
  <c r="F55" i="10" s="1"/>
  <c r="C54" i="10"/>
  <c r="F54" i="10" s="1"/>
  <c r="C53" i="10"/>
  <c r="C52" i="10"/>
  <c r="C51" i="10"/>
  <c r="C50" i="10"/>
  <c r="C49" i="10"/>
  <c r="C48" i="10"/>
  <c r="C47" i="10"/>
  <c r="F47" i="10" s="1"/>
  <c r="C46" i="10"/>
  <c r="F46" i="10" s="1"/>
  <c r="C45" i="10"/>
  <c r="C44" i="10"/>
  <c r="C43" i="10"/>
  <c r="C42" i="10"/>
  <c r="C41" i="10"/>
  <c r="C40" i="10"/>
  <c r="C39" i="10"/>
  <c r="F39" i="10" s="1"/>
  <c r="C38" i="10"/>
  <c r="F38" i="10" s="1"/>
  <c r="C37" i="10"/>
  <c r="C36" i="10"/>
  <c r="C35" i="10"/>
  <c r="C34" i="10"/>
  <c r="C33" i="10"/>
  <c r="C32" i="10"/>
  <c r="C31" i="10"/>
  <c r="F31" i="10" s="1"/>
  <c r="C30" i="10"/>
  <c r="F30" i="10" s="1"/>
  <c r="C29" i="10"/>
  <c r="C28" i="10"/>
  <c r="C27" i="10"/>
  <c r="C26" i="10"/>
  <c r="C25" i="10"/>
  <c r="C24" i="10"/>
  <c r="C23" i="10"/>
  <c r="F23" i="10" s="1"/>
  <c r="C22" i="10"/>
  <c r="F22" i="10" s="1"/>
  <c r="C21" i="10"/>
  <c r="C20" i="10"/>
  <c r="C19" i="10"/>
  <c r="C18" i="10"/>
  <c r="C17" i="10"/>
  <c r="C16" i="10"/>
  <c r="C15" i="10"/>
  <c r="F15" i="10" s="1"/>
  <c r="C14" i="10"/>
  <c r="F14" i="10" s="1"/>
  <c r="C13" i="10"/>
  <c r="C12" i="10"/>
  <c r="C11" i="10"/>
  <c r="C10" i="10"/>
  <c r="C9" i="10"/>
  <c r="F103" i="9"/>
  <c r="F99" i="9"/>
  <c r="F95" i="9"/>
  <c r="F91" i="9"/>
  <c r="F87" i="9"/>
  <c r="F83" i="9"/>
  <c r="F79" i="9"/>
  <c r="F75" i="9"/>
  <c r="F71" i="9"/>
  <c r="F67" i="9"/>
  <c r="F63" i="9"/>
  <c r="F59" i="9"/>
  <c r="F55" i="9"/>
  <c r="F51" i="9"/>
  <c r="F47" i="9"/>
  <c r="C43" i="9"/>
  <c r="F43" i="9" s="1"/>
  <c r="F39" i="9"/>
  <c r="F35" i="9"/>
  <c r="F31" i="9"/>
  <c r="F27" i="9"/>
  <c r="F23" i="9"/>
  <c r="F19" i="9"/>
  <c r="C16" i="9"/>
  <c r="F15" i="9"/>
  <c r="E81" i="8"/>
  <c r="C13" i="8"/>
  <c r="E13" i="8" s="1"/>
  <c r="F39" i="7"/>
  <c r="E107" i="5"/>
  <c r="E104" i="5"/>
  <c r="E103" i="5"/>
  <c r="D102" i="5"/>
  <c r="E100" i="5"/>
  <c r="E99" i="5"/>
  <c r="D98" i="5"/>
  <c r="E95" i="5"/>
  <c r="D94" i="5"/>
  <c r="E93" i="5"/>
  <c r="E91" i="5"/>
  <c r="D90" i="5"/>
  <c r="E88" i="5"/>
  <c r="D86" i="5"/>
  <c r="E85" i="5"/>
  <c r="E84" i="5"/>
  <c r="E83" i="5"/>
  <c r="D82" i="5"/>
  <c r="E80" i="5"/>
  <c r="E79" i="5"/>
  <c r="D78" i="5"/>
  <c r="E77" i="5"/>
  <c r="E76" i="5"/>
  <c r="E75" i="5"/>
  <c r="D74" i="5"/>
  <c r="E72" i="5"/>
  <c r="E71" i="5"/>
  <c r="D70" i="5"/>
  <c r="E68" i="5"/>
  <c r="E67" i="5"/>
  <c r="D66" i="5"/>
  <c r="E63" i="5"/>
  <c r="D62" i="5"/>
  <c r="E61" i="5"/>
  <c r="E59" i="5"/>
  <c r="D58" i="5"/>
  <c r="E56" i="5"/>
  <c r="D54" i="5"/>
  <c r="E53" i="5"/>
  <c r="E52" i="5"/>
  <c r="E51" i="5"/>
  <c r="D50" i="5"/>
  <c r="E48" i="5"/>
  <c r="E47" i="5"/>
  <c r="E45" i="5"/>
  <c r="E44" i="5"/>
  <c r="E43" i="5"/>
  <c r="D42" i="5"/>
  <c r="E40" i="5"/>
  <c r="E39" i="5"/>
  <c r="D38" i="5"/>
  <c r="E37" i="5"/>
  <c r="E36" i="5"/>
  <c r="E35" i="5"/>
  <c r="D34" i="5"/>
  <c r="E31" i="5"/>
  <c r="D30" i="5"/>
  <c r="E29" i="5"/>
  <c r="E27" i="5"/>
  <c r="D26" i="5"/>
  <c r="E24" i="5"/>
  <c r="E23" i="5"/>
  <c r="D22" i="5"/>
  <c r="E21" i="5"/>
  <c r="E20" i="5"/>
  <c r="E19" i="5"/>
  <c r="D18" i="5"/>
  <c r="E16" i="5"/>
  <c r="C15" i="5"/>
  <c r="D15" i="5" s="1"/>
  <c r="C14" i="5"/>
  <c r="C13" i="5"/>
  <c r="C12" i="5"/>
  <c r="C11" i="5"/>
  <c r="C10" i="5"/>
  <c r="C9" i="5"/>
  <c r="C8" i="5"/>
  <c r="D107" i="5"/>
  <c r="D105" i="5"/>
  <c r="D104" i="5"/>
  <c r="D103" i="5"/>
  <c r="D101" i="5"/>
  <c r="D100" i="5"/>
  <c r="D99" i="5"/>
  <c r="D97" i="5"/>
  <c r="D96" i="5"/>
  <c r="D93" i="5"/>
  <c r="D92" i="5"/>
  <c r="D91" i="5"/>
  <c r="D89" i="5"/>
  <c r="D88" i="5"/>
  <c r="D87" i="5"/>
  <c r="D85" i="5"/>
  <c r="D84" i="5"/>
  <c r="D83" i="5"/>
  <c r="D81" i="5"/>
  <c r="D80" i="5"/>
  <c r="D77" i="5"/>
  <c r="D76" i="5"/>
  <c r="D75" i="5"/>
  <c r="D73" i="5"/>
  <c r="D72" i="5"/>
  <c r="D71" i="5"/>
  <c r="D69" i="5"/>
  <c r="D68" i="5"/>
  <c r="D67" i="5"/>
  <c r="D65" i="5"/>
  <c r="D64" i="5"/>
  <c r="D61" i="5"/>
  <c r="D60" i="5"/>
  <c r="D59" i="5"/>
  <c r="D57" i="5"/>
  <c r="D56" i="5"/>
  <c r="D55" i="5"/>
  <c r="D53" i="5"/>
  <c r="D52" i="5"/>
  <c r="D51" i="5"/>
  <c r="D49" i="5"/>
  <c r="D48" i="5"/>
  <c r="D45" i="5"/>
  <c r="D44" i="5"/>
  <c r="D43" i="5"/>
  <c r="D41" i="5"/>
  <c r="D40" i="5"/>
  <c r="D39" i="5"/>
  <c r="D37" i="5"/>
  <c r="D36" i="5"/>
  <c r="D35" i="5"/>
  <c r="D33" i="5"/>
  <c r="D32" i="5"/>
  <c r="D31" i="5"/>
  <c r="D29" i="5"/>
  <c r="D28" i="5"/>
  <c r="D27" i="5"/>
  <c r="D25" i="5"/>
  <c r="D24" i="5"/>
  <c r="D23" i="5"/>
  <c r="D21" i="5"/>
  <c r="D20" i="5"/>
  <c r="D19" i="5"/>
  <c r="D17" i="5"/>
  <c r="D16" i="5"/>
  <c r="C11" i="4"/>
  <c r="E12" i="5" l="1"/>
  <c r="F12" i="5"/>
  <c r="D9" i="5"/>
  <c r="F9" i="5"/>
  <c r="D13" i="5"/>
  <c r="F13" i="5"/>
  <c r="D47" i="5"/>
  <c r="D63" i="5"/>
  <c r="D79" i="5"/>
  <c r="D95" i="5"/>
  <c r="D10" i="5"/>
  <c r="F10" i="5"/>
  <c r="D14" i="5"/>
  <c r="F14" i="5"/>
  <c r="E28" i="5"/>
  <c r="E32" i="5"/>
  <c r="D46" i="5"/>
  <c r="E55" i="5"/>
  <c r="E60" i="5"/>
  <c r="E64" i="5"/>
  <c r="E69" i="5"/>
  <c r="E87" i="5"/>
  <c r="E92" i="5"/>
  <c r="E96" i="5"/>
  <c r="E101" i="5"/>
  <c r="D106" i="5"/>
  <c r="E9" i="5"/>
  <c r="E11" i="5"/>
  <c r="F11" i="5"/>
  <c r="E15" i="5"/>
  <c r="F15" i="5"/>
  <c r="E8" i="5"/>
  <c r="F8" i="5"/>
  <c r="E12" i="10"/>
  <c r="F12" i="10"/>
  <c r="E20" i="10"/>
  <c r="F20" i="10"/>
  <c r="E28" i="10"/>
  <c r="F28" i="10"/>
  <c r="E36" i="10"/>
  <c r="F36" i="10"/>
  <c r="E44" i="10"/>
  <c r="F44" i="10"/>
  <c r="E52" i="10"/>
  <c r="F52" i="10"/>
  <c r="E60" i="10"/>
  <c r="F60" i="10"/>
  <c r="E68" i="10"/>
  <c r="F68" i="10"/>
  <c r="E80" i="10"/>
  <c r="F80" i="10"/>
  <c r="E88" i="10"/>
  <c r="F88" i="10"/>
  <c r="E100" i="10"/>
  <c r="F100" i="10"/>
  <c r="E9" i="10"/>
  <c r="F9" i="10"/>
  <c r="E17" i="10"/>
  <c r="F17" i="10"/>
  <c r="E25" i="10"/>
  <c r="F25" i="10"/>
  <c r="E33" i="10"/>
  <c r="F33" i="10"/>
  <c r="E41" i="10"/>
  <c r="F41" i="10"/>
  <c r="E49" i="10"/>
  <c r="F49" i="10"/>
  <c r="E57" i="10"/>
  <c r="F57" i="10"/>
  <c r="E65" i="10"/>
  <c r="F65" i="10"/>
  <c r="E73" i="10"/>
  <c r="F73" i="10"/>
  <c r="E81" i="10"/>
  <c r="F81" i="10"/>
  <c r="E89" i="10"/>
  <c r="F89" i="10"/>
  <c r="E97" i="10"/>
  <c r="F97" i="10"/>
  <c r="E10" i="10"/>
  <c r="F10" i="10"/>
  <c r="E18" i="10"/>
  <c r="F18" i="10"/>
  <c r="E26" i="10"/>
  <c r="F26" i="10"/>
  <c r="E34" i="10"/>
  <c r="F34" i="10"/>
  <c r="E42" i="10"/>
  <c r="F42" i="10"/>
  <c r="E50" i="10"/>
  <c r="F50" i="10"/>
  <c r="E58" i="10"/>
  <c r="F58" i="10"/>
  <c r="E66" i="10"/>
  <c r="F66" i="10"/>
  <c r="E74" i="10"/>
  <c r="F74" i="10"/>
  <c r="E82" i="10"/>
  <c r="F82" i="10"/>
  <c r="E90" i="10"/>
  <c r="F90" i="10"/>
  <c r="E98" i="10"/>
  <c r="F98" i="10"/>
  <c r="E14" i="10"/>
  <c r="E30" i="10"/>
  <c r="E46" i="10"/>
  <c r="E62" i="10"/>
  <c r="E78" i="10"/>
  <c r="E94" i="10"/>
  <c r="E16" i="10"/>
  <c r="F16" i="10"/>
  <c r="E24" i="10"/>
  <c r="F24" i="10"/>
  <c r="E32" i="10"/>
  <c r="F32" i="10"/>
  <c r="E40" i="10"/>
  <c r="F40" i="10"/>
  <c r="E48" i="10"/>
  <c r="F48" i="10"/>
  <c r="E56" i="10"/>
  <c r="F56" i="10"/>
  <c r="E64" i="10"/>
  <c r="F64" i="10"/>
  <c r="E72" i="10"/>
  <c r="F72" i="10"/>
  <c r="E76" i="10"/>
  <c r="F76" i="10"/>
  <c r="E84" i="10"/>
  <c r="F84" i="10"/>
  <c r="E92" i="10"/>
  <c r="F92" i="10"/>
  <c r="E96" i="10"/>
  <c r="F96" i="10"/>
  <c r="E13" i="10"/>
  <c r="F13" i="10"/>
  <c r="E21" i="10"/>
  <c r="F21" i="10"/>
  <c r="E29" i="10"/>
  <c r="F29" i="10"/>
  <c r="E37" i="10"/>
  <c r="F37" i="10"/>
  <c r="E45" i="10"/>
  <c r="F45" i="10"/>
  <c r="E53" i="10"/>
  <c r="F53" i="10"/>
  <c r="E61" i="10"/>
  <c r="F61" i="10"/>
  <c r="E69" i="10"/>
  <c r="F69" i="10"/>
  <c r="E77" i="10"/>
  <c r="F77" i="10"/>
  <c r="E85" i="10"/>
  <c r="F85" i="10"/>
  <c r="E93" i="10"/>
  <c r="F93" i="10"/>
  <c r="E101" i="10"/>
  <c r="F101" i="10"/>
  <c r="E11" i="10"/>
  <c r="F11" i="10"/>
  <c r="E19" i="10"/>
  <c r="F19" i="10"/>
  <c r="E27" i="10"/>
  <c r="F27" i="10"/>
  <c r="E35" i="10"/>
  <c r="F35" i="10"/>
  <c r="E43" i="10"/>
  <c r="F43" i="10"/>
  <c r="E51" i="10"/>
  <c r="F51" i="10"/>
  <c r="E59" i="10"/>
  <c r="F59" i="10"/>
  <c r="E67" i="10"/>
  <c r="F67" i="10"/>
  <c r="E75" i="10"/>
  <c r="F75" i="10"/>
  <c r="E83" i="10"/>
  <c r="F83" i="10"/>
  <c r="E91" i="10"/>
  <c r="F91" i="10"/>
  <c r="E99" i="10"/>
  <c r="F99" i="10"/>
  <c r="E15" i="10"/>
  <c r="E31" i="10"/>
  <c r="E47" i="10"/>
  <c r="E63" i="10"/>
  <c r="E79" i="10"/>
  <c r="E95" i="10"/>
  <c r="D65" i="10"/>
  <c r="E13" i="9"/>
  <c r="F13" i="9"/>
  <c r="E17" i="9"/>
  <c r="F17" i="9"/>
  <c r="E21" i="9"/>
  <c r="F21" i="9"/>
  <c r="E25" i="9"/>
  <c r="F25" i="9"/>
  <c r="E29" i="9"/>
  <c r="F29" i="9"/>
  <c r="E33" i="9"/>
  <c r="F33" i="9"/>
  <c r="E37" i="9"/>
  <c r="F37" i="9"/>
  <c r="E41" i="9"/>
  <c r="F41" i="9"/>
  <c r="E45" i="9"/>
  <c r="F45" i="9"/>
  <c r="E49" i="9"/>
  <c r="F49" i="9"/>
  <c r="E53" i="9"/>
  <c r="F53" i="9"/>
  <c r="E57" i="9"/>
  <c r="F57" i="9"/>
  <c r="E61" i="9"/>
  <c r="F61" i="9"/>
  <c r="E65" i="9"/>
  <c r="F65" i="9"/>
  <c r="E69" i="9"/>
  <c r="F69" i="9"/>
  <c r="E73" i="9"/>
  <c r="F73" i="9"/>
  <c r="E77" i="9"/>
  <c r="F77" i="9"/>
  <c r="E81" i="9"/>
  <c r="F81" i="9"/>
  <c r="E85" i="9"/>
  <c r="F85" i="9"/>
  <c r="E89" i="9"/>
  <c r="F89" i="9"/>
  <c r="E93" i="9"/>
  <c r="F93" i="9"/>
  <c r="E97" i="9"/>
  <c r="F97" i="9"/>
  <c r="E101" i="9"/>
  <c r="F101" i="9"/>
  <c r="E14" i="9"/>
  <c r="F14" i="9"/>
  <c r="E18" i="9"/>
  <c r="F18" i="9"/>
  <c r="E22" i="9"/>
  <c r="F22" i="9"/>
  <c r="E26" i="9"/>
  <c r="F26" i="9"/>
  <c r="E30" i="9"/>
  <c r="F30" i="9"/>
  <c r="E34" i="9"/>
  <c r="F34" i="9"/>
  <c r="E38" i="9"/>
  <c r="F38" i="9"/>
  <c r="E42" i="9"/>
  <c r="F42" i="9"/>
  <c r="E46" i="9"/>
  <c r="F46" i="9"/>
  <c r="E50" i="9"/>
  <c r="F50" i="9"/>
  <c r="E54" i="9"/>
  <c r="F54" i="9"/>
  <c r="E58" i="9"/>
  <c r="F58" i="9"/>
  <c r="E62" i="9"/>
  <c r="F62" i="9"/>
  <c r="E66" i="9"/>
  <c r="F66" i="9"/>
  <c r="E70" i="9"/>
  <c r="F70" i="9"/>
  <c r="E74" i="9"/>
  <c r="F74" i="9"/>
  <c r="E78" i="9"/>
  <c r="F78" i="9"/>
  <c r="E82" i="9"/>
  <c r="F82" i="9"/>
  <c r="E86" i="9"/>
  <c r="F86" i="9"/>
  <c r="E90" i="9"/>
  <c r="F90" i="9"/>
  <c r="E94" i="9"/>
  <c r="F94" i="9"/>
  <c r="E98" i="9"/>
  <c r="F98" i="9"/>
  <c r="E102" i="9"/>
  <c r="F102" i="9"/>
  <c r="E27" i="9"/>
  <c r="E43" i="9"/>
  <c r="E59" i="9"/>
  <c r="E75" i="9"/>
  <c r="E91" i="9"/>
  <c r="E15" i="9"/>
  <c r="E31" i="9"/>
  <c r="E47" i="9"/>
  <c r="E63" i="9"/>
  <c r="E79" i="9"/>
  <c r="E95" i="9"/>
  <c r="E12" i="9"/>
  <c r="F12" i="9"/>
  <c r="E16" i="9"/>
  <c r="F16" i="9"/>
  <c r="E20" i="9"/>
  <c r="F20" i="9"/>
  <c r="E24" i="9"/>
  <c r="F24" i="9"/>
  <c r="E28" i="9"/>
  <c r="F28" i="9"/>
  <c r="E32" i="9"/>
  <c r="F32" i="9"/>
  <c r="E36" i="9"/>
  <c r="F36" i="9"/>
  <c r="E40" i="9"/>
  <c r="F40" i="9"/>
  <c r="E44" i="9"/>
  <c r="F44" i="9"/>
  <c r="E48" i="9"/>
  <c r="F48" i="9"/>
  <c r="E52" i="9"/>
  <c r="F52" i="9"/>
  <c r="E56" i="9"/>
  <c r="F56" i="9"/>
  <c r="E60" i="9"/>
  <c r="F60" i="9"/>
  <c r="E64" i="9"/>
  <c r="F64" i="9"/>
  <c r="E68" i="9"/>
  <c r="F68" i="9"/>
  <c r="E72" i="9"/>
  <c r="F72" i="9"/>
  <c r="E76" i="9"/>
  <c r="F76" i="9"/>
  <c r="E80" i="9"/>
  <c r="F80" i="9"/>
  <c r="E84" i="9"/>
  <c r="F84" i="9"/>
  <c r="E88" i="9"/>
  <c r="F88" i="9"/>
  <c r="E92" i="9"/>
  <c r="F92" i="9"/>
  <c r="E96" i="9"/>
  <c r="F96" i="9"/>
  <c r="E100" i="9"/>
  <c r="F100" i="9"/>
  <c r="E19" i="9"/>
  <c r="E35" i="9"/>
  <c r="E51" i="9"/>
  <c r="E67" i="9"/>
  <c r="E83" i="9"/>
  <c r="E99" i="9"/>
  <c r="D19" i="8"/>
  <c r="F19" i="8"/>
  <c r="D16" i="8"/>
  <c r="F16" i="8"/>
  <c r="D35" i="8"/>
  <c r="F35" i="8"/>
  <c r="D49" i="8"/>
  <c r="F49" i="8"/>
  <c r="D13" i="8"/>
  <c r="F13" i="8"/>
  <c r="D81" i="8"/>
  <c r="F81" i="8"/>
  <c r="E19" i="8"/>
  <c r="E35" i="8"/>
  <c r="E16" i="8"/>
  <c r="E39" i="7"/>
  <c r="D39" i="7"/>
  <c r="D115" i="6"/>
  <c r="F115" i="6"/>
  <c r="D99" i="6"/>
  <c r="F99" i="6"/>
  <c r="D83" i="6"/>
  <c r="F83" i="6"/>
  <c r="D67" i="6"/>
  <c r="F67" i="6"/>
  <c r="D51" i="6"/>
  <c r="F51" i="6"/>
  <c r="F114" i="6"/>
  <c r="D114" i="6"/>
  <c r="F98" i="6"/>
  <c r="D98" i="6"/>
  <c r="F82" i="6"/>
  <c r="D82" i="6"/>
  <c r="F66" i="6"/>
  <c r="D66" i="6"/>
  <c r="F50" i="6"/>
  <c r="D50" i="6"/>
  <c r="D117" i="6"/>
  <c r="F117" i="6"/>
  <c r="D101" i="6"/>
  <c r="F101" i="6"/>
  <c r="D85" i="6"/>
  <c r="F85" i="6"/>
  <c r="D69" i="6"/>
  <c r="F69" i="6"/>
  <c r="D53" i="6"/>
  <c r="F53" i="6"/>
  <c r="D16" i="6"/>
  <c r="D111" i="6"/>
  <c r="F111" i="6"/>
  <c r="D95" i="6"/>
  <c r="F95" i="6"/>
  <c r="D79" i="6"/>
  <c r="F79" i="6"/>
  <c r="D63" i="6"/>
  <c r="F63" i="6"/>
  <c r="D47" i="6"/>
  <c r="F47" i="6"/>
  <c r="F110" i="6"/>
  <c r="D110" i="6"/>
  <c r="F94" i="6"/>
  <c r="D94" i="6"/>
  <c r="F78" i="6"/>
  <c r="D78" i="6"/>
  <c r="F62" i="6"/>
  <c r="D62" i="6"/>
  <c r="F46" i="6"/>
  <c r="D46" i="6"/>
  <c r="D113" i="6"/>
  <c r="F113" i="6"/>
  <c r="D97" i="6"/>
  <c r="F97" i="6"/>
  <c r="D81" i="6"/>
  <c r="F81" i="6"/>
  <c r="D65" i="6"/>
  <c r="F65" i="6"/>
  <c r="D49" i="6"/>
  <c r="F49" i="6"/>
  <c r="C33" i="6"/>
  <c r="F33" i="6" s="1"/>
  <c r="C29" i="6"/>
  <c r="F29" i="6" s="1"/>
  <c r="C41" i="6"/>
  <c r="F41" i="6" s="1"/>
  <c r="C18" i="6"/>
  <c r="F18" i="6" s="1"/>
  <c r="C42" i="6"/>
  <c r="F42" i="6" s="1"/>
  <c r="C31" i="6"/>
  <c r="F31" i="6" s="1"/>
  <c r="C20" i="6"/>
  <c r="F20" i="6" s="1"/>
  <c r="D107" i="6"/>
  <c r="F107" i="6"/>
  <c r="D91" i="6"/>
  <c r="F91" i="6"/>
  <c r="D75" i="6"/>
  <c r="F75" i="6"/>
  <c r="D59" i="6"/>
  <c r="F59" i="6"/>
  <c r="D122" i="6"/>
  <c r="F122" i="6"/>
  <c r="D106" i="6"/>
  <c r="F106" i="6"/>
  <c r="D90" i="6"/>
  <c r="F90" i="6"/>
  <c r="D74" i="6"/>
  <c r="F74" i="6"/>
  <c r="F58" i="6"/>
  <c r="D58" i="6"/>
  <c r="F109" i="6"/>
  <c r="D109" i="6"/>
  <c r="D93" i="6"/>
  <c r="F93" i="6"/>
  <c r="F77" i="6"/>
  <c r="D77" i="6"/>
  <c r="D61" i="6"/>
  <c r="F61" i="6"/>
  <c r="D45" i="6"/>
  <c r="F45" i="6"/>
  <c r="D119" i="6"/>
  <c r="F119" i="6"/>
  <c r="D103" i="6"/>
  <c r="F103" i="6"/>
  <c r="D87" i="6"/>
  <c r="F87" i="6"/>
  <c r="D71" i="6"/>
  <c r="F71" i="6"/>
  <c r="D55" i="6"/>
  <c r="F55" i="6"/>
  <c r="F118" i="6"/>
  <c r="D118" i="6"/>
  <c r="F102" i="6"/>
  <c r="D102" i="6"/>
  <c r="F86" i="6"/>
  <c r="D86" i="6"/>
  <c r="F70" i="6"/>
  <c r="D70" i="6"/>
  <c r="F54" i="6"/>
  <c r="D54" i="6"/>
  <c r="F121" i="6"/>
  <c r="D121" i="6"/>
  <c r="F105" i="6"/>
  <c r="D105" i="6"/>
  <c r="F89" i="6"/>
  <c r="D89" i="6"/>
  <c r="F73" i="6"/>
  <c r="D73" i="6"/>
  <c r="D57" i="6"/>
  <c r="F57" i="6"/>
  <c r="C37" i="6"/>
  <c r="F37" i="6" s="1"/>
  <c r="C21" i="6"/>
  <c r="F21" i="6" s="1"/>
  <c r="E51" i="6"/>
  <c r="E16" i="6"/>
  <c r="E22" i="5"/>
  <c r="E38" i="5"/>
  <c r="E54" i="5"/>
  <c r="E70" i="5"/>
  <c r="E86" i="5"/>
  <c r="E94" i="5"/>
  <c r="E10" i="5"/>
  <c r="E18" i="5"/>
  <c r="E26" i="5"/>
  <c r="E34" i="5"/>
  <c r="E42" i="5"/>
  <c r="E50" i="5"/>
  <c r="E58" i="5"/>
  <c r="E66" i="5"/>
  <c r="E74" i="5"/>
  <c r="E82" i="5"/>
  <c r="E90" i="5"/>
  <c r="E98" i="5"/>
  <c r="E106" i="5"/>
  <c r="E14" i="5"/>
  <c r="E30" i="5"/>
  <c r="E46" i="5"/>
  <c r="E62" i="5"/>
  <c r="E78" i="5"/>
  <c r="E102" i="5"/>
  <c r="D11" i="5"/>
  <c r="E13" i="5"/>
  <c r="D12" i="5"/>
  <c r="D8" i="5"/>
  <c r="E28" i="15"/>
  <c r="E16" i="15"/>
  <c r="E28" i="14"/>
  <c r="E23" i="14"/>
  <c r="E16" i="13"/>
  <c r="E28" i="13"/>
  <c r="C29" i="12"/>
  <c r="E29" i="12" s="1"/>
  <c r="C25" i="12"/>
  <c r="C22" i="12"/>
  <c r="E22" i="12" s="1"/>
  <c r="D27" i="12"/>
  <c r="E9" i="12"/>
  <c r="E17" i="12"/>
  <c r="C29" i="2"/>
  <c r="C25" i="2"/>
  <c r="C28" i="2"/>
  <c r="C24" i="2"/>
  <c r="E20" i="4"/>
  <c r="D28" i="4"/>
  <c r="D107" i="4"/>
  <c r="C13" i="4"/>
  <c r="D13" i="4" s="1"/>
  <c r="E33" i="4"/>
  <c r="E49" i="4"/>
  <c r="C15" i="4"/>
  <c r="D15" i="4" s="1"/>
  <c r="E25" i="4"/>
  <c r="D87" i="4"/>
  <c r="D119" i="4"/>
  <c r="C9" i="4"/>
  <c r="E9" i="4" s="1"/>
  <c r="D17" i="4"/>
  <c r="E28" i="4"/>
  <c r="E107" i="4"/>
  <c r="D31" i="4"/>
  <c r="E31" i="4"/>
  <c r="E37" i="4"/>
  <c r="D37" i="4"/>
  <c r="E45" i="4"/>
  <c r="D45" i="4"/>
  <c r="D55" i="4"/>
  <c r="E55" i="4"/>
  <c r="D71" i="4"/>
  <c r="E71" i="4"/>
  <c r="D103" i="4"/>
  <c r="E103" i="4"/>
  <c r="C8" i="4"/>
  <c r="C12" i="4"/>
  <c r="D11" i="4"/>
  <c r="E11" i="4"/>
  <c r="D23" i="4"/>
  <c r="E23" i="4"/>
  <c r="E41" i="4"/>
  <c r="D41" i="4"/>
  <c r="D63" i="4"/>
  <c r="E63" i="4"/>
  <c r="D79" i="4"/>
  <c r="E79" i="4"/>
  <c r="D95" i="4"/>
  <c r="E95" i="4"/>
  <c r="D111" i="4"/>
  <c r="E111" i="4"/>
  <c r="C10" i="4"/>
  <c r="C14" i="4"/>
  <c r="C11" i="3"/>
  <c r="E11" i="3" s="1"/>
  <c r="C14" i="2"/>
  <c r="E14" i="2" s="1"/>
  <c r="C15" i="2"/>
  <c r="E15" i="2" s="1"/>
  <c r="C9" i="2"/>
  <c r="C12" i="2"/>
  <c r="C10" i="2"/>
  <c r="C15" i="3"/>
  <c r="C18" i="3"/>
  <c r="C19" i="3"/>
  <c r="C16" i="3"/>
  <c r="C20" i="3"/>
  <c r="C17" i="3"/>
  <c r="C21" i="3"/>
  <c r="C14" i="3"/>
  <c r="E14" i="3" s="1"/>
  <c r="C8" i="3"/>
  <c r="C12" i="3"/>
  <c r="E12" i="3" s="1"/>
  <c r="C9" i="3"/>
  <c r="E9" i="3" s="1"/>
  <c r="C13" i="3"/>
  <c r="E13" i="3" s="1"/>
  <c r="C10" i="3"/>
  <c r="E10" i="3" s="1"/>
  <c r="C10" i="1"/>
  <c r="C14" i="1"/>
  <c r="C15" i="1"/>
  <c r="C12" i="1"/>
  <c r="C11" i="1"/>
  <c r="C9" i="1"/>
  <c r="C13" i="1"/>
  <c r="E15" i="3"/>
  <c r="E20" i="17"/>
  <c r="E24" i="17"/>
  <c r="E28" i="17"/>
  <c r="D25" i="17"/>
  <c r="E25" i="17"/>
  <c r="E13" i="17"/>
  <c r="D13" i="17"/>
  <c r="E29" i="17"/>
  <c r="D29" i="17"/>
  <c r="C11" i="17"/>
  <c r="C15" i="17"/>
  <c r="C10" i="17"/>
  <c r="C14" i="17"/>
  <c r="C8" i="17"/>
  <c r="C12" i="17"/>
  <c r="C9" i="17"/>
  <c r="E20" i="16"/>
  <c r="E24" i="16"/>
  <c r="E28" i="16"/>
  <c r="E29" i="16"/>
  <c r="D29" i="16"/>
  <c r="E13" i="16"/>
  <c r="D13" i="16"/>
  <c r="E27" i="16"/>
  <c r="D27" i="16"/>
  <c r="C8" i="16"/>
  <c r="C12" i="16"/>
  <c r="C11" i="16"/>
  <c r="C15" i="16"/>
  <c r="C10" i="16"/>
  <c r="C14" i="16"/>
  <c r="C9" i="16"/>
  <c r="C9" i="15"/>
  <c r="C11" i="15"/>
  <c r="C13" i="15"/>
  <c r="C15" i="15"/>
  <c r="C8" i="15"/>
  <c r="C10" i="15"/>
  <c r="C12" i="15"/>
  <c r="C14" i="15"/>
  <c r="C15" i="14"/>
  <c r="C9" i="14"/>
  <c r="C11" i="14"/>
  <c r="C13" i="14"/>
  <c r="C8" i="14"/>
  <c r="C10" i="14"/>
  <c r="C12" i="14"/>
  <c r="C14" i="14"/>
  <c r="C9" i="13"/>
  <c r="C11" i="13"/>
  <c r="C13" i="13"/>
  <c r="C15" i="13"/>
  <c r="C8" i="13"/>
  <c r="C10" i="13"/>
  <c r="C12" i="13"/>
  <c r="C14" i="13"/>
  <c r="C13" i="12"/>
  <c r="D21" i="12"/>
  <c r="D24" i="12"/>
  <c r="C8" i="12"/>
  <c r="C12" i="12"/>
  <c r="D20" i="12"/>
  <c r="D28" i="12"/>
  <c r="C10" i="12"/>
  <c r="C14" i="12"/>
  <c r="D18" i="12"/>
  <c r="D22" i="12"/>
  <c r="D26" i="12"/>
  <c r="C11" i="12"/>
  <c r="C15" i="12"/>
  <c r="D19" i="12"/>
  <c r="D23" i="12"/>
  <c r="D11" i="10"/>
  <c r="D63" i="10"/>
  <c r="D21" i="10"/>
  <c r="D29" i="10"/>
  <c r="D37" i="10"/>
  <c r="D45" i="10"/>
  <c r="D53" i="10"/>
  <c r="D61" i="10"/>
  <c r="D17" i="10"/>
  <c r="D23" i="10"/>
  <c r="D31" i="10"/>
  <c r="D39" i="10"/>
  <c r="D47" i="10"/>
  <c r="D55" i="10"/>
  <c r="D25" i="10"/>
  <c r="D33" i="10"/>
  <c r="D41" i="10"/>
  <c r="D49" i="10"/>
  <c r="D57" i="10"/>
  <c r="D103" i="10"/>
  <c r="D19" i="10"/>
  <c r="D27" i="10"/>
  <c r="D35" i="10"/>
  <c r="D43" i="10"/>
  <c r="D51" i="10"/>
  <c r="D59" i="10"/>
  <c r="D67" i="10"/>
  <c r="D87" i="10"/>
  <c r="D95" i="10"/>
  <c r="D102" i="10"/>
  <c r="D100" i="10"/>
  <c r="D98" i="10"/>
  <c r="D96" i="10"/>
  <c r="D94" i="10"/>
  <c r="D92" i="10"/>
  <c r="D90" i="10"/>
  <c r="D88" i="10"/>
  <c r="D86" i="10"/>
  <c r="D84" i="10"/>
  <c r="D82" i="10"/>
  <c r="C8" i="10"/>
  <c r="F8" i="10" s="1"/>
  <c r="D10" i="10"/>
  <c r="D12" i="10"/>
  <c r="D14" i="10"/>
  <c r="D16" i="10"/>
  <c r="D18" i="10"/>
  <c r="D20" i="10"/>
  <c r="D22" i="10"/>
  <c r="D24" i="10"/>
  <c r="D26" i="10"/>
  <c r="D28" i="10"/>
  <c r="D30" i="10"/>
  <c r="D32" i="10"/>
  <c r="D34" i="10"/>
  <c r="D36" i="10"/>
  <c r="D38" i="10"/>
  <c r="D40" i="10"/>
  <c r="D42" i="10"/>
  <c r="D44" i="10"/>
  <c r="D46" i="10"/>
  <c r="D48" i="10"/>
  <c r="D50" i="10"/>
  <c r="D52" i="10"/>
  <c r="D54" i="10"/>
  <c r="D56" i="10"/>
  <c r="D58" i="10"/>
  <c r="D60" i="10"/>
  <c r="D62" i="10"/>
  <c r="D64" i="10"/>
  <c r="D66" i="10"/>
  <c r="D68" i="10"/>
  <c r="D70" i="10"/>
  <c r="D72" i="10"/>
  <c r="D74" i="10"/>
  <c r="D76" i="10"/>
  <c r="D78" i="10"/>
  <c r="D80" i="10"/>
  <c r="D85" i="10"/>
  <c r="D93" i="10"/>
  <c r="D101" i="10"/>
  <c r="D83" i="10"/>
  <c r="D91" i="10"/>
  <c r="D99" i="10"/>
  <c r="D9" i="10"/>
  <c r="D13" i="10"/>
  <c r="D15" i="10"/>
  <c r="D69" i="10"/>
  <c r="D71" i="10"/>
  <c r="D73" i="10"/>
  <c r="D75" i="10"/>
  <c r="D77" i="10"/>
  <c r="D79" i="10"/>
  <c r="D81" i="10"/>
  <c r="D89" i="10"/>
  <c r="D97" i="10"/>
  <c r="D17" i="9"/>
  <c r="D15" i="9"/>
  <c r="D16" i="9"/>
  <c r="D14" i="9"/>
  <c r="C8" i="9"/>
  <c r="F8" i="9" s="1"/>
  <c r="F10" i="9"/>
  <c r="D12" i="9"/>
  <c r="D103" i="9"/>
  <c r="D101" i="9"/>
  <c r="D99" i="9"/>
  <c r="D97" i="9"/>
  <c r="D95" i="9"/>
  <c r="D93" i="9"/>
  <c r="D91" i="9"/>
  <c r="D89" i="9"/>
  <c r="D87" i="9"/>
  <c r="D85" i="9"/>
  <c r="D83" i="9"/>
  <c r="D81" i="9"/>
  <c r="D79" i="9"/>
  <c r="D77" i="9"/>
  <c r="D75" i="9"/>
  <c r="D73" i="9"/>
  <c r="D71" i="9"/>
  <c r="D69" i="9"/>
  <c r="D67" i="9"/>
  <c r="D65" i="9"/>
  <c r="D63" i="9"/>
  <c r="D61" i="9"/>
  <c r="D59" i="9"/>
  <c r="D57" i="9"/>
  <c r="D55" i="9"/>
  <c r="D53" i="9"/>
  <c r="D51" i="9"/>
  <c r="D49" i="9"/>
  <c r="D47" i="9"/>
  <c r="D45" i="9"/>
  <c r="D43" i="9"/>
  <c r="D41" i="9"/>
  <c r="D39" i="9"/>
  <c r="D37" i="9"/>
  <c r="D35" i="9"/>
  <c r="D33" i="9"/>
  <c r="D31" i="9"/>
  <c r="D29" i="9"/>
  <c r="D27" i="9"/>
  <c r="D25" i="9"/>
  <c r="D23" i="9"/>
  <c r="D21" i="9"/>
  <c r="D19" i="9"/>
  <c r="D102" i="9"/>
  <c r="D100" i="9"/>
  <c r="D98" i="9"/>
  <c r="D96" i="9"/>
  <c r="D94" i="9"/>
  <c r="D92" i="9"/>
  <c r="D90" i="9"/>
  <c r="D88" i="9"/>
  <c r="D86" i="9"/>
  <c r="D84" i="9"/>
  <c r="D82" i="9"/>
  <c r="D80" i="9"/>
  <c r="D78" i="9"/>
  <c r="D76" i="9"/>
  <c r="D74" i="9"/>
  <c r="D72" i="9"/>
  <c r="D70" i="9"/>
  <c r="D68" i="9"/>
  <c r="D66" i="9"/>
  <c r="D64" i="9"/>
  <c r="D62" i="9"/>
  <c r="D60" i="9"/>
  <c r="D58" i="9"/>
  <c r="D56" i="9"/>
  <c r="D54" i="9"/>
  <c r="D52" i="9"/>
  <c r="D50" i="9"/>
  <c r="D48" i="9"/>
  <c r="D46" i="9"/>
  <c r="D44" i="9"/>
  <c r="D42" i="9"/>
  <c r="D40" i="9"/>
  <c r="D38" i="9"/>
  <c r="D36" i="9"/>
  <c r="D34" i="9"/>
  <c r="D32" i="9"/>
  <c r="D30" i="9"/>
  <c r="D28" i="9"/>
  <c r="D26" i="9"/>
  <c r="D24" i="9"/>
  <c r="D22" i="9"/>
  <c r="D20" i="9"/>
  <c r="D18" i="9"/>
  <c r="F9" i="9"/>
  <c r="F11" i="9"/>
  <c r="D13" i="9"/>
  <c r="F93" i="8"/>
  <c r="F27" i="8"/>
  <c r="F21" i="8"/>
  <c r="F37" i="8"/>
  <c r="F57" i="8"/>
  <c r="F23" i="8"/>
  <c r="F31" i="8"/>
  <c r="F39" i="8"/>
  <c r="F65" i="8"/>
  <c r="F29" i="8"/>
  <c r="F89" i="8"/>
  <c r="F25" i="8"/>
  <c r="F33" i="8"/>
  <c r="F41" i="8"/>
  <c r="F73" i="8"/>
  <c r="C11" i="8"/>
  <c r="F11" i="8" s="1"/>
  <c r="C15" i="8"/>
  <c r="F15" i="8" s="1"/>
  <c r="F47" i="8"/>
  <c r="F55" i="8"/>
  <c r="F63" i="8"/>
  <c r="F71" i="8"/>
  <c r="F79" i="8"/>
  <c r="F87" i="8"/>
  <c r="F95" i="8"/>
  <c r="F99" i="8"/>
  <c r="F103" i="8"/>
  <c r="C9" i="8"/>
  <c r="F9" i="8" s="1"/>
  <c r="F17" i="8"/>
  <c r="C8" i="8"/>
  <c r="F8" i="8" s="1"/>
  <c r="C10" i="8"/>
  <c r="F10" i="8" s="1"/>
  <c r="C12" i="8"/>
  <c r="F12" i="8" s="1"/>
  <c r="C14" i="8"/>
  <c r="F14" i="8" s="1"/>
  <c r="F18" i="8"/>
  <c r="F20" i="8"/>
  <c r="F22" i="8"/>
  <c r="F24" i="8"/>
  <c r="F26" i="8"/>
  <c r="F28" i="8"/>
  <c r="F30" i="8"/>
  <c r="F32" i="8"/>
  <c r="F34" i="8"/>
  <c r="F36" i="8"/>
  <c r="F38" i="8"/>
  <c r="F40" i="8"/>
  <c r="F45" i="8"/>
  <c r="F53" i="8"/>
  <c r="F61" i="8"/>
  <c r="F69" i="8"/>
  <c r="F77" i="8"/>
  <c r="F85" i="8"/>
  <c r="F102" i="8"/>
  <c r="F100" i="8"/>
  <c r="F98" i="8"/>
  <c r="F96" i="8"/>
  <c r="F94" i="8"/>
  <c r="F92" i="8"/>
  <c r="F90" i="8"/>
  <c r="F88" i="8"/>
  <c r="F86" i="8"/>
  <c r="F84" i="8"/>
  <c r="F82" i="8"/>
  <c r="F80" i="8"/>
  <c r="F78" i="8"/>
  <c r="F76" i="8"/>
  <c r="F74" i="8"/>
  <c r="F72" i="8"/>
  <c r="F70" i="8"/>
  <c r="F68" i="8"/>
  <c r="F66" i="8"/>
  <c r="F64" i="8"/>
  <c r="F62" i="8"/>
  <c r="F60" i="8"/>
  <c r="F58" i="8"/>
  <c r="F56" i="8"/>
  <c r="F54" i="8"/>
  <c r="F52" i="8"/>
  <c r="F50" i="8"/>
  <c r="F48" i="8"/>
  <c r="F46" i="8"/>
  <c r="F44" i="8"/>
  <c r="F42" i="8"/>
  <c r="F43" i="8"/>
  <c r="F51" i="8"/>
  <c r="F59" i="8"/>
  <c r="F67" i="8"/>
  <c r="F75" i="8"/>
  <c r="F83" i="8"/>
  <c r="F91" i="8"/>
  <c r="F97" i="8"/>
  <c r="F101" i="8"/>
  <c r="C14" i="7"/>
  <c r="C8" i="7"/>
  <c r="C12" i="7"/>
  <c r="C9" i="7"/>
  <c r="C11" i="7"/>
  <c r="C13" i="7"/>
  <c r="C15" i="7"/>
  <c r="C10" i="7"/>
  <c r="C9" i="6"/>
  <c r="F9" i="6" s="1"/>
  <c r="C11" i="6"/>
  <c r="F11" i="6" s="1"/>
  <c r="C13" i="6"/>
  <c r="F13" i="6" s="1"/>
  <c r="C15" i="6"/>
  <c r="F15" i="6" s="1"/>
  <c r="C8" i="6"/>
  <c r="F8" i="6" s="1"/>
  <c r="C10" i="6"/>
  <c r="F10" i="6" s="1"/>
  <c r="C12" i="6"/>
  <c r="F12" i="6" s="1"/>
  <c r="C14" i="6"/>
  <c r="F14" i="6" s="1"/>
  <c r="E108" i="5" l="1"/>
  <c r="D8" i="10"/>
  <c r="E8" i="10"/>
  <c r="D8" i="9"/>
  <c r="E8" i="9"/>
  <c r="D11" i="9"/>
  <c r="E11" i="9"/>
  <c r="D9" i="9"/>
  <c r="E9" i="9"/>
  <c r="D10" i="9"/>
  <c r="E10" i="9"/>
  <c r="D83" i="8"/>
  <c r="E83" i="8"/>
  <c r="D51" i="8"/>
  <c r="E51" i="8"/>
  <c r="D54" i="8"/>
  <c r="E54" i="8"/>
  <c r="D62" i="8"/>
  <c r="E62" i="8"/>
  <c r="D70" i="8"/>
  <c r="E70" i="8"/>
  <c r="D78" i="8"/>
  <c r="E78" i="8"/>
  <c r="D86" i="8"/>
  <c r="E86" i="8"/>
  <c r="D94" i="8"/>
  <c r="E94" i="8"/>
  <c r="D102" i="8"/>
  <c r="E102" i="8"/>
  <c r="D85" i="8"/>
  <c r="E85" i="8"/>
  <c r="D36" i="8"/>
  <c r="E36" i="8"/>
  <c r="D28" i="8"/>
  <c r="E28" i="8"/>
  <c r="D20" i="8"/>
  <c r="E20" i="8"/>
  <c r="D10" i="8"/>
  <c r="E10" i="8"/>
  <c r="D95" i="8"/>
  <c r="E95" i="8"/>
  <c r="D63" i="8"/>
  <c r="E63" i="8"/>
  <c r="D11" i="8"/>
  <c r="E11" i="8"/>
  <c r="D25" i="8"/>
  <c r="E25" i="8"/>
  <c r="D89" i="8"/>
  <c r="E89" i="8"/>
  <c r="D31" i="8"/>
  <c r="E31" i="8"/>
  <c r="D37" i="8"/>
  <c r="E37" i="8"/>
  <c r="D27" i="8"/>
  <c r="E27" i="8"/>
  <c r="D101" i="8"/>
  <c r="E101" i="8"/>
  <c r="D75" i="8"/>
  <c r="E75" i="8"/>
  <c r="D43" i="8"/>
  <c r="E43" i="8"/>
  <c r="D48" i="8"/>
  <c r="E48" i="8"/>
  <c r="D56" i="8"/>
  <c r="E56" i="8"/>
  <c r="D64" i="8"/>
  <c r="E64" i="8"/>
  <c r="D72" i="8"/>
  <c r="E72" i="8"/>
  <c r="D80" i="8"/>
  <c r="E80" i="8"/>
  <c r="D88" i="8"/>
  <c r="E88" i="8"/>
  <c r="D96" i="8"/>
  <c r="E96" i="8"/>
  <c r="D77" i="8"/>
  <c r="E77" i="8"/>
  <c r="D45" i="8"/>
  <c r="E45" i="8"/>
  <c r="D34" i="8"/>
  <c r="E34" i="8"/>
  <c r="D26" i="8"/>
  <c r="E26" i="8"/>
  <c r="D18" i="8"/>
  <c r="E18" i="8"/>
  <c r="D8" i="8"/>
  <c r="E8" i="8"/>
  <c r="D87" i="8"/>
  <c r="E87" i="8"/>
  <c r="D73" i="8"/>
  <c r="E73" i="8"/>
  <c r="D29" i="8"/>
  <c r="E29" i="8"/>
  <c r="D23" i="8"/>
  <c r="E23" i="8"/>
  <c r="D21" i="8"/>
  <c r="E21" i="8"/>
  <c r="D93" i="8"/>
  <c r="E93" i="8"/>
  <c r="D97" i="8"/>
  <c r="E97" i="8"/>
  <c r="D67" i="8"/>
  <c r="E67" i="8"/>
  <c r="D42" i="8"/>
  <c r="E42" i="8"/>
  <c r="D50" i="8"/>
  <c r="E50" i="8"/>
  <c r="D58" i="8"/>
  <c r="E58" i="8"/>
  <c r="D66" i="8"/>
  <c r="E66" i="8"/>
  <c r="D74" i="8"/>
  <c r="E74" i="8"/>
  <c r="D82" i="8"/>
  <c r="E82" i="8"/>
  <c r="D90" i="8"/>
  <c r="E90" i="8"/>
  <c r="D98" i="8"/>
  <c r="E98" i="8"/>
  <c r="D69" i="8"/>
  <c r="E69" i="8"/>
  <c r="D40" i="8"/>
  <c r="E40" i="8"/>
  <c r="D32" i="8"/>
  <c r="E32" i="8"/>
  <c r="D24" i="8"/>
  <c r="E24" i="8"/>
  <c r="D14" i="8"/>
  <c r="E14" i="8"/>
  <c r="D17" i="8"/>
  <c r="E17" i="8"/>
  <c r="D103" i="8"/>
  <c r="E103" i="8"/>
  <c r="D79" i="8"/>
  <c r="E79" i="8"/>
  <c r="D47" i="8"/>
  <c r="E47" i="8"/>
  <c r="D41" i="8"/>
  <c r="E41" i="8"/>
  <c r="D65" i="8"/>
  <c r="E65" i="8"/>
  <c r="D46" i="8"/>
  <c r="E46" i="8"/>
  <c r="D53" i="8"/>
  <c r="E53" i="8"/>
  <c r="D55" i="8"/>
  <c r="E55" i="8"/>
  <c r="D91" i="8"/>
  <c r="E91" i="8"/>
  <c r="D59" i="8"/>
  <c r="E59" i="8"/>
  <c r="D44" i="8"/>
  <c r="E44" i="8"/>
  <c r="D52" i="8"/>
  <c r="E52" i="8"/>
  <c r="D60" i="8"/>
  <c r="E60" i="8"/>
  <c r="D68" i="8"/>
  <c r="E68" i="8"/>
  <c r="D76" i="8"/>
  <c r="E76" i="8"/>
  <c r="D84" i="8"/>
  <c r="E84" i="8"/>
  <c r="D92" i="8"/>
  <c r="E92" i="8"/>
  <c r="D100" i="8"/>
  <c r="E100" i="8"/>
  <c r="D61" i="8"/>
  <c r="E61" i="8"/>
  <c r="D38" i="8"/>
  <c r="E38" i="8"/>
  <c r="D30" i="8"/>
  <c r="E30" i="8"/>
  <c r="D22" i="8"/>
  <c r="E22" i="8"/>
  <c r="D12" i="8"/>
  <c r="E12" i="8"/>
  <c r="D9" i="8"/>
  <c r="E9" i="8"/>
  <c r="D99" i="8"/>
  <c r="E99" i="8"/>
  <c r="D71" i="8"/>
  <c r="E71" i="8"/>
  <c r="D15" i="8"/>
  <c r="E15" i="8"/>
  <c r="D33" i="8"/>
  <c r="E33" i="8"/>
  <c r="D39" i="8"/>
  <c r="E39" i="8"/>
  <c r="D57" i="8"/>
  <c r="E57" i="8"/>
  <c r="F67" i="7"/>
  <c r="E67" i="7"/>
  <c r="D67" i="7"/>
  <c r="F101" i="7"/>
  <c r="E101" i="7"/>
  <c r="D101" i="7"/>
  <c r="F53" i="7"/>
  <c r="E53" i="7"/>
  <c r="D53" i="7"/>
  <c r="F58" i="7"/>
  <c r="E58" i="7"/>
  <c r="D58" i="7"/>
  <c r="F66" i="7"/>
  <c r="E66" i="7"/>
  <c r="D66" i="7"/>
  <c r="F90" i="7"/>
  <c r="E90" i="7"/>
  <c r="D90" i="7"/>
  <c r="F98" i="7"/>
  <c r="E98" i="7"/>
  <c r="D98" i="7"/>
  <c r="F12" i="7"/>
  <c r="E12" i="7"/>
  <c r="D12" i="7"/>
  <c r="F29" i="7"/>
  <c r="E29" i="7"/>
  <c r="D29" i="7"/>
  <c r="F31" i="7"/>
  <c r="E31" i="7"/>
  <c r="D31" i="7"/>
  <c r="F34" i="7"/>
  <c r="E34" i="7"/>
  <c r="D34" i="7"/>
  <c r="F43" i="7"/>
  <c r="E43" i="7"/>
  <c r="D43" i="7"/>
  <c r="F38" i="7"/>
  <c r="E38" i="7"/>
  <c r="D38" i="7"/>
  <c r="F28" i="7"/>
  <c r="E28" i="7"/>
  <c r="D28" i="7"/>
  <c r="F95" i="7"/>
  <c r="E95" i="7"/>
  <c r="D95" i="7"/>
  <c r="F79" i="7"/>
  <c r="E79" i="7"/>
  <c r="D79" i="7"/>
  <c r="F63" i="7"/>
  <c r="E63" i="7"/>
  <c r="D63" i="7"/>
  <c r="F45" i="7"/>
  <c r="E45" i="7"/>
  <c r="D45" i="7"/>
  <c r="F13" i="7"/>
  <c r="E13" i="7"/>
  <c r="D13" i="7"/>
  <c r="F97" i="7"/>
  <c r="E97" i="7"/>
  <c r="D97" i="7"/>
  <c r="F81" i="7"/>
  <c r="E81" i="7"/>
  <c r="D81" i="7"/>
  <c r="F65" i="7"/>
  <c r="E65" i="7"/>
  <c r="D65" i="7"/>
  <c r="F49" i="7"/>
  <c r="E49" i="7"/>
  <c r="D49" i="7"/>
  <c r="F44" i="7"/>
  <c r="E44" i="7"/>
  <c r="D44" i="7"/>
  <c r="F52" i="7"/>
  <c r="E52" i="7"/>
  <c r="D52" i="7"/>
  <c r="F60" i="7"/>
  <c r="E60" i="7"/>
  <c r="D60" i="7"/>
  <c r="F68" i="7"/>
  <c r="E68" i="7"/>
  <c r="D68" i="7"/>
  <c r="F76" i="7"/>
  <c r="E76" i="7"/>
  <c r="D76" i="7"/>
  <c r="F84" i="7"/>
  <c r="E84" i="7"/>
  <c r="D84" i="7"/>
  <c r="F92" i="7"/>
  <c r="E92" i="7"/>
  <c r="D92" i="7"/>
  <c r="F100" i="7"/>
  <c r="E100" i="7"/>
  <c r="D100" i="7"/>
  <c r="D8" i="7"/>
  <c r="F8" i="7"/>
  <c r="E8" i="7"/>
  <c r="F25" i="7"/>
  <c r="E25" i="7"/>
  <c r="D25" i="7"/>
  <c r="F27" i="7"/>
  <c r="E27" i="7"/>
  <c r="D27" i="7"/>
  <c r="F26" i="7"/>
  <c r="E26" i="7"/>
  <c r="D26" i="7"/>
  <c r="F32" i="7"/>
  <c r="E32" i="7"/>
  <c r="D32" i="7"/>
  <c r="F30" i="7"/>
  <c r="E30" i="7"/>
  <c r="D30" i="7"/>
  <c r="F20" i="7"/>
  <c r="E20" i="7"/>
  <c r="D20" i="7"/>
  <c r="F99" i="7"/>
  <c r="E99" i="7"/>
  <c r="D99" i="7"/>
  <c r="F15" i="7"/>
  <c r="E15" i="7"/>
  <c r="D15" i="7"/>
  <c r="F69" i="7"/>
  <c r="E69" i="7"/>
  <c r="D69" i="7"/>
  <c r="F50" i="7"/>
  <c r="E50" i="7"/>
  <c r="D50" i="7"/>
  <c r="F74" i="7"/>
  <c r="E74" i="7"/>
  <c r="D74" i="7"/>
  <c r="F91" i="7"/>
  <c r="E91" i="7"/>
  <c r="D91" i="7"/>
  <c r="F75" i="7"/>
  <c r="E75" i="7"/>
  <c r="D75" i="7"/>
  <c r="F59" i="7"/>
  <c r="E59" i="7"/>
  <c r="D59" i="7"/>
  <c r="F10" i="7"/>
  <c r="E10" i="7"/>
  <c r="D10" i="7"/>
  <c r="F11" i="7"/>
  <c r="E11" i="7"/>
  <c r="D11" i="7"/>
  <c r="F93" i="7"/>
  <c r="E93" i="7"/>
  <c r="D93" i="7"/>
  <c r="F77" i="7"/>
  <c r="E77" i="7"/>
  <c r="D77" i="7"/>
  <c r="F61" i="7"/>
  <c r="E61" i="7"/>
  <c r="D61" i="7"/>
  <c r="F41" i="7"/>
  <c r="E41" i="7"/>
  <c r="D41" i="7"/>
  <c r="F46" i="7"/>
  <c r="E46" i="7"/>
  <c r="D46" i="7"/>
  <c r="F54" i="7"/>
  <c r="E54" i="7"/>
  <c r="D54" i="7"/>
  <c r="F62" i="7"/>
  <c r="E62" i="7"/>
  <c r="D62" i="7"/>
  <c r="F70" i="7"/>
  <c r="E70" i="7"/>
  <c r="D70" i="7"/>
  <c r="F78" i="7"/>
  <c r="E78" i="7"/>
  <c r="D78" i="7"/>
  <c r="F86" i="7"/>
  <c r="E86" i="7"/>
  <c r="D86" i="7"/>
  <c r="F94" i="7"/>
  <c r="E94" i="7"/>
  <c r="D94" i="7"/>
  <c r="F102" i="7"/>
  <c r="E102" i="7"/>
  <c r="D102" i="7"/>
  <c r="F37" i="7"/>
  <c r="E37" i="7"/>
  <c r="D37" i="7"/>
  <c r="F21" i="7"/>
  <c r="E21" i="7"/>
  <c r="D21" i="7"/>
  <c r="F23" i="7"/>
  <c r="E23" i="7"/>
  <c r="D23" i="7"/>
  <c r="F18" i="7"/>
  <c r="E18" i="7"/>
  <c r="D18" i="7"/>
  <c r="F24" i="7"/>
  <c r="E24" i="7"/>
  <c r="D24" i="7"/>
  <c r="F22" i="7"/>
  <c r="E22" i="7"/>
  <c r="D22" i="7"/>
  <c r="F83" i="7"/>
  <c r="E83" i="7"/>
  <c r="D83" i="7"/>
  <c r="F51" i="7"/>
  <c r="E51" i="7"/>
  <c r="D51" i="7"/>
  <c r="F85" i="7"/>
  <c r="E85" i="7"/>
  <c r="D85" i="7"/>
  <c r="F42" i="7"/>
  <c r="E42" i="7"/>
  <c r="D42" i="7"/>
  <c r="F82" i="7"/>
  <c r="E82" i="7"/>
  <c r="D82" i="7"/>
  <c r="F103" i="7"/>
  <c r="E103" i="7"/>
  <c r="D103" i="7"/>
  <c r="F87" i="7"/>
  <c r="E87" i="7"/>
  <c r="D87" i="7"/>
  <c r="F71" i="7"/>
  <c r="E71" i="7"/>
  <c r="D71" i="7"/>
  <c r="F55" i="7"/>
  <c r="E55" i="7"/>
  <c r="D55" i="7"/>
  <c r="F17" i="7"/>
  <c r="E17" i="7"/>
  <c r="D17" i="7"/>
  <c r="F9" i="7"/>
  <c r="E9" i="7"/>
  <c r="D9" i="7"/>
  <c r="F89" i="7"/>
  <c r="E89" i="7"/>
  <c r="D89" i="7"/>
  <c r="F73" i="7"/>
  <c r="E73" i="7"/>
  <c r="D73" i="7"/>
  <c r="F57" i="7"/>
  <c r="E57" i="7"/>
  <c r="D57" i="7"/>
  <c r="F40" i="7"/>
  <c r="E40" i="7"/>
  <c r="D40" i="7"/>
  <c r="F48" i="7"/>
  <c r="E48" i="7"/>
  <c r="D48" i="7"/>
  <c r="F56" i="7"/>
  <c r="E56" i="7"/>
  <c r="D56" i="7"/>
  <c r="F64" i="7"/>
  <c r="E64" i="7"/>
  <c r="D64" i="7"/>
  <c r="F72" i="7"/>
  <c r="E72" i="7"/>
  <c r="D72" i="7"/>
  <c r="F80" i="7"/>
  <c r="E80" i="7"/>
  <c r="D80" i="7"/>
  <c r="F88" i="7"/>
  <c r="E88" i="7"/>
  <c r="D88" i="7"/>
  <c r="F96" i="7"/>
  <c r="E96" i="7"/>
  <c r="D96" i="7"/>
  <c r="F16" i="7"/>
  <c r="E16" i="7"/>
  <c r="D16" i="7"/>
  <c r="F33" i="7"/>
  <c r="E33" i="7"/>
  <c r="D33" i="7"/>
  <c r="F35" i="7"/>
  <c r="E35" i="7"/>
  <c r="D35" i="7"/>
  <c r="F19" i="7"/>
  <c r="E19" i="7"/>
  <c r="D19" i="7"/>
  <c r="F14" i="7"/>
  <c r="E14" i="7"/>
  <c r="D14" i="7"/>
  <c r="F47" i="7"/>
  <c r="E47" i="7"/>
  <c r="D47" i="7"/>
  <c r="F36" i="7"/>
  <c r="E36" i="7"/>
  <c r="D36" i="7"/>
  <c r="D26" i="6"/>
  <c r="E26" i="6"/>
  <c r="E50" i="6"/>
  <c r="E74" i="6"/>
  <c r="E90" i="6"/>
  <c r="E106" i="6"/>
  <c r="E69" i="6"/>
  <c r="E77" i="6"/>
  <c r="E85" i="6"/>
  <c r="E93" i="6"/>
  <c r="E101" i="6"/>
  <c r="E49" i="6"/>
  <c r="D8" i="6"/>
  <c r="E8" i="6"/>
  <c r="D35" i="6"/>
  <c r="E35" i="6"/>
  <c r="D19" i="6"/>
  <c r="E19" i="6"/>
  <c r="D9" i="6"/>
  <c r="E9" i="6"/>
  <c r="E121" i="6"/>
  <c r="E118" i="6"/>
  <c r="E119" i="6"/>
  <c r="E53" i="6"/>
  <c r="D23" i="6"/>
  <c r="E23" i="6"/>
  <c r="D28" i="6"/>
  <c r="E28" i="6"/>
  <c r="D36" i="6"/>
  <c r="E36" i="6"/>
  <c r="E44" i="6"/>
  <c r="E52" i="6"/>
  <c r="E60" i="6"/>
  <c r="E68" i="6"/>
  <c r="E76" i="6"/>
  <c r="E84" i="6"/>
  <c r="E92" i="6"/>
  <c r="E100" i="6"/>
  <c r="E55" i="6"/>
  <c r="E63" i="6"/>
  <c r="E71" i="6"/>
  <c r="E79" i="6"/>
  <c r="E87" i="6"/>
  <c r="E95" i="6"/>
  <c r="E103" i="6"/>
  <c r="E45" i="6"/>
  <c r="D29" i="6"/>
  <c r="E29" i="6"/>
  <c r="D14" i="6"/>
  <c r="E14" i="6"/>
  <c r="E47" i="6"/>
  <c r="D31" i="6"/>
  <c r="E31" i="6"/>
  <c r="D15" i="6"/>
  <c r="E15" i="6"/>
  <c r="E109" i="6"/>
  <c r="E122" i="6"/>
  <c r="E112" i="6"/>
  <c r="E108" i="6"/>
  <c r="D34" i="6"/>
  <c r="E34" i="6"/>
  <c r="E58" i="6"/>
  <c r="E98" i="6"/>
  <c r="D18" i="6"/>
  <c r="E18" i="6"/>
  <c r="D22" i="6"/>
  <c r="E22" i="6"/>
  <c r="D30" i="6"/>
  <c r="E30" i="6"/>
  <c r="D38" i="6"/>
  <c r="E38" i="6"/>
  <c r="E46" i="6"/>
  <c r="E54" i="6"/>
  <c r="E62" i="6"/>
  <c r="E70" i="6"/>
  <c r="E78" i="6"/>
  <c r="E86" i="6"/>
  <c r="E94" i="6"/>
  <c r="E102" i="6"/>
  <c r="E57" i="6"/>
  <c r="E65" i="6"/>
  <c r="E73" i="6"/>
  <c r="E81" i="6"/>
  <c r="E89" i="6"/>
  <c r="E97" i="6"/>
  <c r="E105" i="6"/>
  <c r="D41" i="6"/>
  <c r="E41" i="6"/>
  <c r="D25" i="6"/>
  <c r="E25" i="6"/>
  <c r="D12" i="6"/>
  <c r="E12" i="6"/>
  <c r="D43" i="6"/>
  <c r="E43" i="6"/>
  <c r="D27" i="6"/>
  <c r="E27" i="6"/>
  <c r="D13" i="6"/>
  <c r="E13" i="6"/>
  <c r="E113" i="6"/>
  <c r="E110" i="6"/>
  <c r="E111" i="6"/>
  <c r="E116" i="6"/>
  <c r="D17" i="6"/>
  <c r="E17" i="6"/>
  <c r="D42" i="6"/>
  <c r="E42" i="6"/>
  <c r="E66" i="6"/>
  <c r="E82" i="6"/>
  <c r="E61" i="6"/>
  <c r="D33" i="6"/>
  <c r="E33" i="6"/>
  <c r="D24" i="6"/>
  <c r="E24" i="6"/>
  <c r="D32" i="6"/>
  <c r="E32" i="6"/>
  <c r="D40" i="6"/>
  <c r="E40" i="6"/>
  <c r="E48" i="6"/>
  <c r="E56" i="6"/>
  <c r="E64" i="6"/>
  <c r="E72" i="6"/>
  <c r="E80" i="6"/>
  <c r="E88" i="6"/>
  <c r="E96" i="6"/>
  <c r="E104" i="6"/>
  <c r="E59" i="6"/>
  <c r="E67" i="6"/>
  <c r="E75" i="6"/>
  <c r="E83" i="6"/>
  <c r="E91" i="6"/>
  <c r="E99" i="6"/>
  <c r="E107" i="6"/>
  <c r="D37" i="6"/>
  <c r="E37" i="6"/>
  <c r="D20" i="6"/>
  <c r="E20" i="6"/>
  <c r="D10" i="6"/>
  <c r="E10" i="6"/>
  <c r="D39" i="6"/>
  <c r="E39" i="6"/>
  <c r="D21" i="6"/>
  <c r="E21" i="6"/>
  <c r="D11" i="6"/>
  <c r="E11" i="6"/>
  <c r="E117" i="6"/>
  <c r="E114" i="6"/>
  <c r="E115" i="6"/>
  <c r="E120" i="6"/>
  <c r="D20" i="4"/>
  <c r="E13" i="4"/>
  <c r="D9" i="4"/>
  <c r="D24" i="17"/>
  <c r="D28" i="17"/>
  <c r="D20" i="17"/>
  <c r="D28" i="16"/>
  <c r="D24" i="16"/>
  <c r="D22" i="15"/>
  <c r="E22" i="15"/>
  <c r="D12" i="15"/>
  <c r="E12" i="15"/>
  <c r="D27" i="15"/>
  <c r="E27" i="15"/>
  <c r="D19" i="15"/>
  <c r="E19" i="15"/>
  <c r="D11" i="15"/>
  <c r="E11" i="15"/>
  <c r="D20" i="15"/>
  <c r="E20" i="15"/>
  <c r="D10" i="15"/>
  <c r="E10" i="15"/>
  <c r="D17" i="15"/>
  <c r="E17" i="15"/>
  <c r="D9" i="15"/>
  <c r="E9" i="15"/>
  <c r="D26" i="15"/>
  <c r="E26" i="15"/>
  <c r="D18" i="15"/>
  <c r="E18" i="15"/>
  <c r="D8" i="15"/>
  <c r="E8" i="15"/>
  <c r="D23" i="15"/>
  <c r="E23" i="15"/>
  <c r="D15" i="15"/>
  <c r="E15" i="15"/>
  <c r="D25" i="15"/>
  <c r="E25" i="15"/>
  <c r="D24" i="15"/>
  <c r="E24" i="15"/>
  <c r="D14" i="15"/>
  <c r="E14" i="15"/>
  <c r="D29" i="15"/>
  <c r="E29" i="15"/>
  <c r="D21" i="15"/>
  <c r="E21" i="15"/>
  <c r="D13" i="15"/>
  <c r="E13" i="15"/>
  <c r="D20" i="14"/>
  <c r="E20" i="14"/>
  <c r="D9" i="14"/>
  <c r="E9" i="14"/>
  <c r="D15" i="14"/>
  <c r="E15" i="14"/>
  <c r="D19" i="14"/>
  <c r="E19" i="14"/>
  <c r="D26" i="14"/>
  <c r="E26" i="14"/>
  <c r="D18" i="14"/>
  <c r="E18" i="14"/>
  <c r="D8" i="14"/>
  <c r="E8" i="14"/>
  <c r="D16" i="14"/>
  <c r="E16" i="14"/>
  <c r="D29" i="14"/>
  <c r="E29" i="14"/>
  <c r="D25" i="14"/>
  <c r="E25" i="14"/>
  <c r="D24" i="14"/>
  <c r="E24" i="14"/>
  <c r="D14" i="14"/>
  <c r="E14" i="14"/>
  <c r="D13" i="14"/>
  <c r="E13" i="14"/>
  <c r="D21" i="14"/>
  <c r="E21" i="14"/>
  <c r="D17" i="14"/>
  <c r="E17" i="14"/>
  <c r="D10" i="14"/>
  <c r="E10" i="14"/>
  <c r="D22" i="14"/>
  <c r="E22" i="14"/>
  <c r="D12" i="14"/>
  <c r="E12" i="14"/>
  <c r="D11" i="14"/>
  <c r="E11" i="14"/>
  <c r="D27" i="14"/>
  <c r="E27" i="14"/>
  <c r="D12" i="13"/>
  <c r="E12" i="13"/>
  <c r="D19" i="13"/>
  <c r="E19" i="13"/>
  <c r="D20" i="13"/>
  <c r="E20" i="13"/>
  <c r="D10" i="13"/>
  <c r="E10" i="13"/>
  <c r="D25" i="13"/>
  <c r="E25" i="13"/>
  <c r="D17" i="13"/>
  <c r="E17" i="13"/>
  <c r="D9" i="13"/>
  <c r="E9" i="13"/>
  <c r="D26" i="13"/>
  <c r="E26" i="13"/>
  <c r="D18" i="13"/>
  <c r="E18" i="13"/>
  <c r="D8" i="13"/>
  <c r="E8" i="13"/>
  <c r="E30" i="13" s="1"/>
  <c r="D23" i="13"/>
  <c r="E23" i="13"/>
  <c r="D15" i="13"/>
  <c r="E15" i="13"/>
  <c r="D22" i="13"/>
  <c r="E22" i="13"/>
  <c r="D27" i="13"/>
  <c r="E27" i="13"/>
  <c r="D11" i="13"/>
  <c r="E11" i="13"/>
  <c r="D24" i="13"/>
  <c r="E24" i="13"/>
  <c r="D14" i="13"/>
  <c r="E14" i="13"/>
  <c r="D29" i="13"/>
  <c r="E29" i="13"/>
  <c r="D21" i="13"/>
  <c r="E21" i="13"/>
  <c r="D13" i="13"/>
  <c r="E13" i="13"/>
  <c r="D29" i="12"/>
  <c r="E25" i="12"/>
  <c r="D25" i="12"/>
  <c r="D15" i="12"/>
  <c r="E15" i="12"/>
  <c r="D16" i="12"/>
  <c r="E16" i="12"/>
  <c r="D11" i="12"/>
  <c r="E11" i="12"/>
  <c r="D14" i="12"/>
  <c r="E14" i="12"/>
  <c r="D12" i="12"/>
  <c r="E12" i="12"/>
  <c r="D10" i="12"/>
  <c r="E10" i="12"/>
  <c r="D8" i="12"/>
  <c r="E8" i="12"/>
  <c r="D13" i="12"/>
  <c r="E13" i="12"/>
  <c r="E17" i="4"/>
  <c r="D49" i="4"/>
  <c r="D33" i="4"/>
  <c r="E119" i="4"/>
  <c r="E87" i="4"/>
  <c r="D25" i="4"/>
  <c r="E15" i="4"/>
  <c r="D67" i="4"/>
  <c r="E67" i="4"/>
  <c r="E29" i="4"/>
  <c r="D29" i="4"/>
  <c r="D10" i="4"/>
  <c r="E10" i="4"/>
  <c r="E48" i="4"/>
  <c r="D48" i="4"/>
  <c r="E64" i="4"/>
  <c r="D64" i="4"/>
  <c r="E80" i="4"/>
  <c r="D80" i="4"/>
  <c r="E96" i="4"/>
  <c r="D96" i="4"/>
  <c r="E112" i="4"/>
  <c r="D112" i="4"/>
  <c r="E57" i="4"/>
  <c r="D57" i="4"/>
  <c r="E73" i="4"/>
  <c r="D73" i="4"/>
  <c r="E89" i="4"/>
  <c r="D89" i="4"/>
  <c r="E105" i="4"/>
  <c r="D105" i="4"/>
  <c r="E121" i="4"/>
  <c r="D121" i="4"/>
  <c r="D30" i="4"/>
  <c r="E30" i="4"/>
  <c r="D46" i="4"/>
  <c r="E46" i="4"/>
  <c r="D62" i="4"/>
  <c r="E62" i="4"/>
  <c r="D78" i="4"/>
  <c r="E78" i="4"/>
  <c r="D94" i="4"/>
  <c r="E94" i="4"/>
  <c r="D110" i="4"/>
  <c r="E110" i="4"/>
  <c r="D75" i="4"/>
  <c r="E75" i="4"/>
  <c r="E32" i="4"/>
  <c r="D32" i="4"/>
  <c r="E12" i="4"/>
  <c r="D12" i="4"/>
  <c r="D115" i="4"/>
  <c r="E115" i="4"/>
  <c r="D51" i="4"/>
  <c r="E51" i="4"/>
  <c r="E24" i="4"/>
  <c r="D24" i="4"/>
  <c r="E36" i="4"/>
  <c r="D36" i="4"/>
  <c r="E52" i="4"/>
  <c r="D52" i="4"/>
  <c r="E68" i="4"/>
  <c r="D68" i="4"/>
  <c r="E84" i="4"/>
  <c r="D84" i="4"/>
  <c r="E100" i="4"/>
  <c r="D100" i="4"/>
  <c r="E116" i="4"/>
  <c r="D116" i="4"/>
  <c r="E61" i="4"/>
  <c r="D61" i="4"/>
  <c r="E77" i="4"/>
  <c r="D77" i="4"/>
  <c r="E93" i="4"/>
  <c r="D93" i="4"/>
  <c r="E109" i="4"/>
  <c r="D109" i="4"/>
  <c r="E18" i="4"/>
  <c r="D34" i="4"/>
  <c r="E34" i="4"/>
  <c r="D50" i="4"/>
  <c r="E50" i="4"/>
  <c r="D66" i="4"/>
  <c r="E66" i="4"/>
  <c r="D82" i="4"/>
  <c r="E82" i="4"/>
  <c r="D98" i="4"/>
  <c r="E98" i="4"/>
  <c r="D114" i="4"/>
  <c r="E114" i="4"/>
  <c r="D59" i="4"/>
  <c r="E59" i="4"/>
  <c r="D27" i="4"/>
  <c r="E27" i="4"/>
  <c r="E8" i="4"/>
  <c r="D8" i="4"/>
  <c r="D99" i="4"/>
  <c r="E99" i="4"/>
  <c r="D43" i="4"/>
  <c r="E43" i="4"/>
  <c r="D19" i="4"/>
  <c r="E19" i="4"/>
  <c r="E40" i="4"/>
  <c r="D40" i="4"/>
  <c r="E56" i="4"/>
  <c r="D56" i="4"/>
  <c r="E72" i="4"/>
  <c r="D72" i="4"/>
  <c r="E88" i="4"/>
  <c r="D88" i="4"/>
  <c r="E104" i="4"/>
  <c r="D104" i="4"/>
  <c r="E120" i="4"/>
  <c r="D120" i="4"/>
  <c r="E65" i="4"/>
  <c r="D65" i="4"/>
  <c r="E81" i="4"/>
  <c r="D81" i="4"/>
  <c r="E97" i="4"/>
  <c r="D97" i="4"/>
  <c r="E113" i="4"/>
  <c r="D113" i="4"/>
  <c r="D22" i="4"/>
  <c r="E22" i="4"/>
  <c r="D38" i="4"/>
  <c r="E38" i="4"/>
  <c r="D54" i="4"/>
  <c r="E54" i="4"/>
  <c r="D70" i="4"/>
  <c r="E70" i="4"/>
  <c r="D86" i="4"/>
  <c r="E86" i="4"/>
  <c r="D102" i="4"/>
  <c r="E102" i="4"/>
  <c r="D118" i="4"/>
  <c r="E118" i="4"/>
  <c r="D47" i="4"/>
  <c r="E47" i="4"/>
  <c r="E21" i="4"/>
  <c r="D21" i="4"/>
  <c r="D83" i="4"/>
  <c r="E83" i="4"/>
  <c r="D35" i="4"/>
  <c r="E35" i="4"/>
  <c r="D14" i="4"/>
  <c r="E14" i="4"/>
  <c r="E44" i="4"/>
  <c r="D44" i="4"/>
  <c r="E60" i="4"/>
  <c r="D60" i="4"/>
  <c r="E76" i="4"/>
  <c r="D76" i="4"/>
  <c r="E92" i="4"/>
  <c r="D92" i="4"/>
  <c r="E108" i="4"/>
  <c r="D108" i="4"/>
  <c r="E53" i="4"/>
  <c r="D53" i="4"/>
  <c r="E69" i="4"/>
  <c r="D69" i="4"/>
  <c r="E85" i="4"/>
  <c r="D85" i="4"/>
  <c r="E101" i="4"/>
  <c r="D101" i="4"/>
  <c r="E117" i="4"/>
  <c r="D117" i="4"/>
  <c r="D26" i="4"/>
  <c r="E26" i="4"/>
  <c r="D42" i="4"/>
  <c r="E42" i="4"/>
  <c r="D58" i="4"/>
  <c r="E58" i="4"/>
  <c r="D74" i="4"/>
  <c r="E74" i="4"/>
  <c r="D90" i="4"/>
  <c r="E90" i="4"/>
  <c r="D106" i="4"/>
  <c r="E106" i="4"/>
  <c r="D122" i="4"/>
  <c r="E122" i="4"/>
  <c r="D91" i="4"/>
  <c r="E91" i="4"/>
  <c r="D39" i="4"/>
  <c r="E39" i="4"/>
  <c r="E16" i="4"/>
  <c r="D16" i="4"/>
  <c r="D18" i="17"/>
  <c r="E18" i="17"/>
  <c r="E27" i="17"/>
  <c r="D27" i="17"/>
  <c r="E19" i="17"/>
  <c r="D19" i="17"/>
  <c r="D21" i="17"/>
  <c r="E21" i="17"/>
  <c r="E8" i="17"/>
  <c r="D8" i="17"/>
  <c r="D14" i="17"/>
  <c r="E14" i="17"/>
  <c r="E15" i="17"/>
  <c r="D15" i="17"/>
  <c r="D17" i="17"/>
  <c r="E17" i="17"/>
  <c r="D26" i="17"/>
  <c r="E26" i="17"/>
  <c r="D10" i="17"/>
  <c r="E10" i="17"/>
  <c r="E23" i="17"/>
  <c r="D23" i="17"/>
  <c r="E11" i="17"/>
  <c r="D11" i="17"/>
  <c r="E12" i="17"/>
  <c r="D12" i="17"/>
  <c r="E9" i="17"/>
  <c r="D9" i="17"/>
  <c r="D22" i="17"/>
  <c r="E22" i="17"/>
  <c r="E16" i="17"/>
  <c r="D16" i="17"/>
  <c r="D20" i="16"/>
  <c r="E25" i="16"/>
  <c r="D25" i="16"/>
  <c r="D10" i="16"/>
  <c r="E10" i="16"/>
  <c r="E21" i="16"/>
  <c r="D21" i="16"/>
  <c r="D22" i="16"/>
  <c r="E22" i="16"/>
  <c r="E19" i="16"/>
  <c r="D19" i="16"/>
  <c r="E12" i="16"/>
  <c r="D12" i="16"/>
  <c r="D26" i="16"/>
  <c r="E26" i="16"/>
  <c r="E16" i="16"/>
  <c r="D16" i="16"/>
  <c r="E17" i="16"/>
  <c r="D17" i="16"/>
  <c r="D18" i="16"/>
  <c r="E18" i="16"/>
  <c r="E15" i="16"/>
  <c r="D15" i="16"/>
  <c r="E8" i="16"/>
  <c r="D8" i="16"/>
  <c r="E9" i="16"/>
  <c r="D9" i="16"/>
  <c r="D14" i="16"/>
  <c r="E14" i="16"/>
  <c r="E23" i="16"/>
  <c r="D23" i="16"/>
  <c r="E11" i="16"/>
  <c r="D11" i="16"/>
  <c r="E104" i="9" l="1"/>
  <c r="E104" i="8"/>
  <c r="E104" i="7"/>
  <c r="E123" i="6"/>
  <c r="E123" i="4"/>
  <c r="E30" i="17"/>
  <c r="E30" i="16"/>
  <c r="E30" i="15"/>
  <c r="E30" i="14"/>
  <c r="E29" i="2" l="1"/>
  <c r="E28" i="2"/>
  <c r="E25" i="2"/>
  <c r="E24" i="2"/>
  <c r="E21" i="2"/>
  <c r="E20" i="2"/>
  <c r="E17" i="2"/>
  <c r="E16" i="2"/>
  <c r="D15" i="2"/>
  <c r="D14" i="2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D14" i="3"/>
  <c r="D11" i="3"/>
  <c r="D12" i="3"/>
  <c r="D10" i="3"/>
  <c r="D29" i="3"/>
  <c r="D26" i="3"/>
  <c r="D25" i="3"/>
  <c r="D22" i="3"/>
  <c r="D21" i="3"/>
  <c r="D18" i="3"/>
  <c r="D17" i="3"/>
  <c r="D15" i="3"/>
  <c r="D13" i="3"/>
  <c r="D9" i="3"/>
  <c r="C8" i="2"/>
  <c r="E8" i="2" s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C8" i="1"/>
  <c r="E8" i="1" s="1"/>
  <c r="D8" i="2" l="1"/>
  <c r="D17" i="2"/>
  <c r="D19" i="3"/>
  <c r="D27" i="3"/>
  <c r="D16" i="3"/>
  <c r="D20" i="3"/>
  <c r="D24" i="3"/>
  <c r="D28" i="3"/>
  <c r="D23" i="3"/>
  <c r="D8" i="3"/>
  <c r="E8" i="3"/>
  <c r="D25" i="2"/>
  <c r="D24" i="2"/>
  <c r="D16" i="2"/>
  <c r="D29" i="2"/>
  <c r="D20" i="2"/>
  <c r="D28" i="2"/>
  <c r="D18" i="2"/>
  <c r="E18" i="2"/>
  <c r="D22" i="2"/>
  <c r="E22" i="2"/>
  <c r="D26" i="2"/>
  <c r="E26" i="2"/>
  <c r="D21" i="2"/>
  <c r="D19" i="2"/>
  <c r="E19" i="2"/>
  <c r="D23" i="2"/>
  <c r="E23" i="2"/>
  <c r="D27" i="2"/>
  <c r="E27" i="2"/>
  <c r="D11" i="2"/>
  <c r="E11" i="2"/>
  <c r="D10" i="2"/>
  <c r="E10" i="2"/>
  <c r="D12" i="2"/>
  <c r="E12" i="2"/>
  <c r="D9" i="2"/>
  <c r="E9" i="2"/>
  <c r="D13" i="2"/>
  <c r="E13" i="2"/>
  <c r="D20" i="1"/>
  <c r="D13" i="1"/>
  <c r="D29" i="1"/>
  <c r="D8" i="1"/>
  <c r="D16" i="1"/>
  <c r="D24" i="1"/>
  <c r="D12" i="1"/>
  <c r="D28" i="1"/>
  <c r="D21" i="1"/>
  <c r="D9" i="1"/>
  <c r="D17" i="1"/>
  <c r="D25" i="1"/>
  <c r="D10" i="1"/>
  <c r="D14" i="1"/>
  <c r="D18" i="1"/>
  <c r="D22" i="1"/>
  <c r="D26" i="1"/>
  <c r="D11" i="1"/>
  <c r="D15" i="1"/>
  <c r="D19" i="1"/>
  <c r="D23" i="1"/>
  <c r="D27" i="1"/>
</calcChain>
</file>

<file path=xl/sharedStrings.xml><?xml version="1.0" encoding="utf-8"?>
<sst xmlns="http://schemas.openxmlformats.org/spreadsheetml/2006/main" count="240" uniqueCount="31">
  <si>
    <t>2CBH11168-2007</t>
  </si>
  <si>
    <t>x</t>
  </si>
  <si>
    <t>f(x)</t>
  </si>
  <si>
    <t>f(x)*</t>
  </si>
  <si>
    <t>dev ^ 2</t>
  </si>
  <si>
    <t>f(x) = a/x + b</t>
  </si>
  <si>
    <t>2CAH00124-2001</t>
  </si>
  <si>
    <t>2CBH31628-0001</t>
  </si>
  <si>
    <t>b1 =</t>
  </si>
  <si>
    <t>b2 =</t>
  </si>
  <si>
    <t>a2 =</t>
  </si>
  <si>
    <t>a1 =</t>
  </si>
  <si>
    <t>74A588900-2071</t>
  </si>
  <si>
    <t>74A328148-2012-01</t>
  </si>
  <si>
    <t>74A326331-2009</t>
  </si>
  <si>
    <t>74A326735-2009</t>
  </si>
  <si>
    <t>74A325911-1001-02</t>
  </si>
  <si>
    <t>74A328408-2019-01</t>
  </si>
  <si>
    <t>b3 =</t>
  </si>
  <si>
    <t>a3 =</t>
  </si>
  <si>
    <t>74A328967-1015-01</t>
  </si>
  <si>
    <t>2CAH00401-0019</t>
  </si>
  <si>
    <t>2CAH00401-0017</t>
  </si>
  <si>
    <t>2CAH00401-0021</t>
  </si>
  <si>
    <t>2CAH00401-011</t>
  </si>
  <si>
    <t>% diff</t>
  </si>
  <si>
    <t>2CAH00401-0013</t>
  </si>
  <si>
    <t>2CAH00401-5005</t>
  </si>
  <si>
    <t>Avg Diff</t>
  </si>
  <si>
    <t>bid</t>
  </si>
  <si>
    <t>ttl $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</si>
</sst>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43" fontId="0" fillId="2" borderId="0" xfId="1" applyFont="1" applyFill="1"/>
    <xf numFmtId="164" fontId="0" fillId="2" borderId="0" xfId="1" applyNumberFormat="1" applyFont="1" applyFill="1"/>
    <xf numFmtId="0" fontId="0" fillId="3" borderId="0" xfId="0" applyFill="1"/>
    <xf numFmtId="43" fontId="0" fillId="3" borderId="0" xfId="1" applyFont="1" applyFill="1"/>
    <xf numFmtId="164" fontId="0" fillId="3" borderId="0" xfId="1" applyNumberFormat="1" applyFont="1" applyFill="1"/>
    <xf numFmtId="43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165" fontId="0" fillId="2" borderId="0" xfId="2" applyNumberFormat="1" applyFont="1" applyFill="1"/>
    <xf numFmtId="165" fontId="0" fillId="3" borderId="0" xfId="2" applyNumberFormat="1" applyFont="1" applyFill="1"/>
    <xf numFmtId="0" fontId="0" fillId="4" borderId="0" xfId="0" applyFill="1"/>
    <xf numFmtId="43" fontId="0" fillId="4" borderId="0" xfId="1" applyFont="1" applyFill="1"/>
    <xf numFmtId="164" fontId="0" fillId="4" borderId="0" xfId="1" applyNumberFormat="1" applyFont="1" applyFill="1"/>
    <xf numFmtId="165" fontId="0" fillId="4" borderId="0" xfId="2" applyNumberFormat="1" applyFont="1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5403561842904"/>
          <c:y val="1.0791371414241652E-2"/>
          <c:w val="0.87041766108591778"/>
          <c:h val="0.95141759434361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Composite!$A$3:$A$22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16</c:v>
                </c:pt>
                <c:pt idx="10">
                  <c:v>23</c:v>
                </c:pt>
                <c:pt idx="11">
                  <c:v>31</c:v>
                </c:pt>
                <c:pt idx="12">
                  <c:v>40</c:v>
                </c:pt>
                <c:pt idx="13">
                  <c:v>55</c:v>
                </c:pt>
                <c:pt idx="14">
                  <c:v>73</c:v>
                </c:pt>
                <c:pt idx="15">
                  <c:v>90</c:v>
                </c:pt>
                <c:pt idx="16">
                  <c:v>115</c:v>
                </c:pt>
                <c:pt idx="17">
                  <c:v>145</c:v>
                </c:pt>
                <c:pt idx="18">
                  <c:v>175</c:v>
                </c:pt>
                <c:pt idx="19">
                  <c:v>205</c:v>
                </c:pt>
              </c:numCache>
            </c:numRef>
          </c:xVal>
          <c:yVal>
            <c:numRef>
              <c:f>Composite!$B$3:$B$22</c:f>
              <c:numCache>
                <c:formatCode>0.00</c:formatCode>
                <c:ptCount val="20"/>
                <c:pt idx="0">
                  <c:v>455.1397</c:v>
                </c:pt>
                <c:pt idx="1">
                  <c:v>229.61970000000002</c:v>
                </c:pt>
                <c:pt idx="2">
                  <c:v>154.44636666666668</c:v>
                </c:pt>
                <c:pt idx="3">
                  <c:v>116.8597</c:v>
                </c:pt>
                <c:pt idx="4">
                  <c:v>94.307699999999997</c:v>
                </c:pt>
                <c:pt idx="5">
                  <c:v>79.273033333333331</c:v>
                </c:pt>
                <c:pt idx="6">
                  <c:v>68.53398571428572</c:v>
                </c:pt>
                <c:pt idx="7">
                  <c:v>60.479700000000001</c:v>
                </c:pt>
                <c:pt idx="8">
                  <c:v>45.045263636363629</c:v>
                </c:pt>
                <c:pt idx="9">
                  <c:v>33.562024999999998</c:v>
                </c:pt>
                <c:pt idx="10">
                  <c:v>25.873247826086956</c:v>
                </c:pt>
                <c:pt idx="11">
                  <c:v>21.337932258064516</c:v>
                </c:pt>
                <c:pt idx="12">
                  <c:v>18.404150000000001</c:v>
                </c:pt>
                <c:pt idx="13">
                  <c:v>15.648172727272726</c:v>
                </c:pt>
                <c:pt idx="14">
                  <c:v>13.836023287671232</c:v>
                </c:pt>
                <c:pt idx="15">
                  <c:v>12.790122222222221</c:v>
                </c:pt>
                <c:pt idx="16">
                  <c:v>11.813769565217392</c:v>
                </c:pt>
                <c:pt idx="17">
                  <c:v>11.086555172413792</c:v>
                </c:pt>
                <c:pt idx="18">
                  <c:v>10.608671428571428</c:v>
                </c:pt>
                <c:pt idx="19">
                  <c:v>10.270656097560975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Composite!$A$3:$A$22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16</c:v>
                </c:pt>
                <c:pt idx="10">
                  <c:v>23</c:v>
                </c:pt>
                <c:pt idx="11">
                  <c:v>31</c:v>
                </c:pt>
                <c:pt idx="12">
                  <c:v>40</c:v>
                </c:pt>
                <c:pt idx="13">
                  <c:v>55</c:v>
                </c:pt>
                <c:pt idx="14">
                  <c:v>73</c:v>
                </c:pt>
                <c:pt idx="15">
                  <c:v>90</c:v>
                </c:pt>
                <c:pt idx="16">
                  <c:v>115</c:v>
                </c:pt>
                <c:pt idx="17">
                  <c:v>145</c:v>
                </c:pt>
                <c:pt idx="18">
                  <c:v>175</c:v>
                </c:pt>
                <c:pt idx="19">
                  <c:v>205</c:v>
                </c:pt>
              </c:numCache>
            </c:numRef>
          </c:xVal>
          <c:yVal>
            <c:numRef>
              <c:f>Composite!$C$3:$C$22</c:f>
              <c:numCache>
                <c:formatCode>0.00</c:formatCode>
                <c:ptCount val="20"/>
                <c:pt idx="0">
                  <c:v>578.27290000000005</c:v>
                </c:pt>
                <c:pt idx="1">
                  <c:v>290.91790000000003</c:v>
                </c:pt>
                <c:pt idx="2">
                  <c:v>195.13290000000003</c:v>
                </c:pt>
                <c:pt idx="3">
                  <c:v>147.24040000000002</c:v>
                </c:pt>
                <c:pt idx="4">
                  <c:v>118.50490000000001</c:v>
                </c:pt>
                <c:pt idx="5">
                  <c:v>99.34790000000001</c:v>
                </c:pt>
                <c:pt idx="6">
                  <c:v>85.66432857142857</c:v>
                </c:pt>
                <c:pt idx="7">
                  <c:v>75.401650000000004</c:v>
                </c:pt>
                <c:pt idx="8">
                  <c:v>54.590736363636367</c:v>
                </c:pt>
                <c:pt idx="9">
                  <c:v>40.555225</c:v>
                </c:pt>
                <c:pt idx="10">
                  <c:v>31.157534782608696</c:v>
                </c:pt>
                <c:pt idx="11">
                  <c:v>25.614196774193548</c:v>
                </c:pt>
                <c:pt idx="12">
                  <c:v>22.02835</c:v>
                </c:pt>
                <c:pt idx="13">
                  <c:v>18.65982727272727</c:v>
                </c:pt>
                <c:pt idx="14">
                  <c:v>16.444908219178082</c:v>
                </c:pt>
                <c:pt idx="15">
                  <c:v>15.166544444444444</c:v>
                </c:pt>
                <c:pt idx="16">
                  <c:v>13.973186956521738</c:v>
                </c:pt>
                <c:pt idx="17">
                  <c:v>13.084341379310345</c:v>
                </c:pt>
                <c:pt idx="18">
                  <c:v>12.500242857142856</c:v>
                </c:pt>
                <c:pt idx="19">
                  <c:v>12.0871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Composite!$A$3:$A$22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16</c:v>
                </c:pt>
                <c:pt idx="10">
                  <c:v>23</c:v>
                </c:pt>
                <c:pt idx="11">
                  <c:v>31</c:v>
                </c:pt>
                <c:pt idx="12">
                  <c:v>40</c:v>
                </c:pt>
                <c:pt idx="13">
                  <c:v>55</c:v>
                </c:pt>
                <c:pt idx="14">
                  <c:v>73</c:v>
                </c:pt>
                <c:pt idx="15">
                  <c:v>90</c:v>
                </c:pt>
                <c:pt idx="16">
                  <c:v>115</c:v>
                </c:pt>
                <c:pt idx="17">
                  <c:v>145</c:v>
                </c:pt>
                <c:pt idx="18">
                  <c:v>175</c:v>
                </c:pt>
                <c:pt idx="19">
                  <c:v>205</c:v>
                </c:pt>
              </c:numCache>
            </c:numRef>
          </c:xVal>
          <c:yVal>
            <c:numRef>
              <c:f>Composite!$D$3:$D$22</c:f>
              <c:numCache>
                <c:formatCode>0.00</c:formatCode>
                <c:ptCount val="20"/>
                <c:pt idx="0">
                  <c:v>851.92100000000005</c:v>
                </c:pt>
                <c:pt idx="1">
                  <c:v>432.37100000000004</c:v>
                </c:pt>
                <c:pt idx="2">
                  <c:v>292.52100000000002</c:v>
                </c:pt>
                <c:pt idx="3">
                  <c:v>222.596</c:v>
                </c:pt>
                <c:pt idx="4">
                  <c:v>180.64099999999999</c:v>
                </c:pt>
                <c:pt idx="5">
                  <c:v>152.67099999999999</c:v>
                </c:pt>
                <c:pt idx="6">
                  <c:v>132.69242857142859</c:v>
                </c:pt>
                <c:pt idx="7">
                  <c:v>117.7085</c:v>
                </c:pt>
                <c:pt idx="8">
                  <c:v>95.384363636363645</c:v>
                </c:pt>
                <c:pt idx="9">
                  <c:v>75.938625000000002</c:v>
                </c:pt>
                <c:pt idx="10">
                  <c:v>62.918434782608699</c:v>
                </c:pt>
                <c:pt idx="11">
                  <c:v>55.238322580645161</c:v>
                </c:pt>
                <c:pt idx="12">
                  <c:v>50.270250000000004</c:v>
                </c:pt>
                <c:pt idx="13">
                  <c:v>45.603272727272724</c:v>
                </c:pt>
                <c:pt idx="14">
                  <c:v>42.534575342465757</c:v>
                </c:pt>
                <c:pt idx="15">
                  <c:v>40.763444444444445</c:v>
                </c:pt>
                <c:pt idx="16">
                  <c:v>39.110086956521741</c:v>
                </c:pt>
                <c:pt idx="17">
                  <c:v>37.878620689655172</c:v>
                </c:pt>
                <c:pt idx="18">
                  <c:v>37.069371428571429</c:v>
                </c:pt>
                <c:pt idx="19">
                  <c:v>36.496975609756099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Composite!$A$3:$A$22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16</c:v>
                </c:pt>
                <c:pt idx="10">
                  <c:v>23</c:v>
                </c:pt>
                <c:pt idx="11">
                  <c:v>31</c:v>
                </c:pt>
                <c:pt idx="12">
                  <c:v>40</c:v>
                </c:pt>
                <c:pt idx="13">
                  <c:v>55</c:v>
                </c:pt>
                <c:pt idx="14">
                  <c:v>73</c:v>
                </c:pt>
                <c:pt idx="15">
                  <c:v>90</c:v>
                </c:pt>
                <c:pt idx="16">
                  <c:v>115</c:v>
                </c:pt>
                <c:pt idx="17">
                  <c:v>145</c:v>
                </c:pt>
                <c:pt idx="18">
                  <c:v>175</c:v>
                </c:pt>
                <c:pt idx="19">
                  <c:v>205</c:v>
                </c:pt>
              </c:numCache>
            </c:numRef>
          </c:xVal>
          <c:yVal>
            <c:numRef>
              <c:f>Composite!$E$3:$E$22</c:f>
              <c:numCache>
                <c:formatCode>0.00</c:formatCode>
                <c:ptCount val="20"/>
                <c:pt idx="0">
                  <c:v>613.12099999999998</c:v>
                </c:pt>
                <c:pt idx="1">
                  <c:v>311.75600000000003</c:v>
                </c:pt>
                <c:pt idx="2">
                  <c:v>211.30099999999999</c:v>
                </c:pt>
                <c:pt idx="3">
                  <c:v>161.0735</c:v>
                </c:pt>
                <c:pt idx="4">
                  <c:v>130.93700000000001</c:v>
                </c:pt>
                <c:pt idx="5">
                  <c:v>110.846</c:v>
                </c:pt>
                <c:pt idx="6">
                  <c:v>96.495285714285728</c:v>
                </c:pt>
                <c:pt idx="7">
                  <c:v>85.732250000000008</c:v>
                </c:pt>
                <c:pt idx="8">
                  <c:v>65.333818181818174</c:v>
                </c:pt>
                <c:pt idx="9">
                  <c:v>51.517624999999995</c:v>
                </c:pt>
                <c:pt idx="10">
                  <c:v>42.26678260869565</c:v>
                </c:pt>
                <c:pt idx="11">
                  <c:v>36.810064516129032</c:v>
                </c:pt>
                <c:pt idx="12">
                  <c:v>33.280249999999995</c:v>
                </c:pt>
                <c:pt idx="13">
                  <c:v>29.964363636363636</c:v>
                </c:pt>
                <c:pt idx="14">
                  <c:v>27.784054794520546</c:v>
                </c:pt>
                <c:pt idx="15">
                  <c:v>26.525666666666666</c:v>
                </c:pt>
                <c:pt idx="16">
                  <c:v>25.350956521739128</c:v>
                </c:pt>
                <c:pt idx="17">
                  <c:v>24.475999999999999</c:v>
                </c:pt>
                <c:pt idx="18">
                  <c:v>23.901028571428572</c:v>
                </c:pt>
                <c:pt idx="19">
                  <c:v>23.494341463414635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Composite!$A$3:$A$22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16</c:v>
                </c:pt>
                <c:pt idx="10">
                  <c:v>23</c:v>
                </c:pt>
                <c:pt idx="11">
                  <c:v>31</c:v>
                </c:pt>
                <c:pt idx="12">
                  <c:v>40</c:v>
                </c:pt>
                <c:pt idx="13">
                  <c:v>55</c:v>
                </c:pt>
                <c:pt idx="14">
                  <c:v>73</c:v>
                </c:pt>
                <c:pt idx="15">
                  <c:v>90</c:v>
                </c:pt>
                <c:pt idx="16">
                  <c:v>115</c:v>
                </c:pt>
                <c:pt idx="17">
                  <c:v>145</c:v>
                </c:pt>
                <c:pt idx="18">
                  <c:v>175</c:v>
                </c:pt>
                <c:pt idx="19">
                  <c:v>205</c:v>
                </c:pt>
              </c:numCache>
            </c:numRef>
          </c:xVal>
          <c:yVal>
            <c:numRef>
              <c:f>Composite!$F$3:$F$22</c:f>
              <c:numCache>
                <c:formatCode>0.00</c:formatCode>
                <c:ptCount val="20"/>
                <c:pt idx="0">
                  <c:v>613.18099999999993</c:v>
                </c:pt>
                <c:pt idx="1">
                  <c:v>311.786</c:v>
                </c:pt>
                <c:pt idx="2">
                  <c:v>211.32099999999997</c:v>
                </c:pt>
                <c:pt idx="3">
                  <c:v>161.08849999999998</c:v>
                </c:pt>
                <c:pt idx="4">
                  <c:v>130.94899999999998</c:v>
                </c:pt>
                <c:pt idx="5">
                  <c:v>110.85599999999999</c:v>
                </c:pt>
                <c:pt idx="6">
                  <c:v>96.503857142857143</c:v>
                </c:pt>
                <c:pt idx="7">
                  <c:v>85.739750000000001</c:v>
                </c:pt>
                <c:pt idx="8">
                  <c:v>65.36936363636363</c:v>
                </c:pt>
                <c:pt idx="9">
                  <c:v>51.558</c:v>
                </c:pt>
                <c:pt idx="10">
                  <c:v>42.310391304347824</c:v>
                </c:pt>
                <c:pt idx="11">
                  <c:v>36.85558064516129</c:v>
                </c:pt>
                <c:pt idx="12">
                  <c:v>33.326999999999998</c:v>
                </c:pt>
                <c:pt idx="13">
                  <c:v>30.012272727272727</c:v>
                </c:pt>
                <c:pt idx="14">
                  <c:v>27.832726027397257</c:v>
                </c:pt>
                <c:pt idx="15">
                  <c:v>26.574777777777776</c:v>
                </c:pt>
                <c:pt idx="16">
                  <c:v>25.400478260869562</c:v>
                </c:pt>
                <c:pt idx="17">
                  <c:v>24.525827586206894</c:v>
                </c:pt>
                <c:pt idx="18">
                  <c:v>23.951057142857142</c:v>
                </c:pt>
                <c:pt idx="19">
                  <c:v>23.54451219512195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Composite!$A$3:$A$22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16</c:v>
                </c:pt>
                <c:pt idx="10">
                  <c:v>23</c:v>
                </c:pt>
                <c:pt idx="11">
                  <c:v>31</c:v>
                </c:pt>
                <c:pt idx="12">
                  <c:v>40</c:v>
                </c:pt>
                <c:pt idx="13">
                  <c:v>55</c:v>
                </c:pt>
                <c:pt idx="14">
                  <c:v>73</c:v>
                </c:pt>
                <c:pt idx="15">
                  <c:v>90</c:v>
                </c:pt>
                <c:pt idx="16">
                  <c:v>115</c:v>
                </c:pt>
                <c:pt idx="17">
                  <c:v>145</c:v>
                </c:pt>
                <c:pt idx="18">
                  <c:v>175</c:v>
                </c:pt>
                <c:pt idx="19">
                  <c:v>205</c:v>
                </c:pt>
              </c:numCache>
            </c:numRef>
          </c:xVal>
          <c:yVal>
            <c:numRef>
              <c:f>Composite!$G$3:$G$22</c:f>
              <c:numCache>
                <c:formatCode>0.00</c:formatCode>
                <c:ptCount val="20"/>
                <c:pt idx="0">
                  <c:v>829.11</c:v>
                </c:pt>
                <c:pt idx="1">
                  <c:v>431.15499999999997</c:v>
                </c:pt>
                <c:pt idx="2">
                  <c:v>298.50333333333333</c:v>
                </c:pt>
                <c:pt idx="3">
                  <c:v>232.17750000000001</c:v>
                </c:pt>
                <c:pt idx="4">
                  <c:v>192.38200000000001</c:v>
                </c:pt>
                <c:pt idx="5">
                  <c:v>165.85166666666669</c:v>
                </c:pt>
                <c:pt idx="6">
                  <c:v>146.90142857142857</c:v>
                </c:pt>
                <c:pt idx="7">
                  <c:v>132.68875</c:v>
                </c:pt>
                <c:pt idx="8">
                  <c:v>111.25163636363638</c:v>
                </c:pt>
                <c:pt idx="9">
                  <c:v>93.053625000000011</c:v>
                </c:pt>
                <c:pt idx="10">
                  <c:v>80.868869565217395</c:v>
                </c:pt>
                <c:pt idx="11">
                  <c:v>73.681548387096768</c:v>
                </c:pt>
                <c:pt idx="12">
                  <c:v>69.032250000000005</c:v>
                </c:pt>
                <c:pt idx="13">
                  <c:v>64.664727272727276</c:v>
                </c:pt>
                <c:pt idx="14">
                  <c:v>61.792931506849314</c:v>
                </c:pt>
                <c:pt idx="15">
                  <c:v>60.135444444444445</c:v>
                </c:pt>
                <c:pt idx="16">
                  <c:v>58.588173913043477</c:v>
                </c:pt>
                <c:pt idx="17">
                  <c:v>57.435724137931032</c:v>
                </c:pt>
                <c:pt idx="18">
                  <c:v>56.678400000000003</c:v>
                </c:pt>
                <c:pt idx="19">
                  <c:v>56.142731707317076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Composite!$A$3:$A$22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16</c:v>
                </c:pt>
                <c:pt idx="10">
                  <c:v>23</c:v>
                </c:pt>
                <c:pt idx="11">
                  <c:v>31</c:v>
                </c:pt>
                <c:pt idx="12">
                  <c:v>40</c:v>
                </c:pt>
                <c:pt idx="13">
                  <c:v>55</c:v>
                </c:pt>
                <c:pt idx="14">
                  <c:v>73</c:v>
                </c:pt>
                <c:pt idx="15">
                  <c:v>90</c:v>
                </c:pt>
                <c:pt idx="16">
                  <c:v>115</c:v>
                </c:pt>
                <c:pt idx="17">
                  <c:v>145</c:v>
                </c:pt>
                <c:pt idx="18">
                  <c:v>175</c:v>
                </c:pt>
                <c:pt idx="19">
                  <c:v>205</c:v>
                </c:pt>
              </c:numCache>
            </c:numRef>
          </c:xVal>
          <c:yVal>
            <c:numRef>
              <c:f>Composite!$H$3:$H$22</c:f>
              <c:numCache>
                <c:formatCode>0.00</c:formatCode>
                <c:ptCount val="20"/>
                <c:pt idx="0">
                  <c:v>832.35900000000004</c:v>
                </c:pt>
                <c:pt idx="1">
                  <c:v>446.06900000000002</c:v>
                </c:pt>
                <c:pt idx="2">
                  <c:v>317.3056666666667</c:v>
                </c:pt>
                <c:pt idx="3">
                  <c:v>252.92400000000001</c:v>
                </c:pt>
                <c:pt idx="4">
                  <c:v>214.29500000000002</c:v>
                </c:pt>
                <c:pt idx="5">
                  <c:v>188.54233333333335</c:v>
                </c:pt>
                <c:pt idx="6">
                  <c:v>170.14757142857144</c:v>
                </c:pt>
                <c:pt idx="7">
                  <c:v>156.35150000000002</c:v>
                </c:pt>
                <c:pt idx="8">
                  <c:v>135.32845454545455</c:v>
                </c:pt>
                <c:pt idx="9">
                  <c:v>118.33924999999999</c:v>
                </c:pt>
                <c:pt idx="10">
                  <c:v>106.96386956521738</c:v>
                </c:pt>
                <c:pt idx="11">
                  <c:v>100.25396774193547</c:v>
                </c:pt>
                <c:pt idx="12">
                  <c:v>95.913499999999999</c:v>
                </c:pt>
                <c:pt idx="13">
                  <c:v>91.836090909090899</c:v>
                </c:pt>
                <c:pt idx="14">
                  <c:v>89.155054794520538</c:v>
                </c:pt>
                <c:pt idx="15">
                  <c:v>87.60766666666666</c:v>
                </c:pt>
                <c:pt idx="16">
                  <c:v>86.163173913043465</c:v>
                </c:pt>
                <c:pt idx="17">
                  <c:v>85.087275862068964</c:v>
                </c:pt>
                <c:pt idx="18">
                  <c:v>84.380257142857133</c:v>
                </c:pt>
                <c:pt idx="19">
                  <c:v>83.88017073170731</c:v>
                </c:pt>
              </c:numCache>
            </c:numRef>
          </c:yVal>
          <c:smooth val="1"/>
        </c:ser>
        <c:ser>
          <c:idx val="7"/>
          <c:order val="7"/>
          <c:xVal>
            <c:numRef>
              <c:f>Composite!$A$3:$A$22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16</c:v>
                </c:pt>
                <c:pt idx="10">
                  <c:v>23</c:v>
                </c:pt>
                <c:pt idx="11">
                  <c:v>31</c:v>
                </c:pt>
                <c:pt idx="12">
                  <c:v>40</c:v>
                </c:pt>
                <c:pt idx="13">
                  <c:v>55</c:v>
                </c:pt>
                <c:pt idx="14">
                  <c:v>73</c:v>
                </c:pt>
                <c:pt idx="15">
                  <c:v>90</c:v>
                </c:pt>
                <c:pt idx="16">
                  <c:v>115</c:v>
                </c:pt>
                <c:pt idx="17">
                  <c:v>145</c:v>
                </c:pt>
                <c:pt idx="18">
                  <c:v>175</c:v>
                </c:pt>
                <c:pt idx="19">
                  <c:v>205</c:v>
                </c:pt>
              </c:numCache>
            </c:numRef>
          </c:xVal>
          <c:yVal>
            <c:numRef>
              <c:f>Composite!$I$3:$I$22</c:f>
              <c:numCache>
                <c:formatCode>0.00</c:formatCode>
                <c:ptCount val="20"/>
                <c:pt idx="0">
                  <c:v>918.404</c:v>
                </c:pt>
                <c:pt idx="1">
                  <c:v>497.334</c:v>
                </c:pt>
                <c:pt idx="2">
                  <c:v>356.97733333333332</c:v>
                </c:pt>
                <c:pt idx="3">
                  <c:v>286.79899999999998</c:v>
                </c:pt>
                <c:pt idx="4">
                  <c:v>244.69200000000001</c:v>
                </c:pt>
                <c:pt idx="5">
                  <c:v>216.62066666666664</c:v>
                </c:pt>
                <c:pt idx="6">
                  <c:v>196.56971428571427</c:v>
                </c:pt>
                <c:pt idx="7">
                  <c:v>181.53149999999999</c:v>
                </c:pt>
                <c:pt idx="8">
                  <c:v>157.18681818181818</c:v>
                </c:pt>
                <c:pt idx="9">
                  <c:v>137.86124999999998</c:v>
                </c:pt>
                <c:pt idx="10">
                  <c:v>124.92152173913044</c:v>
                </c:pt>
                <c:pt idx="11">
                  <c:v>117.28887096774193</c:v>
                </c:pt>
                <c:pt idx="12">
                  <c:v>112.3515</c:v>
                </c:pt>
                <c:pt idx="13">
                  <c:v>107.71336363636364</c:v>
                </c:pt>
                <c:pt idx="14">
                  <c:v>104.6636301369863</c:v>
                </c:pt>
                <c:pt idx="15">
                  <c:v>102.90344444444445</c:v>
                </c:pt>
                <c:pt idx="16">
                  <c:v>101.26030434782609</c:v>
                </c:pt>
                <c:pt idx="17">
                  <c:v>100.03644827586207</c:v>
                </c:pt>
                <c:pt idx="18">
                  <c:v>99.232200000000006</c:v>
                </c:pt>
                <c:pt idx="19">
                  <c:v>98.663341463414639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465472"/>
        <c:axId val="887547776"/>
      </c:scatterChart>
      <c:valAx>
        <c:axId val="88746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7547776"/>
        <c:crosses val="autoZero"/>
        <c:crossBetween val="midCat"/>
      </c:valAx>
      <c:valAx>
        <c:axId val="8875477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87465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67322524400768E-2"/>
          <c:y val="4.6877786564888987E-2"/>
          <c:w val="0.79183447813704133"/>
          <c:h val="0.8947476761911311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'2CAH00401-5005'!$A$8:$A$29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16</c:v>
                </c:pt>
                <c:pt idx="11">
                  <c:v>20</c:v>
                </c:pt>
                <c:pt idx="12">
                  <c:v>23</c:v>
                </c:pt>
                <c:pt idx="13">
                  <c:v>31</c:v>
                </c:pt>
                <c:pt idx="14">
                  <c:v>40</c:v>
                </c:pt>
                <c:pt idx="15">
                  <c:v>55</c:v>
                </c:pt>
                <c:pt idx="16">
                  <c:v>73</c:v>
                </c:pt>
                <c:pt idx="17">
                  <c:v>90</c:v>
                </c:pt>
                <c:pt idx="18">
                  <c:v>115</c:v>
                </c:pt>
                <c:pt idx="19">
                  <c:v>145</c:v>
                </c:pt>
                <c:pt idx="20">
                  <c:v>175</c:v>
                </c:pt>
                <c:pt idx="21">
                  <c:v>205</c:v>
                </c:pt>
              </c:numCache>
            </c:numRef>
          </c:xVal>
          <c:yVal>
            <c:numRef>
              <c:f>'2CAH00401-5005'!$B$8:$B$29</c:f>
              <c:numCache>
                <c:formatCode>_(* #,##0.00_);_(* \(#,##0.00\);_(* "-"??_);_(@_)</c:formatCode>
                <c:ptCount val="22"/>
                <c:pt idx="0">
                  <c:v>4883.03</c:v>
                </c:pt>
                <c:pt idx="1">
                  <c:v>2632.47</c:v>
                </c:pt>
                <c:pt idx="2">
                  <c:v>1895.11</c:v>
                </c:pt>
                <c:pt idx="3">
                  <c:v>1534.62</c:v>
                </c:pt>
                <c:pt idx="4">
                  <c:v>1313.27</c:v>
                </c:pt>
                <c:pt idx="5">
                  <c:v>1172.24</c:v>
                </c:pt>
                <c:pt idx="6">
                  <c:v>1072.05</c:v>
                </c:pt>
                <c:pt idx="7">
                  <c:v>997.57</c:v>
                </c:pt>
                <c:pt idx="8">
                  <c:v>890.49</c:v>
                </c:pt>
                <c:pt idx="9">
                  <c:v>855.02</c:v>
                </c:pt>
                <c:pt idx="10">
                  <c:v>747</c:v>
                </c:pt>
                <c:pt idx="11">
                  <c:v>701.93</c:v>
                </c:pt>
                <c:pt idx="12">
                  <c:v>678.26</c:v>
                </c:pt>
                <c:pt idx="13">
                  <c:v>636.53</c:v>
                </c:pt>
                <c:pt idx="14">
                  <c:v>610.46</c:v>
                </c:pt>
                <c:pt idx="15">
                  <c:v>585.83000000000004</c:v>
                </c:pt>
                <c:pt idx="16">
                  <c:v>569.46</c:v>
                </c:pt>
                <c:pt idx="17">
                  <c:v>560.66999999999996</c:v>
                </c:pt>
                <c:pt idx="18">
                  <c:v>550.33000000000004</c:v>
                </c:pt>
                <c:pt idx="19">
                  <c:v>545.76</c:v>
                </c:pt>
                <c:pt idx="20">
                  <c:v>541.96</c:v>
                </c:pt>
                <c:pt idx="21">
                  <c:v>538.94000000000005</c:v>
                </c:pt>
              </c:numCache>
            </c:numRef>
          </c:yVal>
          <c:smooth val="0"/>
        </c:ser>
        <c:ser>
          <c:idx val="3"/>
          <c:order val="1"/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'2CAH00401-5005'!$A$8:$A$29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16</c:v>
                </c:pt>
                <c:pt idx="11">
                  <c:v>20</c:v>
                </c:pt>
                <c:pt idx="12">
                  <c:v>23</c:v>
                </c:pt>
                <c:pt idx="13">
                  <c:v>31</c:v>
                </c:pt>
                <c:pt idx="14">
                  <c:v>40</c:v>
                </c:pt>
                <c:pt idx="15">
                  <c:v>55</c:v>
                </c:pt>
                <c:pt idx="16">
                  <c:v>73</c:v>
                </c:pt>
                <c:pt idx="17">
                  <c:v>90</c:v>
                </c:pt>
                <c:pt idx="18">
                  <c:v>115</c:v>
                </c:pt>
                <c:pt idx="19">
                  <c:v>145</c:v>
                </c:pt>
                <c:pt idx="20">
                  <c:v>175</c:v>
                </c:pt>
                <c:pt idx="21">
                  <c:v>205</c:v>
                </c:pt>
              </c:numCache>
            </c:numRef>
          </c:xVal>
          <c:yVal>
            <c:numRef>
              <c:f>'2CAH00401-5005'!$C$8:$C$29</c:f>
              <c:numCache>
                <c:formatCode>_(* #,##0.00_);_(* \(#,##0.00\);_(* "-"??_);_(@_)</c:formatCode>
                <c:ptCount val="22"/>
                <c:pt idx="0">
                  <c:v>4883.03</c:v>
                </c:pt>
                <c:pt idx="1">
                  <c:v>2662.767142857143</c:v>
                </c:pt>
                <c:pt idx="2">
                  <c:v>1922.679523809524</c:v>
                </c:pt>
                <c:pt idx="3">
                  <c:v>1552.6357142857146</c:v>
                </c:pt>
                <c:pt idx="4">
                  <c:v>1330.6094285714289</c:v>
                </c:pt>
                <c:pt idx="5">
                  <c:v>1182.591904761905</c:v>
                </c:pt>
                <c:pt idx="6">
                  <c:v>1076.8651020408167</c:v>
                </c:pt>
                <c:pt idx="7">
                  <c:v>997.57000000000039</c:v>
                </c:pt>
                <c:pt idx="8">
                  <c:v>890.4899999999999</c:v>
                </c:pt>
                <c:pt idx="9">
                  <c:v>856.40878787878773</c:v>
                </c:pt>
                <c:pt idx="10">
                  <c:v>749.90499999999997</c:v>
                </c:pt>
                <c:pt idx="11">
                  <c:v>703.04333333333329</c:v>
                </c:pt>
                <c:pt idx="12">
                  <c:v>678.59376811594188</c:v>
                </c:pt>
                <c:pt idx="13">
                  <c:v>636.53</c:v>
                </c:pt>
                <c:pt idx="14">
                  <c:v>610.46</c:v>
                </c:pt>
                <c:pt idx="15">
                  <c:v>586.22595041322313</c:v>
                </c:pt>
                <c:pt idx="16">
                  <c:v>570.29123287671234</c:v>
                </c:pt>
                <c:pt idx="17">
                  <c:v>561.0943434343435</c:v>
                </c:pt>
                <c:pt idx="18">
                  <c:v>552.50901185770749</c:v>
                </c:pt>
                <c:pt idx="19">
                  <c:v>546.1144200626959</c:v>
                </c:pt>
                <c:pt idx="20">
                  <c:v>541.91225974025974</c:v>
                </c:pt>
                <c:pt idx="21">
                  <c:v>538.94000000000005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37984"/>
        <c:axId val="467867904"/>
      </c:scatterChart>
      <c:valAx>
        <c:axId val="46773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7867904"/>
        <c:crosses val="autoZero"/>
        <c:crossBetween val="midCat"/>
      </c:valAx>
      <c:valAx>
        <c:axId val="46786790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467737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'74A588900-2071'!$A$8:$A$122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'74A588900-2071'!$B$8:$B$122</c:f>
              <c:numCache>
                <c:formatCode>0.00</c:formatCode>
                <c:ptCount val="115"/>
                <c:pt idx="0">
                  <c:v>384.62</c:v>
                </c:pt>
                <c:pt idx="1">
                  <c:v>193.25</c:v>
                </c:pt>
                <c:pt idx="2">
                  <c:v>129.79</c:v>
                </c:pt>
                <c:pt idx="3">
                  <c:v>98.13</c:v>
                </c:pt>
                <c:pt idx="4">
                  <c:v>79.150000000000006</c:v>
                </c:pt>
                <c:pt idx="5">
                  <c:v>66.510000000000005</c:v>
                </c:pt>
                <c:pt idx="6">
                  <c:v>57.49</c:v>
                </c:pt>
                <c:pt idx="7">
                  <c:v>50.73</c:v>
                </c:pt>
                <c:pt idx="8">
                  <c:v>45.48</c:v>
                </c:pt>
                <c:pt idx="9">
                  <c:v>41.28</c:v>
                </c:pt>
                <c:pt idx="10">
                  <c:v>37.979999999999997</c:v>
                </c:pt>
                <c:pt idx="11">
                  <c:v>34.979999999999997</c:v>
                </c:pt>
                <c:pt idx="12">
                  <c:v>32.56</c:v>
                </c:pt>
                <c:pt idx="13">
                  <c:v>30.49</c:v>
                </c:pt>
                <c:pt idx="14">
                  <c:v>28.7</c:v>
                </c:pt>
                <c:pt idx="15">
                  <c:v>27.13</c:v>
                </c:pt>
                <c:pt idx="16">
                  <c:v>25.75</c:v>
                </c:pt>
                <c:pt idx="17">
                  <c:v>24.52</c:v>
                </c:pt>
                <c:pt idx="18">
                  <c:v>23.42</c:v>
                </c:pt>
                <c:pt idx="19">
                  <c:v>22.44</c:v>
                </c:pt>
                <c:pt idx="20">
                  <c:v>21.54</c:v>
                </c:pt>
                <c:pt idx="21">
                  <c:v>20.73</c:v>
                </c:pt>
                <c:pt idx="22">
                  <c:v>20</c:v>
                </c:pt>
                <c:pt idx="23">
                  <c:v>19.32</c:v>
                </c:pt>
                <c:pt idx="24">
                  <c:v>18.7</c:v>
                </c:pt>
                <c:pt idx="25">
                  <c:v>18.12</c:v>
                </c:pt>
                <c:pt idx="26">
                  <c:v>17.59</c:v>
                </c:pt>
                <c:pt idx="27">
                  <c:v>17.100000000000001</c:v>
                </c:pt>
                <c:pt idx="28">
                  <c:v>16.649999999999999</c:v>
                </c:pt>
                <c:pt idx="29">
                  <c:v>16.22</c:v>
                </c:pt>
                <c:pt idx="30">
                  <c:v>15.82</c:v>
                </c:pt>
                <c:pt idx="31">
                  <c:v>15.45</c:v>
                </c:pt>
                <c:pt idx="32">
                  <c:v>15.1</c:v>
                </c:pt>
                <c:pt idx="33">
                  <c:v>14.78</c:v>
                </c:pt>
                <c:pt idx="34">
                  <c:v>14.47</c:v>
                </c:pt>
                <c:pt idx="35">
                  <c:v>14.18</c:v>
                </c:pt>
                <c:pt idx="36">
                  <c:v>13.9</c:v>
                </c:pt>
                <c:pt idx="37">
                  <c:v>13.64</c:v>
                </c:pt>
                <c:pt idx="38">
                  <c:v>13.4</c:v>
                </c:pt>
                <c:pt idx="39">
                  <c:v>13.16</c:v>
                </c:pt>
                <c:pt idx="40">
                  <c:v>12.94</c:v>
                </c:pt>
                <c:pt idx="41">
                  <c:v>12.73</c:v>
                </c:pt>
                <c:pt idx="42">
                  <c:v>12.53</c:v>
                </c:pt>
                <c:pt idx="43">
                  <c:v>12.34</c:v>
                </c:pt>
                <c:pt idx="44">
                  <c:v>12.16</c:v>
                </c:pt>
                <c:pt idx="45">
                  <c:v>11.98</c:v>
                </c:pt>
                <c:pt idx="46">
                  <c:v>11.82</c:v>
                </c:pt>
                <c:pt idx="47">
                  <c:v>11.66</c:v>
                </c:pt>
                <c:pt idx="48">
                  <c:v>11.51</c:v>
                </c:pt>
                <c:pt idx="49">
                  <c:v>11.36</c:v>
                </c:pt>
                <c:pt idx="50">
                  <c:v>11.22</c:v>
                </c:pt>
                <c:pt idx="51">
                  <c:v>11.09</c:v>
                </c:pt>
                <c:pt idx="52">
                  <c:v>10.96</c:v>
                </c:pt>
                <c:pt idx="53">
                  <c:v>10.84</c:v>
                </c:pt>
                <c:pt idx="54">
                  <c:v>10.72</c:v>
                </c:pt>
                <c:pt idx="55">
                  <c:v>10.61</c:v>
                </c:pt>
                <c:pt idx="56">
                  <c:v>10.5</c:v>
                </c:pt>
                <c:pt idx="57">
                  <c:v>10.39</c:v>
                </c:pt>
                <c:pt idx="58">
                  <c:v>10.29</c:v>
                </c:pt>
                <c:pt idx="59">
                  <c:v>10.199999999999999</c:v>
                </c:pt>
                <c:pt idx="60">
                  <c:v>10.1</c:v>
                </c:pt>
                <c:pt idx="61">
                  <c:v>10.01</c:v>
                </c:pt>
                <c:pt idx="62">
                  <c:v>9.92</c:v>
                </c:pt>
                <c:pt idx="63">
                  <c:v>9.84</c:v>
                </c:pt>
                <c:pt idx="64">
                  <c:v>9.76</c:v>
                </c:pt>
                <c:pt idx="65">
                  <c:v>9.68</c:v>
                </c:pt>
                <c:pt idx="66">
                  <c:v>9.6</c:v>
                </c:pt>
                <c:pt idx="67">
                  <c:v>9.5299999999999994</c:v>
                </c:pt>
                <c:pt idx="68">
                  <c:v>9.4499999999999993</c:v>
                </c:pt>
                <c:pt idx="69">
                  <c:v>9.3800000000000008</c:v>
                </c:pt>
                <c:pt idx="70">
                  <c:v>9.32</c:v>
                </c:pt>
                <c:pt idx="71">
                  <c:v>9.25</c:v>
                </c:pt>
                <c:pt idx="72">
                  <c:v>9.19</c:v>
                </c:pt>
                <c:pt idx="73">
                  <c:v>9.1300000000000008</c:v>
                </c:pt>
                <c:pt idx="74">
                  <c:v>9.07</c:v>
                </c:pt>
                <c:pt idx="75">
                  <c:v>9.01</c:v>
                </c:pt>
                <c:pt idx="76">
                  <c:v>8.9600000000000009</c:v>
                </c:pt>
                <c:pt idx="77">
                  <c:v>8.9</c:v>
                </c:pt>
                <c:pt idx="78">
                  <c:v>8.85</c:v>
                </c:pt>
                <c:pt idx="79">
                  <c:v>8.8000000000000007</c:v>
                </c:pt>
                <c:pt idx="80">
                  <c:v>8.75</c:v>
                </c:pt>
                <c:pt idx="81">
                  <c:v>8.6999999999999993</c:v>
                </c:pt>
                <c:pt idx="82">
                  <c:v>8.65</c:v>
                </c:pt>
                <c:pt idx="83">
                  <c:v>8.61</c:v>
                </c:pt>
                <c:pt idx="84">
                  <c:v>8.56</c:v>
                </c:pt>
                <c:pt idx="85">
                  <c:v>8.52</c:v>
                </c:pt>
                <c:pt idx="86">
                  <c:v>8.48</c:v>
                </c:pt>
                <c:pt idx="87">
                  <c:v>8.44</c:v>
                </c:pt>
                <c:pt idx="88">
                  <c:v>8.4</c:v>
                </c:pt>
                <c:pt idx="89">
                  <c:v>8.36</c:v>
                </c:pt>
                <c:pt idx="90">
                  <c:v>8.32</c:v>
                </c:pt>
                <c:pt idx="91">
                  <c:v>8.2899999999999991</c:v>
                </c:pt>
                <c:pt idx="92">
                  <c:v>8.25</c:v>
                </c:pt>
                <c:pt idx="93">
                  <c:v>8.2200000000000006</c:v>
                </c:pt>
                <c:pt idx="94">
                  <c:v>8.18</c:v>
                </c:pt>
                <c:pt idx="95">
                  <c:v>8.15</c:v>
                </c:pt>
                <c:pt idx="96">
                  <c:v>8.1199999999999992</c:v>
                </c:pt>
                <c:pt idx="97">
                  <c:v>8.08</c:v>
                </c:pt>
                <c:pt idx="98">
                  <c:v>8.0500000000000007</c:v>
                </c:pt>
                <c:pt idx="99">
                  <c:v>8.02</c:v>
                </c:pt>
                <c:pt idx="100">
                  <c:v>8</c:v>
                </c:pt>
                <c:pt idx="101">
                  <c:v>7.97</c:v>
                </c:pt>
                <c:pt idx="102">
                  <c:v>7.94</c:v>
                </c:pt>
                <c:pt idx="103">
                  <c:v>7.91</c:v>
                </c:pt>
                <c:pt idx="104">
                  <c:v>7.89</c:v>
                </c:pt>
                <c:pt idx="105">
                  <c:v>7.86</c:v>
                </c:pt>
                <c:pt idx="106">
                  <c:v>7.83</c:v>
                </c:pt>
                <c:pt idx="107">
                  <c:v>7.81</c:v>
                </c:pt>
                <c:pt idx="108">
                  <c:v>7.79</c:v>
                </c:pt>
                <c:pt idx="109">
                  <c:v>7.76</c:v>
                </c:pt>
                <c:pt idx="110">
                  <c:v>7.74</c:v>
                </c:pt>
                <c:pt idx="111">
                  <c:v>7.72</c:v>
                </c:pt>
                <c:pt idx="112">
                  <c:v>7.7</c:v>
                </c:pt>
                <c:pt idx="113">
                  <c:v>7.67</c:v>
                </c:pt>
                <c:pt idx="114">
                  <c:v>7.65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'74A588900-2071'!$A$8:$A$122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'74A588900-2071'!$C$8:$C$122</c:f>
              <c:numCache>
                <c:formatCode>0.00</c:formatCode>
                <c:ptCount val="115"/>
                <c:pt idx="0">
                  <c:v>384.62</c:v>
                </c:pt>
                <c:pt idx="1">
                  <c:v>193.8257142857143</c:v>
                </c:pt>
                <c:pt idx="2">
                  <c:v>130.22761904761904</c:v>
                </c:pt>
                <c:pt idx="3">
                  <c:v>98.428571428571445</c:v>
                </c:pt>
                <c:pt idx="4">
                  <c:v>79.34914285714288</c:v>
                </c:pt>
                <c:pt idx="5">
                  <c:v>66.629523809523818</c:v>
                </c:pt>
                <c:pt idx="6">
                  <c:v>57.544081632653082</c:v>
                </c:pt>
                <c:pt idx="7">
                  <c:v>50.730000000000018</c:v>
                </c:pt>
                <c:pt idx="8">
                  <c:v>45.48</c:v>
                </c:pt>
                <c:pt idx="9">
                  <c:v>41.30557692307692</c:v>
                </c:pt>
                <c:pt idx="10">
                  <c:v>37.890139860139854</c:v>
                </c:pt>
                <c:pt idx="11">
                  <c:v>35.043942307692305</c:v>
                </c:pt>
                <c:pt idx="12">
                  <c:v>32.635621301775146</c:v>
                </c:pt>
                <c:pt idx="13">
                  <c:v>30.57134615384615</c:v>
                </c:pt>
                <c:pt idx="14">
                  <c:v>28.782307692307686</c:v>
                </c:pt>
                <c:pt idx="15">
                  <c:v>27.216899038461534</c:v>
                </c:pt>
                <c:pt idx="16">
                  <c:v>25.835656108597281</c:v>
                </c:pt>
                <c:pt idx="17">
                  <c:v>24.607884615384613</c:v>
                </c:pt>
                <c:pt idx="18">
                  <c:v>23.509352226720644</c:v>
                </c:pt>
                <c:pt idx="19">
                  <c:v>22.520673076923075</c:v>
                </c:pt>
                <c:pt idx="20">
                  <c:v>21.626153846153841</c:v>
                </c:pt>
                <c:pt idx="21">
                  <c:v>20.812954545454541</c:v>
                </c:pt>
                <c:pt idx="22">
                  <c:v>20.070468227424744</c:v>
                </c:pt>
                <c:pt idx="23">
                  <c:v>19.389855769230763</c:v>
                </c:pt>
                <c:pt idx="24">
                  <c:v>18.763692307692303</c:v>
                </c:pt>
                <c:pt idx="25">
                  <c:v>18.185695266272184</c:v>
                </c:pt>
                <c:pt idx="26">
                  <c:v>17.650512820512816</c:v>
                </c:pt>
                <c:pt idx="27">
                  <c:v>17.15355769230769</c:v>
                </c:pt>
                <c:pt idx="28">
                  <c:v>16.690875331564982</c:v>
                </c:pt>
                <c:pt idx="29">
                  <c:v>16.259038461538459</c:v>
                </c:pt>
                <c:pt idx="30">
                  <c:v>15.855062034739451</c:v>
                </c:pt>
                <c:pt idx="31">
                  <c:v>15.476334134615382</c:v>
                </c:pt>
                <c:pt idx="32">
                  <c:v>15.120559440559438</c:v>
                </c:pt>
                <c:pt idx="33">
                  <c:v>14.785712669683255</c:v>
                </c:pt>
                <c:pt idx="34">
                  <c:v>14.469999999999997</c:v>
                </c:pt>
                <c:pt idx="35">
                  <c:v>14.18</c:v>
                </c:pt>
                <c:pt idx="36">
                  <c:v>13.923089291823468</c:v>
                </c:pt>
                <c:pt idx="37">
                  <c:v>13.679700199866755</c:v>
                </c:pt>
                <c:pt idx="38">
                  <c:v>13.448792599805257</c:v>
                </c:pt>
                <c:pt idx="39">
                  <c:v>13.229430379746834</c:v>
                </c:pt>
                <c:pt idx="40">
                  <c:v>13.020768755788822</c:v>
                </c:pt>
                <c:pt idx="41">
                  <c:v>12.822043399638336</c:v>
                </c:pt>
                <c:pt idx="42">
                  <c:v>12.632561083308801</c:v>
                </c:pt>
                <c:pt idx="43">
                  <c:v>12.4516915995397</c:v>
                </c:pt>
                <c:pt idx="44">
                  <c:v>12.27886075949367</c:v>
                </c:pt>
                <c:pt idx="45">
                  <c:v>12.113544303797468</c:v>
                </c:pt>
                <c:pt idx="46">
                  <c:v>11.955262590896847</c:v>
                </c:pt>
                <c:pt idx="47">
                  <c:v>11.803575949367087</c:v>
                </c:pt>
                <c:pt idx="48">
                  <c:v>11.658080599328338</c:v>
                </c:pt>
                <c:pt idx="49">
                  <c:v>11.518405063291137</c:v>
                </c:pt>
                <c:pt idx="50">
                  <c:v>11.384206999255397</c:v>
                </c:pt>
                <c:pt idx="51">
                  <c:v>11.255170399221031</c:v>
                </c:pt>
                <c:pt idx="52">
                  <c:v>11.13100310484834</c:v>
                </c:pt>
                <c:pt idx="53">
                  <c:v>11.011434599156118</c:v>
                </c:pt>
                <c:pt idx="54">
                  <c:v>10.896214039125431</c:v>
                </c:pt>
                <c:pt idx="55">
                  <c:v>10.785108499095841</c:v>
                </c:pt>
                <c:pt idx="56">
                  <c:v>10.677901399067288</c:v>
                </c:pt>
                <c:pt idx="57">
                  <c:v>10.574391095591444</c:v>
                </c:pt>
                <c:pt idx="58">
                  <c:v>10.474389615962238</c:v>
                </c:pt>
                <c:pt idx="59">
                  <c:v>10.377721518987341</c:v>
                </c:pt>
                <c:pt idx="60">
                  <c:v>10.284222867814899</c:v>
                </c:pt>
                <c:pt idx="61">
                  <c:v>10.193740302164148</c:v>
                </c:pt>
                <c:pt idx="62">
                  <c:v>10.106130198915007</c:v>
                </c:pt>
                <c:pt idx="63">
                  <c:v>10.021257911392404</c:v>
                </c:pt>
                <c:pt idx="64">
                  <c:v>9.9389970788704964</c:v>
                </c:pt>
                <c:pt idx="65">
                  <c:v>9.8592289988492503</c:v>
                </c:pt>
                <c:pt idx="66">
                  <c:v>9.7818420555450594</c:v>
                </c:pt>
                <c:pt idx="67">
                  <c:v>9.7067311988086367</c:v>
                </c:pt>
                <c:pt idx="68">
                  <c:v>9.6337974683544303</c:v>
                </c:pt>
                <c:pt idx="69">
                  <c:v>9.5629475587703432</c:v>
                </c:pt>
                <c:pt idx="70">
                  <c:v>9.4940934212872161</c:v>
                </c:pt>
                <c:pt idx="71">
                  <c:v>9.4271518987341771</c:v>
                </c:pt>
                <c:pt idx="72">
                  <c:v>9.3620443904976582</c:v>
                </c:pt>
                <c:pt idx="73">
                  <c:v>9.2986965446459102</c:v>
                </c:pt>
                <c:pt idx="74">
                  <c:v>9.2370379746835436</c:v>
                </c:pt>
                <c:pt idx="75">
                  <c:v>9.1770019986675546</c:v>
                </c:pt>
                <c:pt idx="76">
                  <c:v>9.1185253986519808</c:v>
                </c:pt>
                <c:pt idx="77">
                  <c:v>9.0615481986368067</c:v>
                </c:pt>
                <c:pt idx="78">
                  <c:v>9.00601345938151</c:v>
                </c:pt>
                <c:pt idx="79">
                  <c:v>8.9518670886075942</c:v>
                </c:pt>
                <c:pt idx="80">
                  <c:v>8.8990576652601963</c:v>
                </c:pt>
                <c:pt idx="81">
                  <c:v>8.8475362766285883</c:v>
                </c:pt>
                <c:pt idx="82">
                  <c:v>8.7972563672411148</c:v>
                </c:pt>
                <c:pt idx="83">
                  <c:v>8.7481735985533451</c:v>
                </c:pt>
                <c:pt idx="84">
                  <c:v>8.7002457185405806</c:v>
                </c:pt>
                <c:pt idx="85">
                  <c:v>8.6534324403885776</c:v>
                </c:pt>
                <c:pt idx="86">
                  <c:v>8.6076953295504133</c:v>
                </c:pt>
                <c:pt idx="87">
                  <c:v>8.5629976985040273</c:v>
                </c:pt>
                <c:pt idx="88">
                  <c:v>8.5193045086047494</c:v>
                </c:pt>
                <c:pt idx="89">
                  <c:v>8.4765822784810112</c:v>
                </c:pt>
                <c:pt idx="90">
                  <c:v>8.4347989984698835</c:v>
                </c:pt>
                <c:pt idx="91">
                  <c:v>8.3939240506329114</c:v>
                </c:pt>
                <c:pt idx="92">
                  <c:v>8.353928133932218</c:v>
                </c:pt>
                <c:pt idx="93">
                  <c:v>8.3147831941826009</c:v>
                </c:pt>
                <c:pt idx="94">
                  <c:v>8.2764623584277146</c:v>
                </c:pt>
                <c:pt idx="95">
                  <c:v>8.2389398734177206</c:v>
                </c:pt>
                <c:pt idx="96">
                  <c:v>8.2021910478924696</c:v>
                </c:pt>
                <c:pt idx="97">
                  <c:v>8.1661921983983454</c:v>
                </c:pt>
                <c:pt idx="98">
                  <c:v>8.1309205983889523</c:v>
                </c:pt>
                <c:pt idx="99">
                  <c:v>8.0963544303797459</c:v>
                </c:pt>
                <c:pt idx="100">
                  <c:v>8.0624727409449797</c:v>
                </c:pt>
                <c:pt idx="101">
                  <c:v>8.029255398361876</c:v>
                </c:pt>
                <c:pt idx="102">
                  <c:v>7.9966830527221333</c:v>
                </c:pt>
                <c:pt idx="103">
                  <c:v>7.9647370983446928</c:v>
                </c:pt>
                <c:pt idx="104">
                  <c:v>7.933399638336347</c:v>
                </c:pt>
                <c:pt idx="105">
                  <c:v>7.9026534511583471</c:v>
                </c:pt>
                <c:pt idx="106">
                  <c:v>7.8724819590677857</c:v>
                </c:pt>
                <c:pt idx="107">
                  <c:v>7.8428691983122363</c:v>
                </c:pt>
                <c:pt idx="108">
                  <c:v>7.8137997909650441</c:v>
                </c:pt>
                <c:pt idx="109">
                  <c:v>7.7852589182968925</c:v>
                </c:pt>
                <c:pt idx="110">
                  <c:v>7.7572322955867259</c:v>
                </c:pt>
                <c:pt idx="111">
                  <c:v>7.7297061482820979</c:v>
                </c:pt>
                <c:pt idx="112">
                  <c:v>7.7026671894253385</c:v>
                </c:pt>
                <c:pt idx="113">
                  <c:v>7.6761025982678213</c:v>
                </c:pt>
                <c:pt idx="114">
                  <c:v>7.65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09440"/>
        <c:axId val="446510976"/>
      </c:scatterChart>
      <c:valAx>
        <c:axId val="44650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6510976"/>
        <c:crosses val="autoZero"/>
        <c:crossBetween val="midCat"/>
      </c:valAx>
      <c:valAx>
        <c:axId val="4465109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46509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dPt>
            <c:idx val="1"/>
            <c:marker>
              <c:symbol val="diamond"/>
              <c:size val="7"/>
            </c:marker>
            <c:bubble3D val="0"/>
          </c:dPt>
          <c:xVal>
            <c:numRef>
              <c:f>'74A328148-2012-01'!$A$8:$A$107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'74A328148-2012-01'!$B$8:$B$107</c:f>
              <c:numCache>
                <c:formatCode>0.00</c:formatCode>
                <c:ptCount val="100"/>
                <c:pt idx="0">
                  <c:v>448.81</c:v>
                </c:pt>
                <c:pt idx="1">
                  <c:v>231.41</c:v>
                </c:pt>
                <c:pt idx="2">
                  <c:v>155.02000000000001</c:v>
                </c:pt>
                <c:pt idx="3">
                  <c:v>117.48</c:v>
                </c:pt>
                <c:pt idx="4">
                  <c:v>95.56</c:v>
                </c:pt>
                <c:pt idx="5">
                  <c:v>81.34</c:v>
                </c:pt>
                <c:pt idx="6">
                  <c:v>71.430000000000007</c:v>
                </c:pt>
                <c:pt idx="7">
                  <c:v>64.180000000000007</c:v>
                </c:pt>
                <c:pt idx="8">
                  <c:v>58.66</c:v>
                </c:pt>
                <c:pt idx="9">
                  <c:v>54.32</c:v>
                </c:pt>
                <c:pt idx="10">
                  <c:v>50.85</c:v>
                </c:pt>
                <c:pt idx="11">
                  <c:v>48</c:v>
                </c:pt>
                <c:pt idx="12">
                  <c:v>45.62</c:v>
                </c:pt>
                <c:pt idx="13">
                  <c:v>43.62</c:v>
                </c:pt>
                <c:pt idx="14">
                  <c:v>41.91</c:v>
                </c:pt>
                <c:pt idx="15">
                  <c:v>40.43</c:v>
                </c:pt>
                <c:pt idx="16">
                  <c:v>39.14</c:v>
                </c:pt>
                <c:pt idx="17">
                  <c:v>38.01</c:v>
                </c:pt>
                <c:pt idx="18">
                  <c:v>37.01</c:v>
                </c:pt>
                <c:pt idx="19">
                  <c:v>36.119999999999997</c:v>
                </c:pt>
                <c:pt idx="20">
                  <c:v>35.32</c:v>
                </c:pt>
                <c:pt idx="21">
                  <c:v>34.6</c:v>
                </c:pt>
                <c:pt idx="22">
                  <c:v>33.950000000000003</c:v>
                </c:pt>
                <c:pt idx="23">
                  <c:v>33.36</c:v>
                </c:pt>
                <c:pt idx="24">
                  <c:v>32.82</c:v>
                </c:pt>
                <c:pt idx="25">
                  <c:v>32.33</c:v>
                </c:pt>
                <c:pt idx="26">
                  <c:v>31.87</c:v>
                </c:pt>
                <c:pt idx="27">
                  <c:v>31.46</c:v>
                </c:pt>
                <c:pt idx="28">
                  <c:v>31.07</c:v>
                </c:pt>
                <c:pt idx="29">
                  <c:v>30.71</c:v>
                </c:pt>
                <c:pt idx="30">
                  <c:v>30.38</c:v>
                </c:pt>
                <c:pt idx="31">
                  <c:v>30.07</c:v>
                </c:pt>
                <c:pt idx="32">
                  <c:v>29.78</c:v>
                </c:pt>
                <c:pt idx="33">
                  <c:v>29.51</c:v>
                </c:pt>
                <c:pt idx="34">
                  <c:v>29.26</c:v>
                </c:pt>
                <c:pt idx="35">
                  <c:v>29.02</c:v>
                </c:pt>
                <c:pt idx="36">
                  <c:v>28.8</c:v>
                </c:pt>
                <c:pt idx="37">
                  <c:v>28.59</c:v>
                </c:pt>
                <c:pt idx="38">
                  <c:v>28.39</c:v>
                </c:pt>
                <c:pt idx="39">
                  <c:v>28.2</c:v>
                </c:pt>
                <c:pt idx="40">
                  <c:v>28.03</c:v>
                </c:pt>
                <c:pt idx="41">
                  <c:v>27.86</c:v>
                </c:pt>
                <c:pt idx="42">
                  <c:v>27.7</c:v>
                </c:pt>
                <c:pt idx="43">
                  <c:v>27.55</c:v>
                </c:pt>
                <c:pt idx="44">
                  <c:v>27.4</c:v>
                </c:pt>
                <c:pt idx="45">
                  <c:v>27.27</c:v>
                </c:pt>
                <c:pt idx="46">
                  <c:v>27.14</c:v>
                </c:pt>
                <c:pt idx="47">
                  <c:v>27.01</c:v>
                </c:pt>
                <c:pt idx="48">
                  <c:v>26.89</c:v>
                </c:pt>
                <c:pt idx="49">
                  <c:v>26.78</c:v>
                </c:pt>
                <c:pt idx="50">
                  <c:v>26.67</c:v>
                </c:pt>
                <c:pt idx="51">
                  <c:v>26.57</c:v>
                </c:pt>
                <c:pt idx="52">
                  <c:v>26.47</c:v>
                </c:pt>
                <c:pt idx="53">
                  <c:v>26.37</c:v>
                </c:pt>
                <c:pt idx="54">
                  <c:v>26.28</c:v>
                </c:pt>
                <c:pt idx="55">
                  <c:v>26.19</c:v>
                </c:pt>
                <c:pt idx="56">
                  <c:v>26.11</c:v>
                </c:pt>
                <c:pt idx="57">
                  <c:v>26.03</c:v>
                </c:pt>
                <c:pt idx="58">
                  <c:v>25.95</c:v>
                </c:pt>
                <c:pt idx="59">
                  <c:v>25.87</c:v>
                </c:pt>
                <c:pt idx="60">
                  <c:v>25.8</c:v>
                </c:pt>
                <c:pt idx="61">
                  <c:v>25.73</c:v>
                </c:pt>
                <c:pt idx="62">
                  <c:v>25.66</c:v>
                </c:pt>
                <c:pt idx="63">
                  <c:v>25.59</c:v>
                </c:pt>
                <c:pt idx="64">
                  <c:v>25.53</c:v>
                </c:pt>
                <c:pt idx="65">
                  <c:v>25.47</c:v>
                </c:pt>
                <c:pt idx="66">
                  <c:v>25.41</c:v>
                </c:pt>
                <c:pt idx="67">
                  <c:v>25.35</c:v>
                </c:pt>
                <c:pt idx="68">
                  <c:v>25.3</c:v>
                </c:pt>
                <c:pt idx="69">
                  <c:v>25.25</c:v>
                </c:pt>
                <c:pt idx="70">
                  <c:v>25.19</c:v>
                </c:pt>
                <c:pt idx="71">
                  <c:v>25.14</c:v>
                </c:pt>
                <c:pt idx="72">
                  <c:v>25.09</c:v>
                </c:pt>
                <c:pt idx="73">
                  <c:v>25.05</c:v>
                </c:pt>
                <c:pt idx="74">
                  <c:v>25</c:v>
                </c:pt>
                <c:pt idx="75">
                  <c:v>24.96</c:v>
                </c:pt>
                <c:pt idx="76">
                  <c:v>24.91</c:v>
                </c:pt>
                <c:pt idx="77">
                  <c:v>24.87</c:v>
                </c:pt>
                <c:pt idx="78">
                  <c:v>24.83</c:v>
                </c:pt>
                <c:pt idx="79">
                  <c:v>24.79</c:v>
                </c:pt>
                <c:pt idx="80">
                  <c:v>24.75</c:v>
                </c:pt>
                <c:pt idx="81">
                  <c:v>24.71</c:v>
                </c:pt>
                <c:pt idx="82">
                  <c:v>24.68</c:v>
                </c:pt>
                <c:pt idx="83">
                  <c:v>24.64</c:v>
                </c:pt>
                <c:pt idx="84">
                  <c:v>24.61</c:v>
                </c:pt>
                <c:pt idx="85">
                  <c:v>24.57</c:v>
                </c:pt>
                <c:pt idx="86">
                  <c:v>24.54</c:v>
                </c:pt>
                <c:pt idx="87">
                  <c:v>24.51</c:v>
                </c:pt>
                <c:pt idx="88">
                  <c:v>24.48</c:v>
                </c:pt>
                <c:pt idx="89">
                  <c:v>24.45</c:v>
                </c:pt>
                <c:pt idx="90">
                  <c:v>24.42</c:v>
                </c:pt>
                <c:pt idx="91">
                  <c:v>24.39</c:v>
                </c:pt>
                <c:pt idx="92">
                  <c:v>24.36</c:v>
                </c:pt>
                <c:pt idx="93">
                  <c:v>24.33</c:v>
                </c:pt>
                <c:pt idx="94">
                  <c:v>24.3</c:v>
                </c:pt>
                <c:pt idx="95">
                  <c:v>24.28</c:v>
                </c:pt>
                <c:pt idx="96">
                  <c:v>24.25</c:v>
                </c:pt>
                <c:pt idx="97">
                  <c:v>24.23</c:v>
                </c:pt>
                <c:pt idx="98">
                  <c:v>24.2</c:v>
                </c:pt>
                <c:pt idx="99">
                  <c:v>24.18</c:v>
                </c:pt>
              </c:numCache>
            </c:numRef>
          </c:yVal>
          <c:smooth val="0"/>
        </c:ser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square"/>
            <c:size val="5"/>
          </c:marker>
          <c:dPt>
            <c:idx val="1"/>
            <c:marker>
              <c:symbol val="none"/>
            </c:marker>
            <c:bubble3D val="0"/>
          </c:dPt>
          <c:xVal>
            <c:numRef>
              <c:f>'74A328148-2012-01'!$A$8:$A$107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'74A328148-2012-01'!$C$8:$C$107</c:f>
              <c:numCache>
                <c:formatCode>0.00</c:formatCode>
                <c:ptCount val="100"/>
                <c:pt idx="0">
                  <c:v>448.81</c:v>
                </c:pt>
                <c:pt idx="1">
                  <c:v>229.02142857142857</c:v>
                </c:pt>
                <c:pt idx="2">
                  <c:v>155.75857142857143</c:v>
                </c:pt>
                <c:pt idx="3">
                  <c:v>119.12714285714286</c:v>
                </c:pt>
                <c:pt idx="4">
                  <c:v>97.14828571428572</c:v>
                </c:pt>
                <c:pt idx="5">
                  <c:v>82.495714285714286</c:v>
                </c:pt>
                <c:pt idx="6">
                  <c:v>72.029591836734696</c:v>
                </c:pt>
                <c:pt idx="7">
                  <c:v>64.180000000000007</c:v>
                </c:pt>
                <c:pt idx="8">
                  <c:v>58.66</c:v>
                </c:pt>
                <c:pt idx="9">
                  <c:v>54.702307692307691</c:v>
                </c:pt>
                <c:pt idx="10">
                  <c:v>51.464195804195803</c:v>
                </c:pt>
                <c:pt idx="11">
                  <c:v>48.765769230769237</c:v>
                </c:pt>
                <c:pt idx="12">
                  <c:v>46.482485207100595</c:v>
                </c:pt>
                <c:pt idx="13">
                  <c:v>44.525384615384617</c:v>
                </c:pt>
                <c:pt idx="14">
                  <c:v>42.829230769230776</c:v>
                </c:pt>
                <c:pt idx="15">
                  <c:v>41.345096153846157</c:v>
                </c:pt>
                <c:pt idx="16">
                  <c:v>40.035565610859734</c:v>
                </c:pt>
                <c:pt idx="17">
                  <c:v>38.871538461538464</c:v>
                </c:pt>
                <c:pt idx="18">
                  <c:v>37.830040485829969</c:v>
                </c:pt>
                <c:pt idx="19">
                  <c:v>36.892692307692315</c:v>
                </c:pt>
                <c:pt idx="20">
                  <c:v>36.04461538461539</c:v>
                </c:pt>
                <c:pt idx="21">
                  <c:v>35.273636363636371</c:v>
                </c:pt>
                <c:pt idx="22">
                  <c:v>34.569698996655525</c:v>
                </c:pt>
                <c:pt idx="23">
                  <c:v>33.924423076923084</c:v>
                </c:pt>
                <c:pt idx="24">
                  <c:v>33.330769230769235</c:v>
                </c:pt>
                <c:pt idx="25">
                  <c:v>32.782781065088763</c:v>
                </c:pt>
                <c:pt idx="26">
                  <c:v>32.275384615384624</c:v>
                </c:pt>
                <c:pt idx="27">
                  <c:v>31.804230769230774</c:v>
                </c:pt>
                <c:pt idx="28">
                  <c:v>31.365570291777193</c:v>
                </c:pt>
                <c:pt idx="29">
                  <c:v>30.956153846153853</c:v>
                </c:pt>
                <c:pt idx="30">
                  <c:v>30.573151364764271</c:v>
                </c:pt>
                <c:pt idx="31">
                  <c:v>30.214086538461544</c:v>
                </c:pt>
                <c:pt idx="32">
                  <c:v>29.876783216783224</c:v>
                </c:pt>
                <c:pt idx="33">
                  <c:v>29.559321266968333</c:v>
                </c:pt>
                <c:pt idx="34">
                  <c:v>29.260000000000005</c:v>
                </c:pt>
                <c:pt idx="35">
                  <c:v>29.019999999999996</c:v>
                </c:pt>
                <c:pt idx="36">
                  <c:v>28.815608108108105</c:v>
                </c:pt>
                <c:pt idx="37">
                  <c:v>28.621973684210523</c:v>
                </c:pt>
                <c:pt idx="38">
                  <c:v>28.43826923076923</c:v>
                </c:pt>
                <c:pt idx="39">
                  <c:v>28.263749999999998</c:v>
                </c:pt>
                <c:pt idx="40">
                  <c:v>28.097743902439021</c:v>
                </c:pt>
                <c:pt idx="41">
                  <c:v>27.939642857142854</c:v>
                </c:pt>
                <c:pt idx="42">
                  <c:v>27.788895348837208</c:v>
                </c:pt>
                <c:pt idx="43">
                  <c:v>27.644999999999996</c:v>
                </c:pt>
                <c:pt idx="44">
                  <c:v>27.507499999999997</c:v>
                </c:pt>
                <c:pt idx="45">
                  <c:v>27.375978260869562</c:v>
                </c:pt>
                <c:pt idx="46">
                  <c:v>27.250053191489357</c:v>
                </c:pt>
                <c:pt idx="47">
                  <c:v>27.129374999999996</c:v>
                </c:pt>
                <c:pt idx="48">
                  <c:v>27.013622448979589</c:v>
                </c:pt>
                <c:pt idx="49">
                  <c:v>26.902499999999996</c:v>
                </c:pt>
                <c:pt idx="50">
                  <c:v>26.795735294117645</c:v>
                </c:pt>
                <c:pt idx="51">
                  <c:v>26.693076923076919</c:v>
                </c:pt>
                <c:pt idx="52">
                  <c:v>26.594292452830185</c:v>
                </c:pt>
                <c:pt idx="53">
                  <c:v>26.499166666666664</c:v>
                </c:pt>
                <c:pt idx="54">
                  <c:v>26.407499999999999</c:v>
                </c:pt>
                <c:pt idx="55">
                  <c:v>26.319107142857142</c:v>
                </c:pt>
                <c:pt idx="56">
                  <c:v>26.233815789473681</c:v>
                </c:pt>
                <c:pt idx="57">
                  <c:v>26.151465517241377</c:v>
                </c:pt>
                <c:pt idx="58">
                  <c:v>26.071906779661013</c:v>
                </c:pt>
                <c:pt idx="59">
                  <c:v>25.994999999999997</c:v>
                </c:pt>
                <c:pt idx="60">
                  <c:v>25.920614754098359</c:v>
                </c:pt>
                <c:pt idx="61">
                  <c:v>25.84862903225806</c:v>
                </c:pt>
                <c:pt idx="62">
                  <c:v>25.778928571428569</c:v>
                </c:pt>
                <c:pt idx="63">
                  <c:v>25.711406249999996</c:v>
                </c:pt>
                <c:pt idx="64">
                  <c:v>25.645961538461535</c:v>
                </c:pt>
                <c:pt idx="65">
                  <c:v>25.582499999999996</c:v>
                </c:pt>
                <c:pt idx="66">
                  <c:v>25.520932835820894</c:v>
                </c:pt>
                <c:pt idx="67">
                  <c:v>25.461176470588232</c:v>
                </c:pt>
                <c:pt idx="68">
                  <c:v>25.403152173913039</c:v>
                </c:pt>
                <c:pt idx="69">
                  <c:v>25.346785714285712</c:v>
                </c:pt>
                <c:pt idx="70">
                  <c:v>25.292007042253516</c:v>
                </c:pt>
                <c:pt idx="71">
                  <c:v>25.238749999999996</c:v>
                </c:pt>
                <c:pt idx="72">
                  <c:v>25.186952054794517</c:v>
                </c:pt>
                <c:pt idx="73">
                  <c:v>25.136554054054052</c:v>
                </c:pt>
                <c:pt idx="74">
                  <c:v>25.087499999999999</c:v>
                </c:pt>
                <c:pt idx="75">
                  <c:v>25.03973684210526</c:v>
                </c:pt>
                <c:pt idx="76">
                  <c:v>24.993214285714281</c:v>
                </c:pt>
                <c:pt idx="77">
                  <c:v>24.947884615384613</c:v>
                </c:pt>
                <c:pt idx="78">
                  <c:v>24.903702531645568</c:v>
                </c:pt>
                <c:pt idx="79">
                  <c:v>24.860624999999995</c:v>
                </c:pt>
                <c:pt idx="80">
                  <c:v>24.818611111111107</c:v>
                </c:pt>
                <c:pt idx="81">
                  <c:v>24.777621951219508</c:v>
                </c:pt>
                <c:pt idx="82">
                  <c:v>24.737620481927706</c:v>
                </c:pt>
                <c:pt idx="83">
                  <c:v>24.698571428571427</c:v>
                </c:pt>
                <c:pt idx="84">
                  <c:v>24.660441176470584</c:v>
                </c:pt>
                <c:pt idx="85">
                  <c:v>24.623197674418602</c:v>
                </c:pt>
                <c:pt idx="86">
                  <c:v>24.586810344827583</c:v>
                </c:pt>
                <c:pt idx="87">
                  <c:v>24.551249999999996</c:v>
                </c:pt>
                <c:pt idx="88">
                  <c:v>24.51648876404494</c:v>
                </c:pt>
                <c:pt idx="89">
                  <c:v>24.482499999999998</c:v>
                </c:pt>
                <c:pt idx="90">
                  <c:v>24.449258241758237</c:v>
                </c:pt>
                <c:pt idx="91">
                  <c:v>24.416739130434777</c:v>
                </c:pt>
                <c:pt idx="92">
                  <c:v>24.384919354838708</c:v>
                </c:pt>
                <c:pt idx="93">
                  <c:v>24.353776595744677</c:v>
                </c:pt>
                <c:pt idx="94">
                  <c:v>24.323289473684206</c:v>
                </c:pt>
                <c:pt idx="95">
                  <c:v>24.293437499999996</c:v>
                </c:pt>
                <c:pt idx="96">
                  <c:v>24.264201030927833</c:v>
                </c:pt>
                <c:pt idx="97">
                  <c:v>24.235561224489793</c:v>
                </c:pt>
                <c:pt idx="98">
                  <c:v>24.207499999999996</c:v>
                </c:pt>
                <c:pt idx="99">
                  <c:v>24.179999999999996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79616"/>
        <c:axId val="446881152"/>
      </c:scatterChart>
      <c:valAx>
        <c:axId val="44687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6881152"/>
        <c:crosses val="autoZero"/>
        <c:crossBetween val="midCat"/>
      </c:valAx>
      <c:valAx>
        <c:axId val="446881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4687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xVal>
            <c:numRef>
              <c:f>'74A326331-2009'!$A$8:$A$122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'74A326331-2009'!$B$8:$B$122</c:f>
              <c:numCache>
                <c:formatCode>0.00</c:formatCode>
                <c:ptCount val="115"/>
                <c:pt idx="0">
                  <c:v>566.71</c:v>
                </c:pt>
                <c:pt idx="1">
                  <c:v>291.10000000000002</c:v>
                </c:pt>
                <c:pt idx="2">
                  <c:v>193.81</c:v>
                </c:pt>
                <c:pt idx="3">
                  <c:v>145.91</c:v>
                </c:pt>
                <c:pt idx="4">
                  <c:v>117.89</c:v>
                </c:pt>
                <c:pt idx="5">
                  <c:v>99.7</c:v>
                </c:pt>
                <c:pt idx="6">
                  <c:v>87.02</c:v>
                </c:pt>
                <c:pt idx="7">
                  <c:v>77.73</c:v>
                </c:pt>
                <c:pt idx="8">
                  <c:v>70.650000000000006</c:v>
                </c:pt>
                <c:pt idx="9">
                  <c:v>65.099999999999994</c:v>
                </c:pt>
                <c:pt idx="10">
                  <c:v>60.64</c:v>
                </c:pt>
                <c:pt idx="11">
                  <c:v>56.99</c:v>
                </c:pt>
                <c:pt idx="12">
                  <c:v>53.94</c:v>
                </c:pt>
                <c:pt idx="13">
                  <c:v>51.37</c:v>
                </c:pt>
                <c:pt idx="14">
                  <c:v>49.17</c:v>
                </c:pt>
                <c:pt idx="15">
                  <c:v>47.27</c:v>
                </c:pt>
                <c:pt idx="16">
                  <c:v>45.62</c:v>
                </c:pt>
                <c:pt idx="17">
                  <c:v>44.16</c:v>
                </c:pt>
                <c:pt idx="18">
                  <c:v>42.88</c:v>
                </c:pt>
                <c:pt idx="19">
                  <c:v>41.73</c:v>
                </c:pt>
                <c:pt idx="20">
                  <c:v>40.700000000000003</c:v>
                </c:pt>
                <c:pt idx="21">
                  <c:v>39.78</c:v>
                </c:pt>
                <c:pt idx="22">
                  <c:v>38.94</c:v>
                </c:pt>
                <c:pt idx="23">
                  <c:v>38.18</c:v>
                </c:pt>
                <c:pt idx="24">
                  <c:v>37.49</c:v>
                </c:pt>
                <c:pt idx="25">
                  <c:v>36.86</c:v>
                </c:pt>
                <c:pt idx="26">
                  <c:v>36.270000000000003</c:v>
                </c:pt>
                <c:pt idx="27">
                  <c:v>35.74</c:v>
                </c:pt>
                <c:pt idx="28">
                  <c:v>35.24</c:v>
                </c:pt>
                <c:pt idx="29">
                  <c:v>34.78</c:v>
                </c:pt>
                <c:pt idx="30">
                  <c:v>34.35</c:v>
                </c:pt>
                <c:pt idx="31">
                  <c:v>33.96</c:v>
                </c:pt>
                <c:pt idx="32">
                  <c:v>33.58</c:v>
                </c:pt>
                <c:pt idx="33">
                  <c:v>33.24</c:v>
                </c:pt>
                <c:pt idx="34">
                  <c:v>32.909999999999997</c:v>
                </c:pt>
                <c:pt idx="35">
                  <c:v>32.61</c:v>
                </c:pt>
                <c:pt idx="36">
                  <c:v>32.32</c:v>
                </c:pt>
                <c:pt idx="37">
                  <c:v>32.049999999999997</c:v>
                </c:pt>
                <c:pt idx="38">
                  <c:v>31.79</c:v>
                </c:pt>
                <c:pt idx="39">
                  <c:v>31.55</c:v>
                </c:pt>
                <c:pt idx="40">
                  <c:v>31.32</c:v>
                </c:pt>
                <c:pt idx="41">
                  <c:v>31.11</c:v>
                </c:pt>
                <c:pt idx="42">
                  <c:v>30.9</c:v>
                </c:pt>
                <c:pt idx="43">
                  <c:v>30.71</c:v>
                </c:pt>
                <c:pt idx="44">
                  <c:v>30.52</c:v>
                </c:pt>
                <c:pt idx="45">
                  <c:v>30.34</c:v>
                </c:pt>
                <c:pt idx="46">
                  <c:v>30.18</c:v>
                </c:pt>
                <c:pt idx="47">
                  <c:v>30.02</c:v>
                </c:pt>
                <c:pt idx="48">
                  <c:v>29.86</c:v>
                </c:pt>
                <c:pt idx="49">
                  <c:v>29.72</c:v>
                </c:pt>
                <c:pt idx="50">
                  <c:v>29.58</c:v>
                </c:pt>
                <c:pt idx="51">
                  <c:v>29.44</c:v>
                </c:pt>
                <c:pt idx="52">
                  <c:v>29.31</c:v>
                </c:pt>
                <c:pt idx="53">
                  <c:v>29.19</c:v>
                </c:pt>
                <c:pt idx="54">
                  <c:v>29.07</c:v>
                </c:pt>
                <c:pt idx="55">
                  <c:v>28.96</c:v>
                </c:pt>
                <c:pt idx="56">
                  <c:v>28.85</c:v>
                </c:pt>
                <c:pt idx="57">
                  <c:v>28.74</c:v>
                </c:pt>
                <c:pt idx="58">
                  <c:v>28.64</c:v>
                </c:pt>
                <c:pt idx="59">
                  <c:v>28.54</c:v>
                </c:pt>
                <c:pt idx="60">
                  <c:v>28.45</c:v>
                </c:pt>
                <c:pt idx="61">
                  <c:v>28.36</c:v>
                </c:pt>
                <c:pt idx="62">
                  <c:v>28.27</c:v>
                </c:pt>
                <c:pt idx="63">
                  <c:v>28.19</c:v>
                </c:pt>
                <c:pt idx="64">
                  <c:v>28.11</c:v>
                </c:pt>
                <c:pt idx="65">
                  <c:v>28.03</c:v>
                </c:pt>
                <c:pt idx="66">
                  <c:v>27.95</c:v>
                </c:pt>
                <c:pt idx="67">
                  <c:v>27.88</c:v>
                </c:pt>
                <c:pt idx="68">
                  <c:v>27.81</c:v>
                </c:pt>
                <c:pt idx="69">
                  <c:v>27.74</c:v>
                </c:pt>
                <c:pt idx="70">
                  <c:v>27.67</c:v>
                </c:pt>
                <c:pt idx="71">
                  <c:v>27.61</c:v>
                </c:pt>
                <c:pt idx="72">
                  <c:v>27.54</c:v>
                </c:pt>
                <c:pt idx="73">
                  <c:v>27.48</c:v>
                </c:pt>
                <c:pt idx="74">
                  <c:v>27.42</c:v>
                </c:pt>
                <c:pt idx="75">
                  <c:v>27.36</c:v>
                </c:pt>
                <c:pt idx="76">
                  <c:v>27.31</c:v>
                </c:pt>
                <c:pt idx="77">
                  <c:v>27.25</c:v>
                </c:pt>
                <c:pt idx="78">
                  <c:v>27.2</c:v>
                </c:pt>
                <c:pt idx="79">
                  <c:v>27.15</c:v>
                </c:pt>
                <c:pt idx="80">
                  <c:v>27.1</c:v>
                </c:pt>
                <c:pt idx="81">
                  <c:v>27.05</c:v>
                </c:pt>
                <c:pt idx="82">
                  <c:v>27</c:v>
                </c:pt>
                <c:pt idx="83">
                  <c:v>26.96</c:v>
                </c:pt>
                <c:pt idx="84">
                  <c:v>26.91</c:v>
                </c:pt>
                <c:pt idx="85">
                  <c:v>26.87</c:v>
                </c:pt>
                <c:pt idx="86">
                  <c:v>26.83</c:v>
                </c:pt>
                <c:pt idx="87">
                  <c:v>26.79</c:v>
                </c:pt>
                <c:pt idx="88">
                  <c:v>26.75</c:v>
                </c:pt>
                <c:pt idx="89">
                  <c:v>26.71</c:v>
                </c:pt>
                <c:pt idx="90">
                  <c:v>26.67</c:v>
                </c:pt>
                <c:pt idx="91">
                  <c:v>26.63</c:v>
                </c:pt>
                <c:pt idx="92">
                  <c:v>26.59</c:v>
                </c:pt>
                <c:pt idx="93">
                  <c:v>26.56</c:v>
                </c:pt>
                <c:pt idx="94">
                  <c:v>26.52</c:v>
                </c:pt>
                <c:pt idx="95">
                  <c:v>26.49</c:v>
                </c:pt>
                <c:pt idx="96">
                  <c:v>26.45</c:v>
                </c:pt>
                <c:pt idx="97">
                  <c:v>26.42</c:v>
                </c:pt>
                <c:pt idx="98">
                  <c:v>26.39</c:v>
                </c:pt>
                <c:pt idx="99">
                  <c:v>26.36</c:v>
                </c:pt>
                <c:pt idx="100">
                  <c:v>26.33</c:v>
                </c:pt>
                <c:pt idx="101">
                  <c:v>26.3</c:v>
                </c:pt>
                <c:pt idx="102">
                  <c:v>26.27</c:v>
                </c:pt>
                <c:pt idx="103">
                  <c:v>26.24</c:v>
                </c:pt>
                <c:pt idx="104">
                  <c:v>26.21</c:v>
                </c:pt>
                <c:pt idx="105">
                  <c:v>26.18</c:v>
                </c:pt>
                <c:pt idx="106">
                  <c:v>26.16</c:v>
                </c:pt>
                <c:pt idx="107">
                  <c:v>26.13</c:v>
                </c:pt>
                <c:pt idx="108">
                  <c:v>26.11</c:v>
                </c:pt>
                <c:pt idx="109">
                  <c:v>26.08</c:v>
                </c:pt>
                <c:pt idx="110">
                  <c:v>26.06</c:v>
                </c:pt>
                <c:pt idx="111">
                  <c:v>26.03</c:v>
                </c:pt>
                <c:pt idx="112">
                  <c:v>26.01</c:v>
                </c:pt>
                <c:pt idx="113">
                  <c:v>25.98</c:v>
                </c:pt>
                <c:pt idx="114">
                  <c:v>25.96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'74A326331-2009'!$A$8:$A$122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'74A326331-2009'!$C$8:$C$122</c:f>
              <c:numCache>
                <c:formatCode>0.00</c:formatCode>
                <c:ptCount val="115"/>
                <c:pt idx="0">
                  <c:v>566.71</c:v>
                </c:pt>
                <c:pt idx="1">
                  <c:v>287.29285714285714</c:v>
                </c:pt>
                <c:pt idx="2">
                  <c:v>194.15380952380951</c:v>
                </c:pt>
                <c:pt idx="3">
                  <c:v>147.5842857142857</c:v>
                </c:pt>
                <c:pt idx="4">
                  <c:v>119.64257142857142</c:v>
                </c:pt>
                <c:pt idx="5">
                  <c:v>101.01476190476188</c:v>
                </c:pt>
                <c:pt idx="6">
                  <c:v>87.709183673469369</c:v>
                </c:pt>
                <c:pt idx="7">
                  <c:v>77.729999999999976</c:v>
                </c:pt>
                <c:pt idx="8">
                  <c:v>70.650000000000006</c:v>
                </c:pt>
                <c:pt idx="9">
                  <c:v>65.569615384615389</c:v>
                </c:pt>
                <c:pt idx="10">
                  <c:v>61.412937062937068</c:v>
                </c:pt>
                <c:pt idx="11">
                  <c:v>57.949038461538464</c:v>
                </c:pt>
                <c:pt idx="12">
                  <c:v>55.018047337278105</c:v>
                </c:pt>
                <c:pt idx="13">
                  <c:v>52.505769230769232</c:v>
                </c:pt>
                <c:pt idx="14">
                  <c:v>50.328461538461539</c:v>
                </c:pt>
                <c:pt idx="15">
                  <c:v>48.423317307692308</c:v>
                </c:pt>
                <c:pt idx="16">
                  <c:v>46.742307692307691</c:v>
                </c:pt>
                <c:pt idx="17">
                  <c:v>45.248076923076923</c:v>
                </c:pt>
                <c:pt idx="18">
                  <c:v>43.911133603238866</c:v>
                </c:pt>
                <c:pt idx="19">
                  <c:v>42.707884615384614</c:v>
                </c:pt>
                <c:pt idx="20">
                  <c:v>41.619230769230768</c:v>
                </c:pt>
                <c:pt idx="21">
                  <c:v>40.62954545454545</c:v>
                </c:pt>
                <c:pt idx="22">
                  <c:v>39.725919732441469</c:v>
                </c:pt>
                <c:pt idx="23">
                  <c:v>38.897596153846152</c:v>
                </c:pt>
                <c:pt idx="24">
                  <c:v>38.135538461538459</c:v>
                </c:pt>
                <c:pt idx="25">
                  <c:v>37.432100591715972</c:v>
                </c:pt>
                <c:pt idx="26">
                  <c:v>36.780769230769224</c:v>
                </c:pt>
                <c:pt idx="27">
                  <c:v>36.175961538461536</c:v>
                </c:pt>
                <c:pt idx="28">
                  <c:v>35.612864721485408</c:v>
                </c:pt>
                <c:pt idx="29">
                  <c:v>35.087307692307689</c:v>
                </c:pt>
                <c:pt idx="30">
                  <c:v>34.595657568238209</c:v>
                </c:pt>
                <c:pt idx="31">
                  <c:v>34.134735576923077</c:v>
                </c:pt>
                <c:pt idx="32">
                  <c:v>33.701748251748249</c:v>
                </c:pt>
                <c:pt idx="33">
                  <c:v>33.294230769230765</c:v>
                </c:pt>
                <c:pt idx="34">
                  <c:v>32.909999999999997</c:v>
                </c:pt>
                <c:pt idx="35">
                  <c:v>32.61</c:v>
                </c:pt>
                <c:pt idx="36">
                  <c:v>32.348368114950389</c:v>
                </c:pt>
                <c:pt idx="37">
                  <c:v>32.100506329113919</c:v>
                </c:pt>
                <c:pt idx="38">
                  <c:v>31.865355404089577</c:v>
                </c:pt>
                <c:pt idx="39">
                  <c:v>31.641962025316452</c:v>
                </c:pt>
                <c:pt idx="40">
                  <c:v>31.429465884532263</c:v>
                </c:pt>
                <c:pt idx="41">
                  <c:v>31.227088607594936</c:v>
                </c:pt>
                <c:pt idx="42">
                  <c:v>31.034124227259344</c:v>
                </c:pt>
                <c:pt idx="43">
                  <c:v>30.849930955120826</c:v>
                </c:pt>
                <c:pt idx="44">
                  <c:v>30.673924050632909</c:v>
                </c:pt>
                <c:pt idx="45">
                  <c:v>30.505569620253162</c:v>
                </c:pt>
                <c:pt idx="46">
                  <c:v>30.344379208187448</c:v>
                </c:pt>
                <c:pt idx="47">
                  <c:v>30.189905063291139</c:v>
                </c:pt>
                <c:pt idx="48">
                  <c:v>30.041735985533453</c:v>
                </c:pt>
                <c:pt idx="49">
                  <c:v>29.899493670886073</c:v>
                </c:pt>
                <c:pt idx="50">
                  <c:v>29.762829486224867</c:v>
                </c:pt>
                <c:pt idx="51">
                  <c:v>29.631421616358324</c:v>
                </c:pt>
                <c:pt idx="52">
                  <c:v>29.504972534033914</c:v>
                </c:pt>
                <c:pt idx="53">
                  <c:v>29.38320675105485</c:v>
                </c:pt>
                <c:pt idx="54">
                  <c:v>29.265868814729572</c:v>
                </c:pt>
                <c:pt idx="55">
                  <c:v>29.152721518987342</c:v>
                </c:pt>
                <c:pt idx="56">
                  <c:v>29.043544303797468</c:v>
                </c:pt>
                <c:pt idx="57">
                  <c:v>28.938131820165864</c:v>
                </c:pt>
                <c:pt idx="58">
                  <c:v>28.836292641064148</c:v>
                </c:pt>
                <c:pt idx="59">
                  <c:v>28.737848101265822</c:v>
                </c:pt>
                <c:pt idx="60">
                  <c:v>28.642631251296947</c:v>
                </c:pt>
                <c:pt idx="61">
                  <c:v>28.550485912617393</c:v>
                </c:pt>
                <c:pt idx="62">
                  <c:v>28.46126582278481</c:v>
                </c:pt>
                <c:pt idx="63">
                  <c:v>28.374833860759495</c:v>
                </c:pt>
                <c:pt idx="64">
                  <c:v>28.291061343719569</c:v>
                </c:pt>
                <c:pt idx="65">
                  <c:v>28.209827387802072</c:v>
                </c:pt>
                <c:pt idx="66">
                  <c:v>28.131018326091063</c:v>
                </c:pt>
                <c:pt idx="67">
                  <c:v>28.054527177959791</c:v>
                </c:pt>
                <c:pt idx="68">
                  <c:v>27.980253164556963</c:v>
                </c:pt>
                <c:pt idx="69">
                  <c:v>27.908101265822783</c:v>
                </c:pt>
                <c:pt idx="70">
                  <c:v>27.837981814940274</c:v>
                </c:pt>
                <c:pt idx="71">
                  <c:v>27.769810126582279</c:v>
                </c:pt>
                <c:pt idx="72">
                  <c:v>27.703506155713541</c:v>
                </c:pt>
                <c:pt idx="73">
                  <c:v>27.638994184057474</c:v>
                </c:pt>
                <c:pt idx="74">
                  <c:v>27.576202531645571</c:v>
                </c:pt>
                <c:pt idx="75">
                  <c:v>27.515063291139239</c:v>
                </c:pt>
                <c:pt idx="76">
                  <c:v>27.455512082853854</c:v>
                </c:pt>
                <c:pt idx="77">
                  <c:v>27.397487828627067</c:v>
                </c:pt>
                <c:pt idx="78">
                  <c:v>27.340932542861722</c:v>
                </c:pt>
                <c:pt idx="79">
                  <c:v>27.285791139240505</c:v>
                </c:pt>
                <c:pt idx="80">
                  <c:v>27.232011251758088</c:v>
                </c:pt>
                <c:pt idx="81">
                  <c:v>27.17954306884841</c:v>
                </c:pt>
                <c:pt idx="82">
                  <c:v>27.12833917950282</c:v>
                </c:pt>
                <c:pt idx="83">
                  <c:v>27.078354430379747</c:v>
                </c:pt>
                <c:pt idx="84">
                  <c:v>27.029545793000743</c:v>
                </c:pt>
                <c:pt idx="85">
                  <c:v>26.981872240211949</c:v>
                </c:pt>
                <c:pt idx="86">
                  <c:v>26.93529463116543</c:v>
                </c:pt>
                <c:pt idx="87">
                  <c:v>26.889775604142692</c:v>
                </c:pt>
                <c:pt idx="88">
                  <c:v>26.845279476603611</c:v>
                </c:pt>
                <c:pt idx="89">
                  <c:v>26.801772151898735</c:v>
                </c:pt>
                <c:pt idx="90">
                  <c:v>26.759221032132423</c:v>
                </c:pt>
                <c:pt idx="91">
                  <c:v>26.71759493670886</c:v>
                </c:pt>
                <c:pt idx="92">
                  <c:v>26.676864026133117</c:v>
                </c:pt>
                <c:pt idx="93">
                  <c:v>26.636999730676003</c:v>
                </c:pt>
                <c:pt idx="94">
                  <c:v>26.597974683544304</c:v>
                </c:pt>
                <c:pt idx="95">
                  <c:v>26.559762658227847</c:v>
                </c:pt>
                <c:pt idx="96">
                  <c:v>26.52233850972204</c:v>
                </c:pt>
                <c:pt idx="97">
                  <c:v>26.485678119349004</c:v>
                </c:pt>
                <c:pt idx="98">
                  <c:v>26.449758342922898</c:v>
                </c:pt>
                <c:pt idx="99">
                  <c:v>26.414556962025316</c:v>
                </c:pt>
                <c:pt idx="100">
                  <c:v>26.380052638175208</c:v>
                </c:pt>
                <c:pt idx="101">
                  <c:v>26.346224869694712</c:v>
                </c:pt>
                <c:pt idx="102">
                  <c:v>26.313053951087625</c:v>
                </c:pt>
                <c:pt idx="103">
                  <c:v>26.280520934761441</c:v>
                </c:pt>
                <c:pt idx="104">
                  <c:v>26.248607594936708</c:v>
                </c:pt>
                <c:pt idx="105">
                  <c:v>26.217296393599234</c:v>
                </c:pt>
                <c:pt idx="106">
                  <c:v>26.186570448361529</c:v>
                </c:pt>
                <c:pt idx="107">
                  <c:v>26.156413502109704</c:v>
                </c:pt>
                <c:pt idx="108">
                  <c:v>26.126809894321216</c:v>
                </c:pt>
                <c:pt idx="109">
                  <c:v>26.097744533947065</c:v>
                </c:pt>
                <c:pt idx="110">
                  <c:v>26.069202873759835</c:v>
                </c:pt>
                <c:pt idx="111">
                  <c:v>26.04117088607595</c:v>
                </c:pt>
                <c:pt idx="112">
                  <c:v>26.013635039766999</c:v>
                </c:pt>
                <c:pt idx="113">
                  <c:v>25.986582278481013</c:v>
                </c:pt>
                <c:pt idx="114">
                  <c:v>25.96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768064"/>
        <c:axId val="447769600"/>
      </c:scatterChart>
      <c:valAx>
        <c:axId val="44776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7769600"/>
        <c:crosses val="autoZero"/>
        <c:crossBetween val="midCat"/>
      </c:valAx>
      <c:valAx>
        <c:axId val="447769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47768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xVal>
            <c:numRef>
              <c:f>'74A326735-2009'!$A$8:$A$103</c:f>
              <c:numCache>
                <c:formatCode>0.00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'74A326735-2009'!$B$8:$B$103</c:f>
              <c:numCache>
                <c:formatCode>0.00</c:formatCode>
                <c:ptCount val="96"/>
                <c:pt idx="0">
                  <c:v>890.89</c:v>
                </c:pt>
                <c:pt idx="1">
                  <c:v>458.82</c:v>
                </c:pt>
                <c:pt idx="2">
                  <c:v>306.69</c:v>
                </c:pt>
                <c:pt idx="3">
                  <c:v>231.79</c:v>
                </c:pt>
                <c:pt idx="4">
                  <c:v>187.96</c:v>
                </c:pt>
                <c:pt idx="5">
                  <c:v>159.49</c:v>
                </c:pt>
                <c:pt idx="6">
                  <c:v>139.63999999999999</c:v>
                </c:pt>
                <c:pt idx="7">
                  <c:v>125.08</c:v>
                </c:pt>
                <c:pt idx="8">
                  <c:v>113.99</c:v>
                </c:pt>
                <c:pt idx="9">
                  <c:v>105.29</c:v>
                </c:pt>
                <c:pt idx="10">
                  <c:v>98.29</c:v>
                </c:pt>
                <c:pt idx="11">
                  <c:v>92.56</c:v>
                </c:pt>
                <c:pt idx="12">
                  <c:v>87.78</c:v>
                </c:pt>
                <c:pt idx="13">
                  <c:v>83.75</c:v>
                </c:pt>
                <c:pt idx="14">
                  <c:v>80.290000000000006</c:v>
                </c:pt>
                <c:pt idx="15">
                  <c:v>77.31</c:v>
                </c:pt>
                <c:pt idx="16">
                  <c:v>74.709999999999994</c:v>
                </c:pt>
                <c:pt idx="17">
                  <c:v>72.430000000000007</c:v>
                </c:pt>
                <c:pt idx="18">
                  <c:v>70.400000000000006</c:v>
                </c:pt>
                <c:pt idx="19">
                  <c:v>68.599999999999994</c:v>
                </c:pt>
                <c:pt idx="20">
                  <c:v>66.989999999999995</c:v>
                </c:pt>
                <c:pt idx="21">
                  <c:v>65.540000000000006</c:v>
                </c:pt>
                <c:pt idx="22">
                  <c:v>64.22</c:v>
                </c:pt>
                <c:pt idx="23">
                  <c:v>63.03</c:v>
                </c:pt>
                <c:pt idx="24">
                  <c:v>61.94</c:v>
                </c:pt>
                <c:pt idx="25">
                  <c:v>60.94</c:v>
                </c:pt>
                <c:pt idx="26">
                  <c:v>60.02</c:v>
                </c:pt>
                <c:pt idx="27">
                  <c:v>59.18</c:v>
                </c:pt>
                <c:pt idx="28">
                  <c:v>58.39</c:v>
                </c:pt>
                <c:pt idx="29">
                  <c:v>57.67</c:v>
                </c:pt>
                <c:pt idx="30">
                  <c:v>57</c:v>
                </c:pt>
                <c:pt idx="31">
                  <c:v>56.37</c:v>
                </c:pt>
                <c:pt idx="32">
                  <c:v>55.79</c:v>
                </c:pt>
                <c:pt idx="33">
                  <c:v>55.24</c:v>
                </c:pt>
                <c:pt idx="34">
                  <c:v>54.73</c:v>
                </c:pt>
                <c:pt idx="35">
                  <c:v>54.24</c:v>
                </c:pt>
                <c:pt idx="36">
                  <c:v>53.79</c:v>
                </c:pt>
                <c:pt idx="37">
                  <c:v>53.36</c:v>
                </c:pt>
                <c:pt idx="38">
                  <c:v>52.96</c:v>
                </c:pt>
                <c:pt idx="39">
                  <c:v>52.58</c:v>
                </c:pt>
                <c:pt idx="40">
                  <c:v>52.22</c:v>
                </c:pt>
                <c:pt idx="41">
                  <c:v>51.88</c:v>
                </c:pt>
                <c:pt idx="42">
                  <c:v>51.56</c:v>
                </c:pt>
                <c:pt idx="43">
                  <c:v>51.25</c:v>
                </c:pt>
                <c:pt idx="44">
                  <c:v>50.96</c:v>
                </c:pt>
                <c:pt idx="45">
                  <c:v>50.68</c:v>
                </c:pt>
                <c:pt idx="46">
                  <c:v>50.41</c:v>
                </c:pt>
                <c:pt idx="47">
                  <c:v>50.16</c:v>
                </c:pt>
                <c:pt idx="48">
                  <c:v>49.92</c:v>
                </c:pt>
                <c:pt idx="49">
                  <c:v>49.69</c:v>
                </c:pt>
                <c:pt idx="50">
                  <c:v>49.47</c:v>
                </c:pt>
                <c:pt idx="51">
                  <c:v>49.25</c:v>
                </c:pt>
                <c:pt idx="52">
                  <c:v>49.05</c:v>
                </c:pt>
                <c:pt idx="53">
                  <c:v>48.86</c:v>
                </c:pt>
                <c:pt idx="54">
                  <c:v>48.67</c:v>
                </c:pt>
                <c:pt idx="55">
                  <c:v>48.49</c:v>
                </c:pt>
                <c:pt idx="56">
                  <c:v>48.32</c:v>
                </c:pt>
                <c:pt idx="57">
                  <c:v>48.15</c:v>
                </c:pt>
                <c:pt idx="58">
                  <c:v>47.99</c:v>
                </c:pt>
                <c:pt idx="59">
                  <c:v>47.84</c:v>
                </c:pt>
                <c:pt idx="60">
                  <c:v>47.69</c:v>
                </c:pt>
                <c:pt idx="61">
                  <c:v>47.55</c:v>
                </c:pt>
                <c:pt idx="62">
                  <c:v>47.41</c:v>
                </c:pt>
                <c:pt idx="63">
                  <c:v>47.27</c:v>
                </c:pt>
                <c:pt idx="64">
                  <c:v>47.15</c:v>
                </c:pt>
                <c:pt idx="65">
                  <c:v>47.02</c:v>
                </c:pt>
                <c:pt idx="66">
                  <c:v>46.9</c:v>
                </c:pt>
                <c:pt idx="67">
                  <c:v>46.78</c:v>
                </c:pt>
                <c:pt idx="68">
                  <c:v>46.67</c:v>
                </c:pt>
                <c:pt idx="69">
                  <c:v>46.56</c:v>
                </c:pt>
                <c:pt idx="70">
                  <c:v>46.46</c:v>
                </c:pt>
                <c:pt idx="71">
                  <c:v>46.35</c:v>
                </c:pt>
                <c:pt idx="72">
                  <c:v>46.25</c:v>
                </c:pt>
                <c:pt idx="73">
                  <c:v>46.16</c:v>
                </c:pt>
                <c:pt idx="74">
                  <c:v>46.06</c:v>
                </c:pt>
                <c:pt idx="75">
                  <c:v>45.97</c:v>
                </c:pt>
                <c:pt idx="76">
                  <c:v>45.88</c:v>
                </c:pt>
                <c:pt idx="77">
                  <c:v>45.8</c:v>
                </c:pt>
                <c:pt idx="78">
                  <c:v>45.72</c:v>
                </c:pt>
                <c:pt idx="79">
                  <c:v>45.63</c:v>
                </c:pt>
                <c:pt idx="80">
                  <c:v>45.56</c:v>
                </c:pt>
                <c:pt idx="81">
                  <c:v>45.48</c:v>
                </c:pt>
                <c:pt idx="82">
                  <c:v>45.4</c:v>
                </c:pt>
                <c:pt idx="83">
                  <c:v>45.33</c:v>
                </c:pt>
                <c:pt idx="84">
                  <c:v>45.26</c:v>
                </c:pt>
                <c:pt idx="85">
                  <c:v>45.19</c:v>
                </c:pt>
                <c:pt idx="86">
                  <c:v>45.12</c:v>
                </c:pt>
                <c:pt idx="87">
                  <c:v>45.06</c:v>
                </c:pt>
                <c:pt idx="88">
                  <c:v>44.99</c:v>
                </c:pt>
                <c:pt idx="89">
                  <c:v>44.93</c:v>
                </c:pt>
                <c:pt idx="90">
                  <c:v>44.87</c:v>
                </c:pt>
                <c:pt idx="91">
                  <c:v>44.81</c:v>
                </c:pt>
                <c:pt idx="92">
                  <c:v>44.75</c:v>
                </c:pt>
                <c:pt idx="93">
                  <c:v>44.7</c:v>
                </c:pt>
                <c:pt idx="94">
                  <c:v>44.64</c:v>
                </c:pt>
                <c:pt idx="95">
                  <c:v>44.59</c:v>
                </c:pt>
              </c:numCache>
            </c:numRef>
          </c:yVal>
          <c:smooth val="0"/>
        </c:ser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'74A326735-2009'!$A$8:$A$103</c:f>
              <c:numCache>
                <c:formatCode>0.00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'74A326735-2009'!$C$8:$C$103</c:f>
              <c:numCache>
                <c:formatCode>0.00</c:formatCode>
                <c:ptCount val="96"/>
                <c:pt idx="0">
                  <c:v>890.89</c:v>
                </c:pt>
                <c:pt idx="1">
                  <c:v>453.28428571428572</c:v>
                </c:pt>
                <c:pt idx="2">
                  <c:v>307.41571428571427</c:v>
                </c:pt>
                <c:pt idx="3">
                  <c:v>234.48142857142858</c:v>
                </c:pt>
                <c:pt idx="4">
                  <c:v>190.72085714285714</c:v>
                </c:pt>
                <c:pt idx="5">
                  <c:v>161.54714285714286</c:v>
                </c:pt>
                <c:pt idx="6">
                  <c:v>140.70877551020408</c:v>
                </c:pt>
                <c:pt idx="7">
                  <c:v>125.08000000000001</c:v>
                </c:pt>
                <c:pt idx="8">
                  <c:v>113.99</c:v>
                </c:pt>
                <c:pt idx="9">
                  <c:v>106.0126923076923</c:v>
                </c:pt>
                <c:pt idx="10">
                  <c:v>99.485804195804192</c:v>
                </c:pt>
                <c:pt idx="11">
                  <c:v>94.046730769230763</c:v>
                </c:pt>
                <c:pt idx="12">
                  <c:v>89.44443786982248</c:v>
                </c:pt>
                <c:pt idx="13">
                  <c:v>85.499615384615367</c:v>
                </c:pt>
                <c:pt idx="14">
                  <c:v>82.080769230769221</c:v>
                </c:pt>
                <c:pt idx="15">
                  <c:v>79.089278846153832</c:v>
                </c:pt>
                <c:pt idx="16">
                  <c:v>76.449728506787324</c:v>
                </c:pt>
                <c:pt idx="17">
                  <c:v>74.103461538461531</c:v>
                </c:pt>
                <c:pt idx="18">
                  <c:v>72.004170040485832</c:v>
                </c:pt>
                <c:pt idx="19">
                  <c:v>70.114807692307693</c:v>
                </c:pt>
                <c:pt idx="20">
                  <c:v>68.405384615384605</c:v>
                </c:pt>
                <c:pt idx="21">
                  <c:v>66.851363636363629</c:v>
                </c:pt>
                <c:pt idx="22">
                  <c:v>65.432474916387946</c:v>
                </c:pt>
                <c:pt idx="23">
                  <c:v>64.131826923076915</c:v>
                </c:pt>
                <c:pt idx="24">
                  <c:v>62.935230769230756</c:v>
                </c:pt>
                <c:pt idx="25">
                  <c:v>61.830680473372773</c:v>
                </c:pt>
                <c:pt idx="26">
                  <c:v>60.807948717948705</c:v>
                </c:pt>
                <c:pt idx="27">
                  <c:v>59.858269230769224</c:v>
                </c:pt>
                <c:pt idx="28">
                  <c:v>58.974084880636596</c:v>
                </c:pt>
                <c:pt idx="29">
                  <c:v>58.148846153846144</c:v>
                </c:pt>
                <c:pt idx="30">
                  <c:v>57.376848635235724</c:v>
                </c:pt>
                <c:pt idx="31">
                  <c:v>56.653100961538456</c:v>
                </c:pt>
                <c:pt idx="32">
                  <c:v>55.97321678321677</c:v>
                </c:pt>
                <c:pt idx="33">
                  <c:v>55.333325791855195</c:v>
                </c:pt>
                <c:pt idx="34">
                  <c:v>54.72999999999999</c:v>
                </c:pt>
                <c:pt idx="35">
                  <c:v>54.24</c:v>
                </c:pt>
                <c:pt idx="36">
                  <c:v>53.822702702702706</c:v>
                </c:pt>
                <c:pt idx="37">
                  <c:v>53.427368421052634</c:v>
                </c:pt>
                <c:pt idx="38">
                  <c:v>53.052307692307693</c:v>
                </c:pt>
                <c:pt idx="39">
                  <c:v>52.695999999999998</c:v>
                </c:pt>
                <c:pt idx="40">
                  <c:v>52.357073170731709</c:v>
                </c:pt>
                <c:pt idx="41">
                  <c:v>52.034285714285716</c:v>
                </c:pt>
                <c:pt idx="42">
                  <c:v>51.72651162790698</c:v>
                </c:pt>
                <c:pt idx="43">
                  <c:v>51.432727272727277</c:v>
                </c:pt>
                <c:pt idx="44">
                  <c:v>51.152000000000001</c:v>
                </c:pt>
                <c:pt idx="45">
                  <c:v>50.883478260869566</c:v>
                </c:pt>
                <c:pt idx="46">
                  <c:v>50.626382978723406</c:v>
                </c:pt>
                <c:pt idx="47">
                  <c:v>50.38</c:v>
                </c:pt>
                <c:pt idx="48">
                  <c:v>50.143673469387757</c:v>
                </c:pt>
                <c:pt idx="49">
                  <c:v>49.916800000000002</c:v>
                </c:pt>
                <c:pt idx="50">
                  <c:v>49.698823529411769</c:v>
                </c:pt>
                <c:pt idx="51">
                  <c:v>49.489230769230772</c:v>
                </c:pt>
                <c:pt idx="52">
                  <c:v>49.287547169811326</c:v>
                </c:pt>
                <c:pt idx="53">
                  <c:v>49.093333333333334</c:v>
                </c:pt>
                <c:pt idx="54">
                  <c:v>48.906181818181821</c:v>
                </c:pt>
                <c:pt idx="55">
                  <c:v>48.72571428571429</c:v>
                </c:pt>
                <c:pt idx="56">
                  <c:v>48.551578947368426</c:v>
                </c:pt>
                <c:pt idx="57">
                  <c:v>48.383448275862072</c:v>
                </c:pt>
                <c:pt idx="58">
                  <c:v>48.221016949152542</c:v>
                </c:pt>
                <c:pt idx="59">
                  <c:v>48.064000000000007</c:v>
                </c:pt>
                <c:pt idx="60">
                  <c:v>47.91213114754099</c:v>
                </c:pt>
                <c:pt idx="61">
                  <c:v>47.765161290322581</c:v>
                </c:pt>
                <c:pt idx="62">
                  <c:v>47.622857142857143</c:v>
                </c:pt>
                <c:pt idx="63">
                  <c:v>47.484999999999999</c:v>
                </c:pt>
                <c:pt idx="64">
                  <c:v>47.351384615384617</c:v>
                </c:pt>
                <c:pt idx="65">
                  <c:v>47.221818181818186</c:v>
                </c:pt>
                <c:pt idx="66">
                  <c:v>47.096119402985082</c:v>
                </c:pt>
                <c:pt idx="67">
                  <c:v>46.974117647058826</c:v>
                </c:pt>
                <c:pt idx="68">
                  <c:v>46.855652173913043</c:v>
                </c:pt>
                <c:pt idx="69">
                  <c:v>46.740571428571428</c:v>
                </c:pt>
                <c:pt idx="70">
                  <c:v>46.628732394366203</c:v>
                </c:pt>
                <c:pt idx="71">
                  <c:v>46.52</c:v>
                </c:pt>
                <c:pt idx="72">
                  <c:v>46.414246575342467</c:v>
                </c:pt>
                <c:pt idx="73">
                  <c:v>46.311351351351355</c:v>
                </c:pt>
                <c:pt idx="74">
                  <c:v>46.211200000000005</c:v>
                </c:pt>
                <c:pt idx="75">
                  <c:v>46.113684210526316</c:v>
                </c:pt>
                <c:pt idx="76">
                  <c:v>46.018701298701302</c:v>
                </c:pt>
                <c:pt idx="77">
                  <c:v>45.926153846153852</c:v>
                </c:pt>
                <c:pt idx="78">
                  <c:v>45.83594936708861</c:v>
                </c:pt>
                <c:pt idx="79">
                  <c:v>45.748000000000005</c:v>
                </c:pt>
                <c:pt idx="80">
                  <c:v>45.662222222222226</c:v>
                </c:pt>
                <c:pt idx="81">
                  <c:v>45.578536585365853</c:v>
                </c:pt>
                <c:pt idx="82">
                  <c:v>45.496867469879518</c:v>
                </c:pt>
                <c:pt idx="83">
                  <c:v>45.417142857142863</c:v>
                </c:pt>
                <c:pt idx="84">
                  <c:v>45.339294117647064</c:v>
                </c:pt>
                <c:pt idx="85">
                  <c:v>45.263255813953492</c:v>
                </c:pt>
                <c:pt idx="86">
                  <c:v>45.188965517241385</c:v>
                </c:pt>
                <c:pt idx="87">
                  <c:v>45.116363636363637</c:v>
                </c:pt>
                <c:pt idx="88">
                  <c:v>45.045393258426969</c:v>
                </c:pt>
                <c:pt idx="89">
                  <c:v>44.976000000000006</c:v>
                </c:pt>
                <c:pt idx="90">
                  <c:v>44.908131868131875</c:v>
                </c:pt>
                <c:pt idx="91">
                  <c:v>44.841739130434789</c:v>
                </c:pt>
                <c:pt idx="92">
                  <c:v>44.776774193548391</c:v>
                </c:pt>
                <c:pt idx="93">
                  <c:v>44.713191489361705</c:v>
                </c:pt>
                <c:pt idx="94">
                  <c:v>44.650947368421058</c:v>
                </c:pt>
                <c:pt idx="95">
                  <c:v>44.59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19840"/>
        <c:axId val="448033920"/>
      </c:scatterChart>
      <c:valAx>
        <c:axId val="4480198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48033920"/>
        <c:crosses val="autoZero"/>
        <c:crossBetween val="midCat"/>
      </c:valAx>
      <c:valAx>
        <c:axId val="448033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48019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xVal>
            <c:numRef>
              <c:f>'74A325911-1001-02'!$A$8:$A$103</c:f>
              <c:numCache>
                <c:formatCode>0.00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'74A325911-1001-02'!$B$8:$B$103</c:f>
              <c:numCache>
                <c:formatCode>0.00</c:formatCode>
                <c:ptCount val="96"/>
                <c:pt idx="0">
                  <c:v>860.31</c:v>
                </c:pt>
                <c:pt idx="1">
                  <c:v>451.02</c:v>
                </c:pt>
                <c:pt idx="2">
                  <c:v>307.33</c:v>
                </c:pt>
                <c:pt idx="3">
                  <c:v>236.47</c:v>
                </c:pt>
                <c:pt idx="4">
                  <c:v>194.93</c:v>
                </c:pt>
                <c:pt idx="5">
                  <c:v>167.88</c:v>
                </c:pt>
                <c:pt idx="6">
                  <c:v>148.99</c:v>
                </c:pt>
                <c:pt idx="7">
                  <c:v>135.12</c:v>
                </c:pt>
                <c:pt idx="8">
                  <c:v>124.53</c:v>
                </c:pt>
                <c:pt idx="9">
                  <c:v>116.21</c:v>
                </c:pt>
                <c:pt idx="10">
                  <c:v>109.52</c:v>
                </c:pt>
                <c:pt idx="11">
                  <c:v>104.02</c:v>
                </c:pt>
                <c:pt idx="12">
                  <c:v>99.44</c:v>
                </c:pt>
                <c:pt idx="13">
                  <c:v>95.56</c:v>
                </c:pt>
                <c:pt idx="14">
                  <c:v>92.24</c:v>
                </c:pt>
                <c:pt idx="15">
                  <c:v>89.37</c:v>
                </c:pt>
                <c:pt idx="16">
                  <c:v>86.87</c:v>
                </c:pt>
                <c:pt idx="17">
                  <c:v>84.67</c:v>
                </c:pt>
                <c:pt idx="18">
                  <c:v>82.72</c:v>
                </c:pt>
                <c:pt idx="19">
                  <c:v>80.98</c:v>
                </c:pt>
                <c:pt idx="20">
                  <c:v>79.42</c:v>
                </c:pt>
                <c:pt idx="21">
                  <c:v>78.02</c:v>
                </c:pt>
                <c:pt idx="22">
                  <c:v>76.739999999999995</c:v>
                </c:pt>
                <c:pt idx="23">
                  <c:v>75.59</c:v>
                </c:pt>
                <c:pt idx="24">
                  <c:v>74.53</c:v>
                </c:pt>
                <c:pt idx="25">
                  <c:v>73.569999999999993</c:v>
                </c:pt>
                <c:pt idx="26">
                  <c:v>72.680000000000007</c:v>
                </c:pt>
                <c:pt idx="27">
                  <c:v>71.86</c:v>
                </c:pt>
                <c:pt idx="28">
                  <c:v>71.099999999999994</c:v>
                </c:pt>
                <c:pt idx="29">
                  <c:v>70.400000000000006</c:v>
                </c:pt>
                <c:pt idx="30">
                  <c:v>69.739999999999995</c:v>
                </c:pt>
                <c:pt idx="31">
                  <c:v>69.14</c:v>
                </c:pt>
                <c:pt idx="32">
                  <c:v>68.569999999999993</c:v>
                </c:pt>
                <c:pt idx="33">
                  <c:v>68.040000000000006</c:v>
                </c:pt>
                <c:pt idx="34">
                  <c:v>67.540000000000006</c:v>
                </c:pt>
                <c:pt idx="35">
                  <c:v>67.069999999999993</c:v>
                </c:pt>
                <c:pt idx="36">
                  <c:v>66.63</c:v>
                </c:pt>
                <c:pt idx="37">
                  <c:v>66.209999999999994</c:v>
                </c:pt>
                <c:pt idx="38">
                  <c:v>65.819999999999993</c:v>
                </c:pt>
                <c:pt idx="39">
                  <c:v>65.45</c:v>
                </c:pt>
                <c:pt idx="40">
                  <c:v>65.099999999999994</c:v>
                </c:pt>
                <c:pt idx="41">
                  <c:v>64.77</c:v>
                </c:pt>
                <c:pt idx="42">
                  <c:v>64.45</c:v>
                </c:pt>
                <c:pt idx="43">
                  <c:v>64.150000000000006</c:v>
                </c:pt>
                <c:pt idx="44">
                  <c:v>63.86</c:v>
                </c:pt>
                <c:pt idx="45">
                  <c:v>63.59</c:v>
                </c:pt>
                <c:pt idx="46">
                  <c:v>63.33</c:v>
                </c:pt>
                <c:pt idx="47">
                  <c:v>63.09</c:v>
                </c:pt>
                <c:pt idx="48">
                  <c:v>62.85</c:v>
                </c:pt>
                <c:pt idx="49">
                  <c:v>62.62</c:v>
                </c:pt>
                <c:pt idx="50">
                  <c:v>62.41</c:v>
                </c:pt>
                <c:pt idx="51">
                  <c:v>62.2</c:v>
                </c:pt>
                <c:pt idx="52">
                  <c:v>62</c:v>
                </c:pt>
                <c:pt idx="53">
                  <c:v>61.81</c:v>
                </c:pt>
                <c:pt idx="54">
                  <c:v>61.63</c:v>
                </c:pt>
                <c:pt idx="55">
                  <c:v>61.45</c:v>
                </c:pt>
                <c:pt idx="56">
                  <c:v>61.28</c:v>
                </c:pt>
                <c:pt idx="57">
                  <c:v>61.12</c:v>
                </c:pt>
                <c:pt idx="58">
                  <c:v>60.96</c:v>
                </c:pt>
                <c:pt idx="59">
                  <c:v>60.81</c:v>
                </c:pt>
                <c:pt idx="60">
                  <c:v>60.67</c:v>
                </c:pt>
                <c:pt idx="61">
                  <c:v>60.53</c:v>
                </c:pt>
                <c:pt idx="62">
                  <c:v>60.39</c:v>
                </c:pt>
                <c:pt idx="63">
                  <c:v>60.26</c:v>
                </c:pt>
                <c:pt idx="64">
                  <c:v>60.13</c:v>
                </c:pt>
                <c:pt idx="65">
                  <c:v>60.01</c:v>
                </c:pt>
                <c:pt idx="66">
                  <c:v>58.89</c:v>
                </c:pt>
                <c:pt idx="67">
                  <c:v>59.78</c:v>
                </c:pt>
                <c:pt idx="68">
                  <c:v>59.67</c:v>
                </c:pt>
                <c:pt idx="69">
                  <c:v>59.56</c:v>
                </c:pt>
                <c:pt idx="70">
                  <c:v>59.46</c:v>
                </c:pt>
                <c:pt idx="71">
                  <c:v>59.36</c:v>
                </c:pt>
                <c:pt idx="72">
                  <c:v>59.26</c:v>
                </c:pt>
                <c:pt idx="73">
                  <c:v>59.16</c:v>
                </c:pt>
                <c:pt idx="74">
                  <c:v>59.07</c:v>
                </c:pt>
                <c:pt idx="75">
                  <c:v>58.98</c:v>
                </c:pt>
                <c:pt idx="76">
                  <c:v>58.9</c:v>
                </c:pt>
                <c:pt idx="77">
                  <c:v>58.81</c:v>
                </c:pt>
                <c:pt idx="78">
                  <c:v>58.73</c:v>
                </c:pt>
                <c:pt idx="79">
                  <c:v>58.65</c:v>
                </c:pt>
                <c:pt idx="80">
                  <c:v>58.57</c:v>
                </c:pt>
                <c:pt idx="81">
                  <c:v>58.5</c:v>
                </c:pt>
                <c:pt idx="82">
                  <c:v>58.42</c:v>
                </c:pt>
                <c:pt idx="83">
                  <c:v>58.35</c:v>
                </c:pt>
                <c:pt idx="84">
                  <c:v>58.28</c:v>
                </c:pt>
                <c:pt idx="85">
                  <c:v>58.21</c:v>
                </c:pt>
                <c:pt idx="86">
                  <c:v>58.15</c:v>
                </c:pt>
                <c:pt idx="87">
                  <c:v>58.08</c:v>
                </c:pt>
                <c:pt idx="88">
                  <c:v>58.02</c:v>
                </c:pt>
                <c:pt idx="89">
                  <c:v>57.96</c:v>
                </c:pt>
                <c:pt idx="90">
                  <c:v>57.9</c:v>
                </c:pt>
                <c:pt idx="91">
                  <c:v>57.84</c:v>
                </c:pt>
                <c:pt idx="92">
                  <c:v>57.78</c:v>
                </c:pt>
                <c:pt idx="93">
                  <c:v>57.72</c:v>
                </c:pt>
                <c:pt idx="94">
                  <c:v>57.67</c:v>
                </c:pt>
                <c:pt idx="95">
                  <c:v>57.62</c:v>
                </c:pt>
              </c:numCache>
            </c:numRef>
          </c:yVal>
          <c:smooth val="0"/>
        </c:ser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'74A325911-1001-02'!$A$8:$A$103</c:f>
              <c:numCache>
                <c:formatCode>0.00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'74A325911-1001-02'!$C$8:$C$103</c:f>
              <c:numCache>
                <c:formatCode>0.00</c:formatCode>
                <c:ptCount val="96"/>
                <c:pt idx="0">
                  <c:v>860.31</c:v>
                </c:pt>
                <c:pt idx="1">
                  <c:v>445.91571428571427</c:v>
                </c:pt>
                <c:pt idx="2">
                  <c:v>307.78428571428572</c:v>
                </c:pt>
                <c:pt idx="3">
                  <c:v>238.71857142857144</c:v>
                </c:pt>
                <c:pt idx="4">
                  <c:v>197.27914285714286</c:v>
                </c:pt>
                <c:pt idx="5">
                  <c:v>169.65285714285716</c:v>
                </c:pt>
                <c:pt idx="6">
                  <c:v>149.91979591836736</c:v>
                </c:pt>
                <c:pt idx="7">
                  <c:v>135.12</c:v>
                </c:pt>
                <c:pt idx="8">
                  <c:v>124.53</c:v>
                </c:pt>
                <c:pt idx="9">
                  <c:v>116.85826923076924</c:v>
                </c:pt>
                <c:pt idx="10">
                  <c:v>110.5813986013986</c:v>
                </c:pt>
                <c:pt idx="11">
                  <c:v>105.35067307692307</c:v>
                </c:pt>
                <c:pt idx="12">
                  <c:v>100.92467455621302</c:v>
                </c:pt>
                <c:pt idx="13">
                  <c:v>97.130961538461548</c:v>
                </c:pt>
                <c:pt idx="14">
                  <c:v>93.843076923076922</c:v>
                </c:pt>
                <c:pt idx="15">
                  <c:v>90.966177884615391</c:v>
                </c:pt>
                <c:pt idx="16">
                  <c:v>88.427737556561084</c:v>
                </c:pt>
                <c:pt idx="17">
                  <c:v>86.171346153846159</c:v>
                </c:pt>
                <c:pt idx="18">
                  <c:v>84.15246963562754</c:v>
                </c:pt>
                <c:pt idx="19">
                  <c:v>82.33548076923077</c:v>
                </c:pt>
                <c:pt idx="20">
                  <c:v>80.691538461538471</c:v>
                </c:pt>
                <c:pt idx="21">
                  <c:v>79.19704545454546</c:v>
                </c:pt>
                <c:pt idx="22">
                  <c:v>77.83250836120402</c:v>
                </c:pt>
                <c:pt idx="23">
                  <c:v>76.581682692307695</c:v>
                </c:pt>
                <c:pt idx="24">
                  <c:v>75.430923076923079</c:v>
                </c:pt>
                <c:pt idx="25">
                  <c:v>74.368683431952661</c:v>
                </c:pt>
                <c:pt idx="26">
                  <c:v>73.385128205128211</c:v>
                </c:pt>
                <c:pt idx="27">
                  <c:v>72.471826923076932</c:v>
                </c:pt>
                <c:pt idx="28">
                  <c:v>71.62151193633953</c:v>
                </c:pt>
                <c:pt idx="29">
                  <c:v>70.827884615384619</c:v>
                </c:pt>
                <c:pt idx="30">
                  <c:v>70.085459057071972</c:v>
                </c:pt>
                <c:pt idx="31">
                  <c:v>69.389435096153846</c:v>
                </c:pt>
                <c:pt idx="32">
                  <c:v>68.735594405594412</c:v>
                </c:pt>
                <c:pt idx="33">
                  <c:v>68.1202149321267</c:v>
                </c:pt>
                <c:pt idx="34">
                  <c:v>67.540000000000006</c:v>
                </c:pt>
                <c:pt idx="35">
                  <c:v>67.069999999999993</c:v>
                </c:pt>
                <c:pt idx="36">
                  <c:v>66.661351351351342</c:v>
                </c:pt>
                <c:pt idx="37">
                  <c:v>66.274210526315784</c:v>
                </c:pt>
                <c:pt idx="38">
                  <c:v>65.906923076923078</c:v>
                </c:pt>
                <c:pt idx="39">
                  <c:v>65.557999999999993</c:v>
                </c:pt>
                <c:pt idx="40">
                  <c:v>65.226097560975603</c:v>
                </c:pt>
                <c:pt idx="41">
                  <c:v>64.91</c:v>
                </c:pt>
                <c:pt idx="42">
                  <c:v>64.608604651162793</c:v>
                </c:pt>
                <c:pt idx="43">
                  <c:v>64.320909090909083</c:v>
                </c:pt>
                <c:pt idx="44">
                  <c:v>64.045999999999992</c:v>
                </c:pt>
                <c:pt idx="45">
                  <c:v>63.783043478260865</c:v>
                </c:pt>
                <c:pt idx="46">
                  <c:v>63.531276595744679</c:v>
                </c:pt>
                <c:pt idx="47">
                  <c:v>63.29</c:v>
                </c:pt>
                <c:pt idx="48">
                  <c:v>63.058571428571426</c:v>
                </c:pt>
                <c:pt idx="49">
                  <c:v>62.836399999999998</c:v>
                </c:pt>
                <c:pt idx="50">
                  <c:v>62.622941176470583</c:v>
                </c:pt>
                <c:pt idx="51">
                  <c:v>62.417692307692306</c:v>
                </c:pt>
                <c:pt idx="52">
                  <c:v>62.220188679245283</c:v>
                </c:pt>
                <c:pt idx="53">
                  <c:v>62.03</c:v>
                </c:pt>
                <c:pt idx="54">
                  <c:v>61.846727272727271</c:v>
                </c:pt>
                <c:pt idx="55">
                  <c:v>61.67</c:v>
                </c:pt>
                <c:pt idx="56">
                  <c:v>61.499473684210528</c:v>
                </c:pt>
                <c:pt idx="57">
                  <c:v>61.334827586206899</c:v>
                </c:pt>
                <c:pt idx="58">
                  <c:v>61.175762711864408</c:v>
                </c:pt>
                <c:pt idx="59">
                  <c:v>61.021999999999998</c:v>
                </c:pt>
                <c:pt idx="60">
                  <c:v>60.873278688524586</c:v>
                </c:pt>
                <c:pt idx="61">
                  <c:v>60.729354838709675</c:v>
                </c:pt>
                <c:pt idx="62">
                  <c:v>60.589999999999996</c:v>
                </c:pt>
                <c:pt idx="63">
                  <c:v>60.454999999999998</c:v>
                </c:pt>
                <c:pt idx="64">
                  <c:v>60.324153846153848</c:v>
                </c:pt>
                <c:pt idx="65">
                  <c:v>60.197272727272725</c:v>
                </c:pt>
                <c:pt idx="66">
                  <c:v>60.074179104477608</c:v>
                </c:pt>
                <c:pt idx="67">
                  <c:v>59.95470588235294</c:v>
                </c:pt>
                <c:pt idx="68">
                  <c:v>59.838695652173911</c:v>
                </c:pt>
                <c:pt idx="69">
                  <c:v>59.725999999999999</c:v>
                </c:pt>
                <c:pt idx="70">
                  <c:v>59.616478873239437</c:v>
                </c:pt>
                <c:pt idx="71">
                  <c:v>59.51</c:v>
                </c:pt>
                <c:pt idx="72">
                  <c:v>59.406438356164379</c:v>
                </c:pt>
                <c:pt idx="73">
                  <c:v>59.305675675675673</c:v>
                </c:pt>
                <c:pt idx="74">
                  <c:v>59.207599999999999</c:v>
                </c:pt>
                <c:pt idx="75">
                  <c:v>59.112105263157893</c:v>
                </c:pt>
                <c:pt idx="76">
                  <c:v>59.019090909090906</c:v>
                </c:pt>
                <c:pt idx="77">
                  <c:v>58.928461538461541</c:v>
                </c:pt>
                <c:pt idx="78">
                  <c:v>58.840126582278479</c:v>
                </c:pt>
                <c:pt idx="79">
                  <c:v>58.753999999999998</c:v>
                </c:pt>
                <c:pt idx="80">
                  <c:v>58.67</c:v>
                </c:pt>
                <c:pt idx="81">
                  <c:v>58.588048780487803</c:v>
                </c:pt>
                <c:pt idx="82">
                  <c:v>58.50807228915663</c:v>
                </c:pt>
                <c:pt idx="83">
                  <c:v>58.43</c:v>
                </c:pt>
                <c:pt idx="84">
                  <c:v>58.353764705882355</c:v>
                </c:pt>
                <c:pt idx="85">
                  <c:v>58.279302325581398</c:v>
                </c:pt>
                <c:pt idx="86">
                  <c:v>58.206551724137931</c:v>
                </c:pt>
                <c:pt idx="87">
                  <c:v>58.135454545454543</c:v>
                </c:pt>
                <c:pt idx="88">
                  <c:v>58.065955056179774</c:v>
                </c:pt>
                <c:pt idx="89">
                  <c:v>57.997999999999998</c:v>
                </c:pt>
                <c:pt idx="90">
                  <c:v>57.931538461538459</c:v>
                </c:pt>
                <c:pt idx="91">
                  <c:v>57.866521739130434</c:v>
                </c:pt>
                <c:pt idx="92">
                  <c:v>57.802903225806453</c:v>
                </c:pt>
                <c:pt idx="93">
                  <c:v>57.740638297872337</c:v>
                </c:pt>
                <c:pt idx="94">
                  <c:v>57.679684210526318</c:v>
                </c:pt>
                <c:pt idx="95">
                  <c:v>57.62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09568"/>
        <c:axId val="449711104"/>
      </c:scatterChart>
      <c:valAx>
        <c:axId val="4497095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49711104"/>
        <c:crosses val="autoZero"/>
        <c:crossBetween val="midCat"/>
      </c:valAx>
      <c:valAx>
        <c:axId val="449711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49709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'74A328408-2019-01'!$A$8:$A$103</c:f>
              <c:numCache>
                <c:formatCode>0.00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'74A328408-2019-01'!$B$8:$B$103</c:f>
              <c:numCache>
                <c:formatCode>0.00</c:formatCode>
                <c:ptCount val="96"/>
                <c:pt idx="0">
                  <c:v>738.7</c:v>
                </c:pt>
                <c:pt idx="1">
                  <c:v>385.78</c:v>
                </c:pt>
                <c:pt idx="2">
                  <c:v>269.27999999999997</c:v>
                </c:pt>
                <c:pt idx="3">
                  <c:v>213.89</c:v>
                </c:pt>
                <c:pt idx="4">
                  <c:v>182.25</c:v>
                </c:pt>
                <c:pt idx="5">
                  <c:v>162.06</c:v>
                </c:pt>
                <c:pt idx="6">
                  <c:v>148.19</c:v>
                </c:pt>
                <c:pt idx="7">
                  <c:v>138.13999999999999</c:v>
                </c:pt>
                <c:pt idx="8">
                  <c:v>130.56</c:v>
                </c:pt>
                <c:pt idx="9">
                  <c:v>124.67</c:v>
                </c:pt>
                <c:pt idx="10">
                  <c:v>119.97</c:v>
                </c:pt>
                <c:pt idx="11">
                  <c:v>116.14</c:v>
                </c:pt>
                <c:pt idx="12">
                  <c:v>112.97</c:v>
                </c:pt>
                <c:pt idx="13">
                  <c:v>110.31</c:v>
                </c:pt>
                <c:pt idx="14">
                  <c:v>108.05</c:v>
                </c:pt>
                <c:pt idx="15">
                  <c:v>106.11</c:v>
                </c:pt>
                <c:pt idx="16">
                  <c:v>104.42</c:v>
                </c:pt>
                <c:pt idx="17">
                  <c:v>102.95</c:v>
                </c:pt>
                <c:pt idx="18">
                  <c:v>101.65</c:v>
                </c:pt>
                <c:pt idx="19">
                  <c:v>100.49</c:v>
                </c:pt>
                <c:pt idx="20">
                  <c:v>99.46</c:v>
                </c:pt>
                <c:pt idx="21">
                  <c:v>98.54</c:v>
                </c:pt>
                <c:pt idx="22">
                  <c:v>97.7</c:v>
                </c:pt>
                <c:pt idx="23">
                  <c:v>96.95</c:v>
                </c:pt>
                <c:pt idx="24">
                  <c:v>96.26</c:v>
                </c:pt>
                <c:pt idx="25">
                  <c:v>95.64</c:v>
                </c:pt>
                <c:pt idx="26">
                  <c:v>95.06</c:v>
                </c:pt>
                <c:pt idx="27">
                  <c:v>94.53</c:v>
                </c:pt>
                <c:pt idx="28">
                  <c:v>94.05</c:v>
                </c:pt>
                <c:pt idx="29">
                  <c:v>93.6</c:v>
                </c:pt>
                <c:pt idx="30">
                  <c:v>93.18</c:v>
                </c:pt>
                <c:pt idx="31">
                  <c:v>92.79</c:v>
                </c:pt>
                <c:pt idx="32">
                  <c:v>92.43</c:v>
                </c:pt>
                <c:pt idx="33">
                  <c:v>92.1</c:v>
                </c:pt>
                <c:pt idx="34">
                  <c:v>91.78</c:v>
                </c:pt>
                <c:pt idx="35">
                  <c:v>91.49</c:v>
                </c:pt>
                <c:pt idx="36">
                  <c:v>91.21</c:v>
                </c:pt>
                <c:pt idx="37">
                  <c:v>90.95</c:v>
                </c:pt>
                <c:pt idx="38">
                  <c:v>90.7</c:v>
                </c:pt>
                <c:pt idx="39">
                  <c:v>90.47</c:v>
                </c:pt>
                <c:pt idx="40">
                  <c:v>90.25</c:v>
                </c:pt>
                <c:pt idx="41">
                  <c:v>90.05</c:v>
                </c:pt>
                <c:pt idx="42">
                  <c:v>89.85</c:v>
                </c:pt>
                <c:pt idx="43">
                  <c:v>89.67</c:v>
                </c:pt>
                <c:pt idx="44">
                  <c:v>89.49</c:v>
                </c:pt>
                <c:pt idx="45">
                  <c:v>89.32</c:v>
                </c:pt>
                <c:pt idx="46">
                  <c:v>89.16</c:v>
                </c:pt>
                <c:pt idx="47">
                  <c:v>89.01</c:v>
                </c:pt>
                <c:pt idx="48">
                  <c:v>88.87</c:v>
                </c:pt>
                <c:pt idx="49">
                  <c:v>88.73</c:v>
                </c:pt>
                <c:pt idx="50">
                  <c:v>88.6</c:v>
                </c:pt>
                <c:pt idx="51">
                  <c:v>88.47</c:v>
                </c:pt>
                <c:pt idx="52">
                  <c:v>88.35</c:v>
                </c:pt>
                <c:pt idx="53">
                  <c:v>88.23</c:v>
                </c:pt>
                <c:pt idx="54">
                  <c:v>88.12</c:v>
                </c:pt>
                <c:pt idx="55">
                  <c:v>88.02</c:v>
                </c:pt>
                <c:pt idx="56">
                  <c:v>87.91</c:v>
                </c:pt>
                <c:pt idx="57">
                  <c:v>87.82</c:v>
                </c:pt>
                <c:pt idx="58">
                  <c:v>87.72</c:v>
                </c:pt>
                <c:pt idx="59">
                  <c:v>87.63</c:v>
                </c:pt>
                <c:pt idx="60">
                  <c:v>87.54</c:v>
                </c:pt>
                <c:pt idx="61">
                  <c:v>87.46</c:v>
                </c:pt>
                <c:pt idx="62">
                  <c:v>87.38</c:v>
                </c:pt>
                <c:pt idx="63">
                  <c:v>87.3</c:v>
                </c:pt>
                <c:pt idx="64">
                  <c:v>87.22</c:v>
                </c:pt>
                <c:pt idx="65">
                  <c:v>87.15</c:v>
                </c:pt>
                <c:pt idx="66">
                  <c:v>87.08</c:v>
                </c:pt>
                <c:pt idx="67">
                  <c:v>87.01</c:v>
                </c:pt>
                <c:pt idx="68">
                  <c:v>86.95</c:v>
                </c:pt>
                <c:pt idx="69">
                  <c:v>86.88</c:v>
                </c:pt>
                <c:pt idx="70">
                  <c:v>86.82</c:v>
                </c:pt>
                <c:pt idx="71">
                  <c:v>86.76</c:v>
                </c:pt>
                <c:pt idx="72">
                  <c:v>86.7</c:v>
                </c:pt>
                <c:pt idx="73">
                  <c:v>86.65</c:v>
                </c:pt>
                <c:pt idx="74">
                  <c:v>86.59</c:v>
                </c:pt>
                <c:pt idx="75">
                  <c:v>86.54</c:v>
                </c:pt>
                <c:pt idx="76">
                  <c:v>86.49</c:v>
                </c:pt>
                <c:pt idx="77">
                  <c:v>86.44</c:v>
                </c:pt>
                <c:pt idx="78">
                  <c:v>86.39</c:v>
                </c:pt>
                <c:pt idx="79">
                  <c:v>86.34</c:v>
                </c:pt>
                <c:pt idx="80">
                  <c:v>86.3</c:v>
                </c:pt>
                <c:pt idx="81">
                  <c:v>86.25</c:v>
                </c:pt>
                <c:pt idx="82">
                  <c:v>86.21</c:v>
                </c:pt>
                <c:pt idx="83">
                  <c:v>86.17</c:v>
                </c:pt>
                <c:pt idx="84">
                  <c:v>86.13</c:v>
                </c:pt>
                <c:pt idx="85">
                  <c:v>86.09</c:v>
                </c:pt>
                <c:pt idx="86">
                  <c:v>86.05</c:v>
                </c:pt>
                <c:pt idx="87">
                  <c:v>86.01</c:v>
                </c:pt>
                <c:pt idx="88">
                  <c:v>85.97</c:v>
                </c:pt>
                <c:pt idx="89">
                  <c:v>85.94</c:v>
                </c:pt>
                <c:pt idx="90">
                  <c:v>85.9</c:v>
                </c:pt>
                <c:pt idx="91">
                  <c:v>85.87</c:v>
                </c:pt>
                <c:pt idx="92">
                  <c:v>85.84</c:v>
                </c:pt>
                <c:pt idx="93">
                  <c:v>85.8</c:v>
                </c:pt>
                <c:pt idx="94">
                  <c:v>85.77</c:v>
                </c:pt>
                <c:pt idx="95">
                  <c:v>85.74</c:v>
                </c:pt>
              </c:numCache>
            </c:numRef>
          </c:yVal>
          <c:smooth val="0"/>
        </c:ser>
        <c:ser>
          <c:idx val="5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'74A328408-2019-01'!$A$8:$A$103</c:f>
              <c:numCache>
                <c:formatCode>0.00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'74A328408-2019-01'!$C$8:$C$103</c:f>
              <c:numCache>
                <c:formatCode>0.00</c:formatCode>
                <c:ptCount val="96"/>
                <c:pt idx="0">
                  <c:v>738.7</c:v>
                </c:pt>
                <c:pt idx="1">
                  <c:v>395.52285714285716</c:v>
                </c:pt>
                <c:pt idx="2">
                  <c:v>281.1304761904762</c:v>
                </c:pt>
                <c:pt idx="3">
                  <c:v>223.93428571428572</c:v>
                </c:pt>
                <c:pt idx="4">
                  <c:v>189.61657142857143</c:v>
                </c:pt>
                <c:pt idx="5">
                  <c:v>166.73809523809524</c:v>
                </c:pt>
                <c:pt idx="6">
                  <c:v>150.39632653061224</c:v>
                </c:pt>
                <c:pt idx="7">
                  <c:v>138.13999999999999</c:v>
                </c:pt>
                <c:pt idx="8">
                  <c:v>130.56</c:v>
                </c:pt>
                <c:pt idx="9">
                  <c:v>125.33961538461539</c:v>
                </c:pt>
                <c:pt idx="10">
                  <c:v>121.06839160839161</c:v>
                </c:pt>
                <c:pt idx="11">
                  <c:v>117.50903846153847</c:v>
                </c:pt>
                <c:pt idx="12">
                  <c:v>114.49727810650887</c:v>
                </c:pt>
                <c:pt idx="13">
                  <c:v>111.91576923076923</c:v>
                </c:pt>
                <c:pt idx="14">
                  <c:v>109.67846153846153</c:v>
                </c:pt>
                <c:pt idx="15">
                  <c:v>107.7208173076923</c:v>
                </c:pt>
                <c:pt idx="16">
                  <c:v>105.99348416289592</c:v>
                </c:pt>
                <c:pt idx="17">
                  <c:v>104.45807692307693</c:v>
                </c:pt>
                <c:pt idx="18">
                  <c:v>103.08429149797571</c:v>
                </c:pt>
                <c:pt idx="19">
                  <c:v>101.84788461538461</c:v>
                </c:pt>
                <c:pt idx="20">
                  <c:v>100.72923076923077</c:v>
                </c:pt>
                <c:pt idx="21">
                  <c:v>99.712272727272733</c:v>
                </c:pt>
                <c:pt idx="22">
                  <c:v>98.783745819397993</c:v>
                </c:pt>
                <c:pt idx="23">
                  <c:v>97.932596153846148</c:v>
                </c:pt>
                <c:pt idx="24">
                  <c:v>97.149538461538469</c:v>
                </c:pt>
                <c:pt idx="25">
                  <c:v>96.426715976331366</c:v>
                </c:pt>
                <c:pt idx="26">
                  <c:v>95.757435897435897</c:v>
                </c:pt>
                <c:pt idx="27">
                  <c:v>95.135961538461544</c:v>
                </c:pt>
                <c:pt idx="28">
                  <c:v>94.557347480106102</c:v>
                </c:pt>
                <c:pt idx="29">
                  <c:v>94.017307692307696</c:v>
                </c:pt>
                <c:pt idx="30">
                  <c:v>93.51210918114144</c:v>
                </c:pt>
                <c:pt idx="31">
                  <c:v>93.03848557692308</c:v>
                </c:pt>
                <c:pt idx="32">
                  <c:v>92.593566433566437</c:v>
                </c:pt>
                <c:pt idx="33">
                  <c:v>92.174819004524892</c:v>
                </c:pt>
                <c:pt idx="34">
                  <c:v>91.78</c:v>
                </c:pt>
                <c:pt idx="35">
                  <c:v>91.49</c:v>
                </c:pt>
                <c:pt idx="36">
                  <c:v>91.241351351351341</c:v>
                </c:pt>
                <c:pt idx="37">
                  <c:v>91.005789473684203</c:v>
                </c:pt>
                <c:pt idx="38">
                  <c:v>90.782307692307683</c:v>
                </c:pt>
                <c:pt idx="39">
                  <c:v>90.57</c:v>
                </c:pt>
                <c:pt idx="40">
                  <c:v>90.368048780487797</c:v>
                </c:pt>
                <c:pt idx="41">
                  <c:v>90.175714285714278</c:v>
                </c:pt>
                <c:pt idx="42">
                  <c:v>89.992325581395335</c:v>
                </c:pt>
                <c:pt idx="43">
                  <c:v>89.817272727272723</c:v>
                </c:pt>
                <c:pt idx="44">
                  <c:v>89.649999999999991</c:v>
                </c:pt>
                <c:pt idx="45">
                  <c:v>89.49</c:v>
                </c:pt>
                <c:pt idx="46">
                  <c:v>89.336808510638292</c:v>
                </c:pt>
                <c:pt idx="47">
                  <c:v>89.19</c:v>
                </c:pt>
                <c:pt idx="48">
                  <c:v>89.049183673469372</c:v>
                </c:pt>
                <c:pt idx="49">
                  <c:v>88.913999999999987</c:v>
                </c:pt>
                <c:pt idx="50">
                  <c:v>88.784117647058821</c:v>
                </c:pt>
                <c:pt idx="51">
                  <c:v>88.65923076923076</c:v>
                </c:pt>
                <c:pt idx="52">
                  <c:v>88.539056603773574</c:v>
                </c:pt>
                <c:pt idx="53">
                  <c:v>88.423333333333318</c:v>
                </c:pt>
                <c:pt idx="54">
                  <c:v>88.311818181818168</c:v>
                </c:pt>
                <c:pt idx="55">
                  <c:v>88.204285714285703</c:v>
                </c:pt>
                <c:pt idx="56">
                  <c:v>88.100526315789466</c:v>
                </c:pt>
                <c:pt idx="57">
                  <c:v>88.000344827586204</c:v>
                </c:pt>
                <c:pt idx="58">
                  <c:v>87.903559322033885</c:v>
                </c:pt>
                <c:pt idx="59">
                  <c:v>87.809999999999988</c:v>
                </c:pt>
                <c:pt idx="60">
                  <c:v>87.719508196721307</c:v>
                </c:pt>
                <c:pt idx="61">
                  <c:v>87.631935483870961</c:v>
                </c:pt>
                <c:pt idx="62">
                  <c:v>87.547142857142845</c:v>
                </c:pt>
                <c:pt idx="63">
                  <c:v>87.464999999999989</c:v>
                </c:pt>
                <c:pt idx="64">
                  <c:v>87.385384615384609</c:v>
                </c:pt>
                <c:pt idx="65">
                  <c:v>87.308181818181808</c:v>
                </c:pt>
                <c:pt idx="66">
                  <c:v>87.233283582089541</c:v>
                </c:pt>
                <c:pt idx="67">
                  <c:v>87.160588235294114</c:v>
                </c:pt>
                <c:pt idx="68">
                  <c:v>87.089999999999989</c:v>
                </c:pt>
                <c:pt idx="69">
                  <c:v>87.021428571428558</c:v>
                </c:pt>
                <c:pt idx="70">
                  <c:v>86.954788732394363</c:v>
                </c:pt>
                <c:pt idx="71">
                  <c:v>86.889999999999986</c:v>
                </c:pt>
                <c:pt idx="72">
                  <c:v>86.826986301369857</c:v>
                </c:pt>
                <c:pt idx="73">
                  <c:v>86.765675675675666</c:v>
                </c:pt>
                <c:pt idx="74">
                  <c:v>86.705999999999989</c:v>
                </c:pt>
                <c:pt idx="75">
                  <c:v>86.64789473684209</c:v>
                </c:pt>
                <c:pt idx="76">
                  <c:v>86.591298701298697</c:v>
                </c:pt>
                <c:pt idx="77">
                  <c:v>86.536153846153837</c:v>
                </c:pt>
                <c:pt idx="78">
                  <c:v>86.482405063291125</c:v>
                </c:pt>
                <c:pt idx="79">
                  <c:v>86.429999999999993</c:v>
                </c:pt>
                <c:pt idx="80">
                  <c:v>86.378888888888881</c:v>
                </c:pt>
                <c:pt idx="81">
                  <c:v>86.329024390243887</c:v>
                </c:pt>
                <c:pt idx="82">
                  <c:v>86.280361445783129</c:v>
                </c:pt>
                <c:pt idx="83">
                  <c:v>86.232857142857128</c:v>
                </c:pt>
                <c:pt idx="84">
                  <c:v>86.186470588235281</c:v>
                </c:pt>
                <c:pt idx="85">
                  <c:v>86.141162790697663</c:v>
                </c:pt>
                <c:pt idx="86">
                  <c:v>86.096896551724129</c:v>
                </c:pt>
                <c:pt idx="87">
                  <c:v>86.053636363636357</c:v>
                </c:pt>
                <c:pt idx="88">
                  <c:v>86.011348314606735</c:v>
                </c:pt>
                <c:pt idx="89">
                  <c:v>85.97</c:v>
                </c:pt>
                <c:pt idx="90">
                  <c:v>85.929560439560433</c:v>
                </c:pt>
                <c:pt idx="91">
                  <c:v>85.889999999999986</c:v>
                </c:pt>
                <c:pt idx="92">
                  <c:v>85.851290322580638</c:v>
                </c:pt>
                <c:pt idx="93">
                  <c:v>85.813404255319142</c:v>
                </c:pt>
                <c:pt idx="94">
                  <c:v>85.776315789473671</c:v>
                </c:pt>
                <c:pt idx="95">
                  <c:v>85.74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41280"/>
        <c:axId val="450643072"/>
      </c:scatterChart>
      <c:valAx>
        <c:axId val="4506412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50643072"/>
        <c:crosses val="autoZero"/>
        <c:crossBetween val="midCat"/>
      </c:valAx>
      <c:valAx>
        <c:axId val="450643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0641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xVal>
            <c:numRef>
              <c:f>'74A328408-2019-01'!$A$8:$A$103</c:f>
              <c:numCache>
                <c:formatCode>0.00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'74A328408-2019-01'!$B$8:$B$103</c:f>
              <c:numCache>
                <c:formatCode>0.00</c:formatCode>
                <c:ptCount val="96"/>
                <c:pt idx="0">
                  <c:v>738.7</c:v>
                </c:pt>
                <c:pt idx="1">
                  <c:v>385.78</c:v>
                </c:pt>
                <c:pt idx="2">
                  <c:v>269.27999999999997</c:v>
                </c:pt>
                <c:pt idx="3">
                  <c:v>213.89</c:v>
                </c:pt>
                <c:pt idx="4">
                  <c:v>182.25</c:v>
                </c:pt>
                <c:pt idx="5">
                  <c:v>162.06</c:v>
                </c:pt>
                <c:pt idx="6">
                  <c:v>148.19</c:v>
                </c:pt>
                <c:pt idx="7">
                  <c:v>138.13999999999999</c:v>
                </c:pt>
                <c:pt idx="8">
                  <c:v>130.56</c:v>
                </c:pt>
                <c:pt idx="9">
                  <c:v>124.67</c:v>
                </c:pt>
                <c:pt idx="10">
                  <c:v>119.97</c:v>
                </c:pt>
                <c:pt idx="11">
                  <c:v>116.14</c:v>
                </c:pt>
                <c:pt idx="12">
                  <c:v>112.97</c:v>
                </c:pt>
                <c:pt idx="13">
                  <c:v>110.31</c:v>
                </c:pt>
                <c:pt idx="14">
                  <c:v>108.05</c:v>
                </c:pt>
                <c:pt idx="15">
                  <c:v>106.11</c:v>
                </c:pt>
                <c:pt idx="16">
                  <c:v>104.42</c:v>
                </c:pt>
                <c:pt idx="17">
                  <c:v>102.95</c:v>
                </c:pt>
                <c:pt idx="18">
                  <c:v>101.65</c:v>
                </c:pt>
                <c:pt idx="19">
                  <c:v>100.49</c:v>
                </c:pt>
                <c:pt idx="20">
                  <c:v>99.46</c:v>
                </c:pt>
                <c:pt idx="21">
                  <c:v>98.54</c:v>
                </c:pt>
                <c:pt idx="22">
                  <c:v>97.7</c:v>
                </c:pt>
                <c:pt idx="23">
                  <c:v>96.95</c:v>
                </c:pt>
                <c:pt idx="24">
                  <c:v>96.26</c:v>
                </c:pt>
                <c:pt idx="25">
                  <c:v>95.64</c:v>
                </c:pt>
                <c:pt idx="26">
                  <c:v>95.06</c:v>
                </c:pt>
                <c:pt idx="27">
                  <c:v>94.53</c:v>
                </c:pt>
                <c:pt idx="28">
                  <c:v>94.05</c:v>
                </c:pt>
                <c:pt idx="29">
                  <c:v>93.6</c:v>
                </c:pt>
                <c:pt idx="30">
                  <c:v>93.18</c:v>
                </c:pt>
                <c:pt idx="31">
                  <c:v>92.79</c:v>
                </c:pt>
                <c:pt idx="32">
                  <c:v>92.43</c:v>
                </c:pt>
                <c:pt idx="33">
                  <c:v>92.1</c:v>
                </c:pt>
                <c:pt idx="34">
                  <c:v>91.78</c:v>
                </c:pt>
                <c:pt idx="35">
                  <c:v>91.49</c:v>
                </c:pt>
                <c:pt idx="36">
                  <c:v>91.21</c:v>
                </c:pt>
                <c:pt idx="37">
                  <c:v>90.95</c:v>
                </c:pt>
                <c:pt idx="38">
                  <c:v>90.7</c:v>
                </c:pt>
                <c:pt idx="39">
                  <c:v>90.47</c:v>
                </c:pt>
                <c:pt idx="40">
                  <c:v>90.25</c:v>
                </c:pt>
                <c:pt idx="41">
                  <c:v>90.05</c:v>
                </c:pt>
                <c:pt idx="42">
                  <c:v>89.85</c:v>
                </c:pt>
                <c:pt idx="43">
                  <c:v>89.67</c:v>
                </c:pt>
                <c:pt idx="44">
                  <c:v>89.49</c:v>
                </c:pt>
                <c:pt idx="45">
                  <c:v>89.32</c:v>
                </c:pt>
                <c:pt idx="46">
                  <c:v>89.16</c:v>
                </c:pt>
                <c:pt idx="47">
                  <c:v>89.01</c:v>
                </c:pt>
                <c:pt idx="48">
                  <c:v>88.87</c:v>
                </c:pt>
                <c:pt idx="49">
                  <c:v>88.73</c:v>
                </c:pt>
                <c:pt idx="50">
                  <c:v>88.6</c:v>
                </c:pt>
                <c:pt idx="51">
                  <c:v>88.47</c:v>
                </c:pt>
                <c:pt idx="52">
                  <c:v>88.35</c:v>
                </c:pt>
                <c:pt idx="53">
                  <c:v>88.23</c:v>
                </c:pt>
                <c:pt idx="54">
                  <c:v>88.12</c:v>
                </c:pt>
                <c:pt idx="55">
                  <c:v>88.02</c:v>
                </c:pt>
                <c:pt idx="56">
                  <c:v>87.91</c:v>
                </c:pt>
                <c:pt idx="57">
                  <c:v>87.82</c:v>
                </c:pt>
                <c:pt idx="58">
                  <c:v>87.72</c:v>
                </c:pt>
                <c:pt idx="59">
                  <c:v>87.63</c:v>
                </c:pt>
                <c:pt idx="60">
                  <c:v>87.54</c:v>
                </c:pt>
                <c:pt idx="61">
                  <c:v>87.46</c:v>
                </c:pt>
                <c:pt idx="62">
                  <c:v>87.38</c:v>
                </c:pt>
                <c:pt idx="63">
                  <c:v>87.3</c:v>
                </c:pt>
                <c:pt idx="64">
                  <c:v>87.22</c:v>
                </c:pt>
                <c:pt idx="65">
                  <c:v>87.15</c:v>
                </c:pt>
                <c:pt idx="66">
                  <c:v>87.08</c:v>
                </c:pt>
                <c:pt idx="67">
                  <c:v>87.01</c:v>
                </c:pt>
                <c:pt idx="68">
                  <c:v>86.95</c:v>
                </c:pt>
                <c:pt idx="69">
                  <c:v>86.88</c:v>
                </c:pt>
                <c:pt idx="70">
                  <c:v>86.82</c:v>
                </c:pt>
                <c:pt idx="71">
                  <c:v>86.76</c:v>
                </c:pt>
                <c:pt idx="72">
                  <c:v>86.7</c:v>
                </c:pt>
                <c:pt idx="73">
                  <c:v>86.65</c:v>
                </c:pt>
                <c:pt idx="74">
                  <c:v>86.59</c:v>
                </c:pt>
                <c:pt idx="75">
                  <c:v>86.54</c:v>
                </c:pt>
                <c:pt idx="76">
                  <c:v>86.49</c:v>
                </c:pt>
                <c:pt idx="77">
                  <c:v>86.44</c:v>
                </c:pt>
                <c:pt idx="78">
                  <c:v>86.39</c:v>
                </c:pt>
                <c:pt idx="79">
                  <c:v>86.34</c:v>
                </c:pt>
                <c:pt idx="80">
                  <c:v>86.3</c:v>
                </c:pt>
                <c:pt idx="81">
                  <c:v>86.25</c:v>
                </c:pt>
                <c:pt idx="82">
                  <c:v>86.21</c:v>
                </c:pt>
                <c:pt idx="83">
                  <c:v>86.17</c:v>
                </c:pt>
                <c:pt idx="84">
                  <c:v>86.13</c:v>
                </c:pt>
                <c:pt idx="85">
                  <c:v>86.09</c:v>
                </c:pt>
                <c:pt idx="86">
                  <c:v>86.05</c:v>
                </c:pt>
                <c:pt idx="87">
                  <c:v>86.01</c:v>
                </c:pt>
                <c:pt idx="88">
                  <c:v>85.97</c:v>
                </c:pt>
                <c:pt idx="89">
                  <c:v>85.94</c:v>
                </c:pt>
                <c:pt idx="90">
                  <c:v>85.9</c:v>
                </c:pt>
                <c:pt idx="91">
                  <c:v>85.87</c:v>
                </c:pt>
                <c:pt idx="92">
                  <c:v>85.84</c:v>
                </c:pt>
                <c:pt idx="93">
                  <c:v>85.8</c:v>
                </c:pt>
                <c:pt idx="94">
                  <c:v>85.77</c:v>
                </c:pt>
                <c:pt idx="95">
                  <c:v>85.74</c:v>
                </c:pt>
              </c:numCache>
            </c:numRef>
          </c:yVal>
          <c:smooth val="0"/>
        </c:ser>
        <c:ser>
          <c:idx val="3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'74A328408-2019-01'!$A$8:$A$103</c:f>
              <c:numCache>
                <c:formatCode>0.00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'74A328408-2019-01'!$C$8:$C$103</c:f>
              <c:numCache>
                <c:formatCode>0.00</c:formatCode>
                <c:ptCount val="96"/>
                <c:pt idx="0">
                  <c:v>738.7</c:v>
                </c:pt>
                <c:pt idx="1">
                  <c:v>395.52285714285716</c:v>
                </c:pt>
                <c:pt idx="2">
                  <c:v>281.1304761904762</c:v>
                </c:pt>
                <c:pt idx="3">
                  <c:v>223.93428571428572</c:v>
                </c:pt>
                <c:pt idx="4">
                  <c:v>189.61657142857143</c:v>
                </c:pt>
                <c:pt idx="5">
                  <c:v>166.73809523809524</c:v>
                </c:pt>
                <c:pt idx="6">
                  <c:v>150.39632653061224</c:v>
                </c:pt>
                <c:pt idx="7">
                  <c:v>138.13999999999999</c:v>
                </c:pt>
                <c:pt idx="8">
                  <c:v>130.56</c:v>
                </c:pt>
                <c:pt idx="9">
                  <c:v>125.33961538461539</c:v>
                </c:pt>
                <c:pt idx="10">
                  <c:v>121.06839160839161</c:v>
                </c:pt>
                <c:pt idx="11">
                  <c:v>117.50903846153847</c:v>
                </c:pt>
                <c:pt idx="12">
                  <c:v>114.49727810650887</c:v>
                </c:pt>
                <c:pt idx="13">
                  <c:v>111.91576923076923</c:v>
                </c:pt>
                <c:pt idx="14">
                  <c:v>109.67846153846153</c:v>
                </c:pt>
                <c:pt idx="15">
                  <c:v>107.7208173076923</c:v>
                </c:pt>
                <c:pt idx="16">
                  <c:v>105.99348416289592</c:v>
                </c:pt>
                <c:pt idx="17">
                  <c:v>104.45807692307693</c:v>
                </c:pt>
                <c:pt idx="18">
                  <c:v>103.08429149797571</c:v>
                </c:pt>
                <c:pt idx="19">
                  <c:v>101.84788461538461</c:v>
                </c:pt>
                <c:pt idx="20">
                  <c:v>100.72923076923077</c:v>
                </c:pt>
                <c:pt idx="21">
                  <c:v>99.712272727272733</c:v>
                </c:pt>
                <c:pt idx="22">
                  <c:v>98.783745819397993</c:v>
                </c:pt>
                <c:pt idx="23">
                  <c:v>97.932596153846148</c:v>
                </c:pt>
                <c:pt idx="24">
                  <c:v>97.149538461538469</c:v>
                </c:pt>
                <c:pt idx="25">
                  <c:v>96.426715976331366</c:v>
                </c:pt>
                <c:pt idx="26">
                  <c:v>95.757435897435897</c:v>
                </c:pt>
                <c:pt idx="27">
                  <c:v>95.135961538461544</c:v>
                </c:pt>
                <c:pt idx="28">
                  <c:v>94.557347480106102</c:v>
                </c:pt>
                <c:pt idx="29">
                  <c:v>94.017307692307696</c:v>
                </c:pt>
                <c:pt idx="30">
                  <c:v>93.51210918114144</c:v>
                </c:pt>
                <c:pt idx="31">
                  <c:v>93.03848557692308</c:v>
                </c:pt>
                <c:pt idx="32">
                  <c:v>92.593566433566437</c:v>
                </c:pt>
                <c:pt idx="33">
                  <c:v>92.174819004524892</c:v>
                </c:pt>
                <c:pt idx="34">
                  <c:v>91.78</c:v>
                </c:pt>
                <c:pt idx="35">
                  <c:v>91.49</c:v>
                </c:pt>
                <c:pt idx="36">
                  <c:v>91.241351351351341</c:v>
                </c:pt>
                <c:pt idx="37">
                  <c:v>91.005789473684203</c:v>
                </c:pt>
                <c:pt idx="38">
                  <c:v>90.782307692307683</c:v>
                </c:pt>
                <c:pt idx="39">
                  <c:v>90.57</c:v>
                </c:pt>
                <c:pt idx="40">
                  <c:v>90.368048780487797</c:v>
                </c:pt>
                <c:pt idx="41">
                  <c:v>90.175714285714278</c:v>
                </c:pt>
                <c:pt idx="42">
                  <c:v>89.992325581395335</c:v>
                </c:pt>
                <c:pt idx="43">
                  <c:v>89.817272727272723</c:v>
                </c:pt>
                <c:pt idx="44">
                  <c:v>89.649999999999991</c:v>
                </c:pt>
                <c:pt idx="45">
                  <c:v>89.49</c:v>
                </c:pt>
                <c:pt idx="46">
                  <c:v>89.336808510638292</c:v>
                </c:pt>
                <c:pt idx="47">
                  <c:v>89.19</c:v>
                </c:pt>
                <c:pt idx="48">
                  <c:v>89.049183673469372</c:v>
                </c:pt>
                <c:pt idx="49">
                  <c:v>88.913999999999987</c:v>
                </c:pt>
                <c:pt idx="50">
                  <c:v>88.784117647058821</c:v>
                </c:pt>
                <c:pt idx="51">
                  <c:v>88.65923076923076</c:v>
                </c:pt>
                <c:pt idx="52">
                  <c:v>88.539056603773574</c:v>
                </c:pt>
                <c:pt idx="53">
                  <c:v>88.423333333333318</c:v>
                </c:pt>
                <c:pt idx="54">
                  <c:v>88.311818181818168</c:v>
                </c:pt>
                <c:pt idx="55">
                  <c:v>88.204285714285703</c:v>
                </c:pt>
                <c:pt idx="56">
                  <c:v>88.100526315789466</c:v>
                </c:pt>
                <c:pt idx="57">
                  <c:v>88.000344827586204</c:v>
                </c:pt>
                <c:pt idx="58">
                  <c:v>87.903559322033885</c:v>
                </c:pt>
                <c:pt idx="59">
                  <c:v>87.809999999999988</c:v>
                </c:pt>
                <c:pt idx="60">
                  <c:v>87.719508196721307</c:v>
                </c:pt>
                <c:pt idx="61">
                  <c:v>87.631935483870961</c:v>
                </c:pt>
                <c:pt idx="62">
                  <c:v>87.547142857142845</c:v>
                </c:pt>
                <c:pt idx="63">
                  <c:v>87.464999999999989</c:v>
                </c:pt>
                <c:pt idx="64">
                  <c:v>87.385384615384609</c:v>
                </c:pt>
                <c:pt idx="65">
                  <c:v>87.308181818181808</c:v>
                </c:pt>
                <c:pt idx="66">
                  <c:v>87.233283582089541</c:v>
                </c:pt>
                <c:pt idx="67">
                  <c:v>87.160588235294114</c:v>
                </c:pt>
                <c:pt idx="68">
                  <c:v>87.089999999999989</c:v>
                </c:pt>
                <c:pt idx="69">
                  <c:v>87.021428571428558</c:v>
                </c:pt>
                <c:pt idx="70">
                  <c:v>86.954788732394363</c:v>
                </c:pt>
                <c:pt idx="71">
                  <c:v>86.889999999999986</c:v>
                </c:pt>
                <c:pt idx="72">
                  <c:v>86.826986301369857</c:v>
                </c:pt>
                <c:pt idx="73">
                  <c:v>86.765675675675666</c:v>
                </c:pt>
                <c:pt idx="74">
                  <c:v>86.705999999999989</c:v>
                </c:pt>
                <c:pt idx="75">
                  <c:v>86.64789473684209</c:v>
                </c:pt>
                <c:pt idx="76">
                  <c:v>86.591298701298697</c:v>
                </c:pt>
                <c:pt idx="77">
                  <c:v>86.536153846153837</c:v>
                </c:pt>
                <c:pt idx="78">
                  <c:v>86.482405063291125</c:v>
                </c:pt>
                <c:pt idx="79">
                  <c:v>86.429999999999993</c:v>
                </c:pt>
                <c:pt idx="80">
                  <c:v>86.378888888888881</c:v>
                </c:pt>
                <c:pt idx="81">
                  <c:v>86.329024390243887</c:v>
                </c:pt>
                <c:pt idx="82">
                  <c:v>86.280361445783129</c:v>
                </c:pt>
                <c:pt idx="83">
                  <c:v>86.232857142857128</c:v>
                </c:pt>
                <c:pt idx="84">
                  <c:v>86.186470588235281</c:v>
                </c:pt>
                <c:pt idx="85">
                  <c:v>86.141162790697663</c:v>
                </c:pt>
                <c:pt idx="86">
                  <c:v>86.096896551724129</c:v>
                </c:pt>
                <c:pt idx="87">
                  <c:v>86.053636363636357</c:v>
                </c:pt>
                <c:pt idx="88">
                  <c:v>86.011348314606735</c:v>
                </c:pt>
                <c:pt idx="89">
                  <c:v>85.97</c:v>
                </c:pt>
                <c:pt idx="90">
                  <c:v>85.929560439560433</c:v>
                </c:pt>
                <c:pt idx="91">
                  <c:v>85.889999999999986</c:v>
                </c:pt>
                <c:pt idx="92">
                  <c:v>85.851290322580638</c:v>
                </c:pt>
                <c:pt idx="93">
                  <c:v>85.813404255319142</c:v>
                </c:pt>
                <c:pt idx="94">
                  <c:v>85.776315789473671</c:v>
                </c:pt>
                <c:pt idx="95">
                  <c:v>85.74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48736"/>
        <c:axId val="451358720"/>
      </c:scatterChart>
      <c:valAx>
        <c:axId val="4513487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51358720"/>
        <c:crosses val="autoZero"/>
        <c:crossBetween val="midCat"/>
      </c:valAx>
      <c:valAx>
        <c:axId val="4513587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1348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67322524400768E-2"/>
          <c:y val="4.6877786564888987E-2"/>
          <c:w val="0.79183447813704133"/>
          <c:h val="0.8947476761911311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'2CBH11168-2007'!$A$8:$A$29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16</c:v>
                </c:pt>
                <c:pt idx="10">
                  <c:v>23</c:v>
                </c:pt>
                <c:pt idx="11">
                  <c:v>26</c:v>
                </c:pt>
                <c:pt idx="12">
                  <c:v>31</c:v>
                </c:pt>
                <c:pt idx="13">
                  <c:v>34</c:v>
                </c:pt>
                <c:pt idx="14">
                  <c:v>40</c:v>
                </c:pt>
                <c:pt idx="15">
                  <c:v>55</c:v>
                </c:pt>
                <c:pt idx="16">
                  <c:v>73</c:v>
                </c:pt>
                <c:pt idx="17">
                  <c:v>90</c:v>
                </c:pt>
                <c:pt idx="18">
                  <c:v>115</c:v>
                </c:pt>
                <c:pt idx="19">
                  <c:v>145</c:v>
                </c:pt>
                <c:pt idx="20">
                  <c:v>175</c:v>
                </c:pt>
                <c:pt idx="21">
                  <c:v>205</c:v>
                </c:pt>
              </c:numCache>
            </c:numRef>
          </c:xVal>
          <c:yVal>
            <c:numRef>
              <c:f>'2CBH11168-2007'!$B$8:$B$29</c:f>
              <c:numCache>
                <c:formatCode>_(* #,##0.00_);_(* \(#,##0.00\);_(* "-"??_);_(@_)</c:formatCode>
                <c:ptCount val="22"/>
                <c:pt idx="0">
                  <c:v>455.81</c:v>
                </c:pt>
                <c:pt idx="1">
                  <c:v>228.87</c:v>
                </c:pt>
                <c:pt idx="2">
                  <c:v>153.26</c:v>
                </c:pt>
                <c:pt idx="3">
                  <c:v>116.25</c:v>
                </c:pt>
                <c:pt idx="4">
                  <c:v>94.24</c:v>
                </c:pt>
                <c:pt idx="5">
                  <c:v>79.459999999999994</c:v>
                </c:pt>
                <c:pt idx="6">
                  <c:v>69.39</c:v>
                </c:pt>
                <c:pt idx="7">
                  <c:v>61.38</c:v>
                </c:pt>
                <c:pt idx="8">
                  <c:v>45.9</c:v>
                </c:pt>
                <c:pt idx="9">
                  <c:v>33.549999999999997</c:v>
                </c:pt>
                <c:pt idx="10">
                  <c:v>25.5</c:v>
                </c:pt>
                <c:pt idx="11">
                  <c:v>23.24</c:v>
                </c:pt>
                <c:pt idx="12">
                  <c:v>20.61</c:v>
                </c:pt>
                <c:pt idx="13">
                  <c:v>19.72</c:v>
                </c:pt>
                <c:pt idx="14">
                  <c:v>18</c:v>
                </c:pt>
                <c:pt idx="15">
                  <c:v>15.45</c:v>
                </c:pt>
                <c:pt idx="16">
                  <c:v>13.91</c:v>
                </c:pt>
                <c:pt idx="17">
                  <c:v>12.97</c:v>
                </c:pt>
                <c:pt idx="18">
                  <c:v>12.09</c:v>
                </c:pt>
                <c:pt idx="19">
                  <c:v>11.52</c:v>
                </c:pt>
                <c:pt idx="20">
                  <c:v>11.07</c:v>
                </c:pt>
                <c:pt idx="21">
                  <c:v>10.78</c:v>
                </c:pt>
              </c:numCache>
            </c:numRef>
          </c:yVal>
          <c:smooth val="0"/>
        </c:ser>
        <c:ser>
          <c:idx val="3"/>
          <c:order val="1"/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'2CBH11168-2007'!$A$8:$A$29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16</c:v>
                </c:pt>
                <c:pt idx="10">
                  <c:v>23</c:v>
                </c:pt>
                <c:pt idx="11">
                  <c:v>26</c:v>
                </c:pt>
                <c:pt idx="12">
                  <c:v>31</c:v>
                </c:pt>
                <c:pt idx="13">
                  <c:v>34</c:v>
                </c:pt>
                <c:pt idx="14">
                  <c:v>40</c:v>
                </c:pt>
                <c:pt idx="15">
                  <c:v>55</c:v>
                </c:pt>
                <c:pt idx="16">
                  <c:v>73</c:v>
                </c:pt>
                <c:pt idx="17">
                  <c:v>90</c:v>
                </c:pt>
                <c:pt idx="18">
                  <c:v>115</c:v>
                </c:pt>
                <c:pt idx="19">
                  <c:v>145</c:v>
                </c:pt>
                <c:pt idx="20">
                  <c:v>175</c:v>
                </c:pt>
                <c:pt idx="21">
                  <c:v>205</c:v>
                </c:pt>
              </c:numCache>
            </c:numRef>
          </c:xVal>
          <c:yVal>
            <c:numRef>
              <c:f>'2CBH11168-2007'!$C$8:$C$29</c:f>
              <c:numCache>
                <c:formatCode>_(* #,##0.00_);_(* \(#,##0.00\);_(* "-"??_);_(@_)</c:formatCode>
                <c:ptCount val="22"/>
                <c:pt idx="0">
                  <c:v>455.81</c:v>
                </c:pt>
                <c:pt idx="1">
                  <c:v>230.42142857142858</c:v>
                </c:pt>
                <c:pt idx="2">
                  <c:v>155.29190476190476</c:v>
                </c:pt>
                <c:pt idx="3">
                  <c:v>117.72714285714287</c:v>
                </c:pt>
                <c:pt idx="4">
                  <c:v>95.188285714285726</c:v>
                </c:pt>
                <c:pt idx="5">
                  <c:v>80.162380952380957</c:v>
                </c:pt>
                <c:pt idx="6">
                  <c:v>69.429591836734701</c:v>
                </c:pt>
                <c:pt idx="7">
                  <c:v>61.38000000000001</c:v>
                </c:pt>
                <c:pt idx="8">
                  <c:v>45.9</c:v>
                </c:pt>
                <c:pt idx="9">
                  <c:v>33.805978260869566</c:v>
                </c:pt>
                <c:pt idx="10">
                  <c:v>25.708241965973535</c:v>
                </c:pt>
                <c:pt idx="11">
                  <c:v>23.57257525083612</c:v>
                </c:pt>
                <c:pt idx="12">
                  <c:v>20.931697054698461</c:v>
                </c:pt>
                <c:pt idx="13">
                  <c:v>19.72</c:v>
                </c:pt>
                <c:pt idx="14">
                  <c:v>18</c:v>
                </c:pt>
                <c:pt idx="15">
                  <c:v>15.553553719008264</c:v>
                </c:pt>
                <c:pt idx="16">
                  <c:v>13.944931506849315</c:v>
                </c:pt>
                <c:pt idx="17">
                  <c:v>13.016498316498316</c:v>
                </c:pt>
                <c:pt idx="18">
                  <c:v>12.149802371541501</c:v>
                </c:pt>
                <c:pt idx="19">
                  <c:v>11.504263322884013</c:v>
                </c:pt>
                <c:pt idx="20">
                  <c:v>11.080051948051947</c:v>
                </c:pt>
                <c:pt idx="21">
                  <c:v>10.78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858688"/>
        <c:axId val="887860608"/>
      </c:scatterChart>
      <c:valAx>
        <c:axId val="88785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7860608"/>
        <c:crosses val="autoZero"/>
        <c:crossBetween val="midCat"/>
      </c:valAx>
      <c:valAx>
        <c:axId val="88786060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887858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67322524400768E-2"/>
          <c:y val="4.6877786564888987E-2"/>
          <c:w val="0.79183447813704133"/>
          <c:h val="0.8947476761911311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'2CAH00124-2001'!$A$8:$A$29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16</c:v>
                </c:pt>
                <c:pt idx="10">
                  <c:v>23</c:v>
                </c:pt>
                <c:pt idx="11">
                  <c:v>26</c:v>
                </c:pt>
                <c:pt idx="12">
                  <c:v>31</c:v>
                </c:pt>
                <c:pt idx="13">
                  <c:v>34</c:v>
                </c:pt>
                <c:pt idx="14">
                  <c:v>40</c:v>
                </c:pt>
                <c:pt idx="15">
                  <c:v>55</c:v>
                </c:pt>
                <c:pt idx="16">
                  <c:v>73</c:v>
                </c:pt>
                <c:pt idx="17">
                  <c:v>90</c:v>
                </c:pt>
                <c:pt idx="18">
                  <c:v>115</c:v>
                </c:pt>
                <c:pt idx="19">
                  <c:v>145</c:v>
                </c:pt>
                <c:pt idx="20">
                  <c:v>175</c:v>
                </c:pt>
                <c:pt idx="21">
                  <c:v>205</c:v>
                </c:pt>
              </c:numCache>
            </c:numRef>
          </c:xVal>
          <c:yVal>
            <c:numRef>
              <c:f>'2CAH00124-2001'!$B$8:$B$29</c:f>
              <c:numCache>
                <c:formatCode>_(* #,##0.00_);_(* \(#,##0.00\);_(* "-"??_);_(@_)</c:formatCode>
                <c:ptCount val="22"/>
                <c:pt idx="0">
                  <c:v>578.49</c:v>
                </c:pt>
                <c:pt idx="1">
                  <c:v>290.67</c:v>
                </c:pt>
                <c:pt idx="2">
                  <c:v>194.75</c:v>
                </c:pt>
                <c:pt idx="3">
                  <c:v>147.6</c:v>
                </c:pt>
                <c:pt idx="4">
                  <c:v>118.77</c:v>
                </c:pt>
                <c:pt idx="5">
                  <c:v>99.45</c:v>
                </c:pt>
                <c:pt idx="6">
                  <c:v>85.65</c:v>
                </c:pt>
                <c:pt idx="7">
                  <c:v>75.3</c:v>
                </c:pt>
                <c:pt idx="8">
                  <c:v>56.1</c:v>
                </c:pt>
                <c:pt idx="9">
                  <c:v>40.01</c:v>
                </c:pt>
                <c:pt idx="10">
                  <c:v>30.68</c:v>
                </c:pt>
                <c:pt idx="11">
                  <c:v>28.02</c:v>
                </c:pt>
                <c:pt idx="12">
                  <c:v>24.69</c:v>
                </c:pt>
                <c:pt idx="13">
                  <c:v>23.39</c:v>
                </c:pt>
                <c:pt idx="14">
                  <c:v>21.26</c:v>
                </c:pt>
                <c:pt idx="15">
                  <c:v>18.489999999999998</c:v>
                </c:pt>
                <c:pt idx="16">
                  <c:v>16.559999999999999</c:v>
                </c:pt>
                <c:pt idx="17">
                  <c:v>15.3</c:v>
                </c:pt>
                <c:pt idx="18">
                  <c:v>14.38</c:v>
                </c:pt>
                <c:pt idx="19">
                  <c:v>13.7</c:v>
                </c:pt>
                <c:pt idx="20">
                  <c:v>13.26</c:v>
                </c:pt>
                <c:pt idx="21">
                  <c:v>12.91</c:v>
                </c:pt>
              </c:numCache>
            </c:numRef>
          </c:yVal>
          <c:smooth val="0"/>
        </c:ser>
        <c:ser>
          <c:idx val="3"/>
          <c:order val="1"/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'2CAH00124-2001'!$A$8:$A$29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16</c:v>
                </c:pt>
                <c:pt idx="10">
                  <c:v>23</c:v>
                </c:pt>
                <c:pt idx="11">
                  <c:v>26</c:v>
                </c:pt>
                <c:pt idx="12">
                  <c:v>31</c:v>
                </c:pt>
                <c:pt idx="13">
                  <c:v>34</c:v>
                </c:pt>
                <c:pt idx="14">
                  <c:v>40</c:v>
                </c:pt>
                <c:pt idx="15">
                  <c:v>55</c:v>
                </c:pt>
                <c:pt idx="16">
                  <c:v>73</c:v>
                </c:pt>
                <c:pt idx="17">
                  <c:v>90</c:v>
                </c:pt>
                <c:pt idx="18">
                  <c:v>115</c:v>
                </c:pt>
                <c:pt idx="19">
                  <c:v>145</c:v>
                </c:pt>
                <c:pt idx="20">
                  <c:v>175</c:v>
                </c:pt>
                <c:pt idx="21">
                  <c:v>205</c:v>
                </c:pt>
              </c:numCache>
            </c:numRef>
          </c:xVal>
          <c:yVal>
            <c:numRef>
              <c:f>'2CAH00124-2001'!$C$8:$C$29</c:f>
              <c:numCache>
                <c:formatCode>_(* #,##0.00_);_(* \(#,##0.00\);_(* "-"??_);_(@_)</c:formatCode>
                <c:ptCount val="22"/>
                <c:pt idx="0">
                  <c:v>578.49</c:v>
                </c:pt>
                <c:pt idx="1">
                  <c:v>290.95285714285717</c:v>
                </c:pt>
                <c:pt idx="2">
                  <c:v>195.10714285714289</c:v>
                </c:pt>
                <c:pt idx="3">
                  <c:v>147.18428571428575</c:v>
                </c:pt>
                <c:pt idx="4">
                  <c:v>118.43057142857147</c:v>
                </c:pt>
                <c:pt idx="5">
                  <c:v>99.26142857142861</c:v>
                </c:pt>
                <c:pt idx="6">
                  <c:v>85.569183673469425</c:v>
                </c:pt>
                <c:pt idx="7">
                  <c:v>75.30000000000004</c:v>
                </c:pt>
                <c:pt idx="8">
                  <c:v>56.1</c:v>
                </c:pt>
                <c:pt idx="9">
                  <c:v>40.989402173913042</c:v>
                </c:pt>
                <c:pt idx="10">
                  <c:v>30.871871455576557</c:v>
                </c:pt>
                <c:pt idx="11">
                  <c:v>28.203511705685617</c:v>
                </c:pt>
                <c:pt idx="12">
                  <c:v>24.9039270687237</c:v>
                </c:pt>
                <c:pt idx="13">
                  <c:v>23.39</c:v>
                </c:pt>
                <c:pt idx="14">
                  <c:v>21.26</c:v>
                </c:pt>
                <c:pt idx="15">
                  <c:v>18.430661157024794</c:v>
                </c:pt>
                <c:pt idx="16">
                  <c:v>16.570273972602742</c:v>
                </c:pt>
                <c:pt idx="17">
                  <c:v>15.496531986531988</c:v>
                </c:pt>
                <c:pt idx="18">
                  <c:v>14.494189723320158</c:v>
                </c:pt>
                <c:pt idx="19">
                  <c:v>13.747617554858934</c:v>
                </c:pt>
                <c:pt idx="20">
                  <c:v>13.257012987012986</c:v>
                </c:pt>
                <c:pt idx="21">
                  <c:v>12.91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93024"/>
        <c:axId val="464194560"/>
      </c:scatterChart>
      <c:valAx>
        <c:axId val="46419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194560"/>
        <c:crosses val="autoZero"/>
        <c:crossBetween val="midCat"/>
      </c:valAx>
      <c:valAx>
        <c:axId val="46419456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464193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67322524400768E-2"/>
          <c:y val="4.6877786564888987E-2"/>
          <c:w val="0.79183447813704133"/>
          <c:h val="0.8947476761911311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'2CBH31628-0001'!$A$8:$A$29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16</c:v>
                </c:pt>
                <c:pt idx="10">
                  <c:v>23</c:v>
                </c:pt>
                <c:pt idx="11">
                  <c:v>26</c:v>
                </c:pt>
                <c:pt idx="12">
                  <c:v>31</c:v>
                </c:pt>
                <c:pt idx="13">
                  <c:v>34</c:v>
                </c:pt>
                <c:pt idx="14">
                  <c:v>40</c:v>
                </c:pt>
                <c:pt idx="15">
                  <c:v>55</c:v>
                </c:pt>
                <c:pt idx="16">
                  <c:v>73</c:v>
                </c:pt>
                <c:pt idx="17">
                  <c:v>90</c:v>
                </c:pt>
                <c:pt idx="18">
                  <c:v>115</c:v>
                </c:pt>
                <c:pt idx="19">
                  <c:v>145</c:v>
                </c:pt>
                <c:pt idx="20">
                  <c:v>175</c:v>
                </c:pt>
                <c:pt idx="21">
                  <c:v>205</c:v>
                </c:pt>
              </c:numCache>
            </c:numRef>
          </c:xVal>
          <c:yVal>
            <c:numRef>
              <c:f>'2CBH31628-0001'!$B$8:$B$29</c:f>
              <c:numCache>
                <c:formatCode>_(* #,##0.00_);_(* \(#,##0.00\);_(* "-"??_);_(@_)</c:formatCode>
                <c:ptCount val="22"/>
                <c:pt idx="0">
                  <c:v>853.57</c:v>
                </c:pt>
                <c:pt idx="1">
                  <c:v>430.39</c:v>
                </c:pt>
                <c:pt idx="2">
                  <c:v>290.44</c:v>
                </c:pt>
                <c:pt idx="3">
                  <c:v>220.49</c:v>
                </c:pt>
                <c:pt idx="4">
                  <c:v>179.76</c:v>
                </c:pt>
                <c:pt idx="5">
                  <c:v>153.29</c:v>
                </c:pt>
                <c:pt idx="6">
                  <c:v>134.93</c:v>
                </c:pt>
                <c:pt idx="7">
                  <c:v>120.26</c:v>
                </c:pt>
                <c:pt idx="8">
                  <c:v>96.43</c:v>
                </c:pt>
                <c:pt idx="9">
                  <c:v>75.5</c:v>
                </c:pt>
                <c:pt idx="10">
                  <c:v>61.91</c:v>
                </c:pt>
                <c:pt idx="11">
                  <c:v>59.3</c:v>
                </c:pt>
                <c:pt idx="12">
                  <c:v>54.79</c:v>
                </c:pt>
                <c:pt idx="13">
                  <c:v>52.89</c:v>
                </c:pt>
                <c:pt idx="14">
                  <c:v>50.31</c:v>
                </c:pt>
                <c:pt idx="15">
                  <c:v>45.51</c:v>
                </c:pt>
                <c:pt idx="16">
                  <c:v>42.5</c:v>
                </c:pt>
                <c:pt idx="17">
                  <c:v>40.96</c:v>
                </c:pt>
                <c:pt idx="18">
                  <c:v>39.409999999999997</c:v>
                </c:pt>
                <c:pt idx="19">
                  <c:v>38.119999999999997</c:v>
                </c:pt>
                <c:pt idx="20">
                  <c:v>37.549999999999997</c:v>
                </c:pt>
                <c:pt idx="21">
                  <c:v>36.799999999999997</c:v>
                </c:pt>
              </c:numCache>
            </c:numRef>
          </c:yVal>
          <c:smooth val="0"/>
        </c:ser>
        <c:ser>
          <c:idx val="3"/>
          <c:order val="1"/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'2CBH31628-0001'!$A$8:$A$29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16</c:v>
                </c:pt>
                <c:pt idx="10">
                  <c:v>23</c:v>
                </c:pt>
                <c:pt idx="11">
                  <c:v>26</c:v>
                </c:pt>
                <c:pt idx="12">
                  <c:v>31</c:v>
                </c:pt>
                <c:pt idx="13">
                  <c:v>34</c:v>
                </c:pt>
                <c:pt idx="14">
                  <c:v>40</c:v>
                </c:pt>
                <c:pt idx="15">
                  <c:v>55</c:v>
                </c:pt>
                <c:pt idx="16">
                  <c:v>73</c:v>
                </c:pt>
                <c:pt idx="17">
                  <c:v>90</c:v>
                </c:pt>
                <c:pt idx="18">
                  <c:v>115</c:v>
                </c:pt>
                <c:pt idx="19">
                  <c:v>145</c:v>
                </c:pt>
                <c:pt idx="20">
                  <c:v>175</c:v>
                </c:pt>
                <c:pt idx="21">
                  <c:v>205</c:v>
                </c:pt>
              </c:numCache>
            </c:numRef>
          </c:xVal>
          <c:yVal>
            <c:numRef>
              <c:f>'2CBH31628-0001'!$C$8:$C$29</c:f>
              <c:numCache>
                <c:formatCode>_(* #,##0.00_);_(* \(#,##0.00\);_(* "-"??_);_(@_)</c:formatCode>
                <c:ptCount val="22"/>
                <c:pt idx="0">
                  <c:v>853.57</c:v>
                </c:pt>
                <c:pt idx="1">
                  <c:v>434.53571428571428</c:v>
                </c:pt>
                <c:pt idx="2">
                  <c:v>294.85761904761904</c:v>
                </c:pt>
                <c:pt idx="3">
                  <c:v>225.01857142857139</c:v>
                </c:pt>
                <c:pt idx="4">
                  <c:v>183.11514285714281</c:v>
                </c:pt>
                <c:pt idx="5">
                  <c:v>155.17952380952377</c:v>
                </c:pt>
                <c:pt idx="6">
                  <c:v>135.22551020408159</c:v>
                </c:pt>
                <c:pt idx="7">
                  <c:v>120.25999999999995</c:v>
                </c:pt>
                <c:pt idx="8">
                  <c:v>96.43</c:v>
                </c:pt>
                <c:pt idx="9">
                  <c:v>76.316413043478263</c:v>
                </c:pt>
                <c:pt idx="10">
                  <c:v>62.84905482041588</c:v>
                </c:pt>
                <c:pt idx="11">
                  <c:v>59.297224080267561</c:v>
                </c:pt>
                <c:pt idx="12">
                  <c:v>54.905175315568023</c:v>
                </c:pt>
                <c:pt idx="13">
                  <c:v>52.89</c:v>
                </c:pt>
                <c:pt idx="14">
                  <c:v>50.309999999999995</c:v>
                </c:pt>
                <c:pt idx="15">
                  <c:v>45.732231404958675</c:v>
                </c:pt>
                <c:pt idx="16">
                  <c:v>42.722191780821916</c:v>
                </c:pt>
                <c:pt idx="17">
                  <c:v>40.984915824915817</c:v>
                </c:pt>
                <c:pt idx="18">
                  <c:v>39.363162055335962</c:v>
                </c:pt>
                <c:pt idx="19">
                  <c:v>38.155235109717864</c:v>
                </c:pt>
                <c:pt idx="20">
                  <c:v>37.361454545454535</c:v>
                </c:pt>
                <c:pt idx="21">
                  <c:v>36.79999999999999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34496"/>
        <c:axId val="467036032"/>
      </c:scatterChart>
      <c:valAx>
        <c:axId val="4670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7036032"/>
        <c:crosses val="autoZero"/>
        <c:crossBetween val="midCat"/>
      </c:valAx>
      <c:valAx>
        <c:axId val="46703603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467034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67322524400768E-2"/>
          <c:y val="4.6877786564888987E-2"/>
          <c:w val="0.79183447813704133"/>
          <c:h val="0.8947476761911311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'2CAH00401-0019'!$A$8:$A$29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16</c:v>
                </c:pt>
                <c:pt idx="11">
                  <c:v>20</c:v>
                </c:pt>
                <c:pt idx="12">
                  <c:v>23</c:v>
                </c:pt>
                <c:pt idx="13">
                  <c:v>31</c:v>
                </c:pt>
                <c:pt idx="14">
                  <c:v>40</c:v>
                </c:pt>
                <c:pt idx="15">
                  <c:v>55</c:v>
                </c:pt>
                <c:pt idx="16">
                  <c:v>73</c:v>
                </c:pt>
                <c:pt idx="17">
                  <c:v>90</c:v>
                </c:pt>
                <c:pt idx="18">
                  <c:v>115</c:v>
                </c:pt>
                <c:pt idx="19">
                  <c:v>145</c:v>
                </c:pt>
                <c:pt idx="20">
                  <c:v>175</c:v>
                </c:pt>
                <c:pt idx="21">
                  <c:v>205</c:v>
                </c:pt>
              </c:numCache>
            </c:numRef>
          </c:xVal>
          <c:yVal>
            <c:numRef>
              <c:f>'2CAH00401-0019'!$B$8:$B$29</c:f>
              <c:numCache>
                <c:formatCode>_(* #,##0.00_);_(* \(#,##0.00\);_(* "-"??_);_(@_)</c:formatCode>
                <c:ptCount val="22"/>
                <c:pt idx="0">
                  <c:v>614.33000000000004</c:v>
                </c:pt>
                <c:pt idx="1">
                  <c:v>310.45999999999998</c:v>
                </c:pt>
                <c:pt idx="2">
                  <c:v>209.26</c:v>
                </c:pt>
                <c:pt idx="3">
                  <c:v>160.30000000000001</c:v>
                </c:pt>
                <c:pt idx="4">
                  <c:v>130.44999999999999</c:v>
                </c:pt>
                <c:pt idx="5">
                  <c:v>110.93</c:v>
                </c:pt>
                <c:pt idx="6">
                  <c:v>97.45</c:v>
                </c:pt>
                <c:pt idx="7">
                  <c:v>86.77</c:v>
                </c:pt>
                <c:pt idx="8">
                  <c:v>71.98</c:v>
                </c:pt>
                <c:pt idx="9">
                  <c:v>66.94</c:v>
                </c:pt>
                <c:pt idx="10">
                  <c:v>51.05</c:v>
                </c:pt>
                <c:pt idx="11">
                  <c:v>44.39</c:v>
                </c:pt>
                <c:pt idx="12">
                  <c:v>41.42</c:v>
                </c:pt>
                <c:pt idx="13">
                  <c:v>36.1</c:v>
                </c:pt>
                <c:pt idx="14">
                  <c:v>32.65</c:v>
                </c:pt>
                <c:pt idx="15">
                  <c:v>29.72</c:v>
                </c:pt>
                <c:pt idx="16">
                  <c:v>27.81</c:v>
                </c:pt>
                <c:pt idx="17">
                  <c:v>26.69</c:v>
                </c:pt>
                <c:pt idx="18">
                  <c:v>25.76</c:v>
                </c:pt>
                <c:pt idx="19">
                  <c:v>24.95</c:v>
                </c:pt>
                <c:pt idx="20">
                  <c:v>24.53</c:v>
                </c:pt>
                <c:pt idx="21">
                  <c:v>24.14</c:v>
                </c:pt>
              </c:numCache>
            </c:numRef>
          </c:yVal>
          <c:smooth val="0"/>
        </c:ser>
        <c:ser>
          <c:idx val="3"/>
          <c:order val="1"/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'2CAH00401-0019'!$A$8:$A$29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16</c:v>
                </c:pt>
                <c:pt idx="11">
                  <c:v>20</c:v>
                </c:pt>
                <c:pt idx="12">
                  <c:v>23</c:v>
                </c:pt>
                <c:pt idx="13">
                  <c:v>31</c:v>
                </c:pt>
                <c:pt idx="14">
                  <c:v>40</c:v>
                </c:pt>
                <c:pt idx="15">
                  <c:v>55</c:v>
                </c:pt>
                <c:pt idx="16">
                  <c:v>73</c:v>
                </c:pt>
                <c:pt idx="17">
                  <c:v>90</c:v>
                </c:pt>
                <c:pt idx="18">
                  <c:v>115</c:v>
                </c:pt>
                <c:pt idx="19">
                  <c:v>145</c:v>
                </c:pt>
                <c:pt idx="20">
                  <c:v>175</c:v>
                </c:pt>
                <c:pt idx="21">
                  <c:v>205</c:v>
                </c:pt>
              </c:numCache>
            </c:numRef>
          </c:xVal>
          <c:yVal>
            <c:numRef>
              <c:f>'2CAH00401-0019'!$C$8:$C$29</c:f>
              <c:numCache>
                <c:formatCode>_(* #,##0.00_);_(* \(#,##0.00\);_(* "-"??_);_(@_)</c:formatCode>
                <c:ptCount val="22"/>
                <c:pt idx="0">
                  <c:v>614.33000000000004</c:v>
                </c:pt>
                <c:pt idx="1">
                  <c:v>312.86714285714288</c:v>
                </c:pt>
                <c:pt idx="2">
                  <c:v>212.37952380952382</c:v>
                </c:pt>
                <c:pt idx="3">
                  <c:v>162.1357142857143</c:v>
                </c:pt>
                <c:pt idx="4">
                  <c:v>131.98942857142859</c:v>
                </c:pt>
                <c:pt idx="5">
                  <c:v>111.89190476190477</c:v>
                </c:pt>
                <c:pt idx="6">
                  <c:v>97.536530612244903</c:v>
                </c:pt>
                <c:pt idx="7">
                  <c:v>86.77000000000001</c:v>
                </c:pt>
                <c:pt idx="8">
                  <c:v>71.98</c:v>
                </c:pt>
                <c:pt idx="9">
                  <c:v>67.164935064935065</c:v>
                </c:pt>
                <c:pt idx="10">
                  <c:v>52.117857142857147</c:v>
                </c:pt>
                <c:pt idx="11">
                  <c:v>45.497142857142862</c:v>
                </c:pt>
                <c:pt idx="12">
                  <c:v>42.042857142857144</c:v>
                </c:pt>
                <c:pt idx="13">
                  <c:v>36.100000000000009</c:v>
                </c:pt>
                <c:pt idx="14">
                  <c:v>32.65</c:v>
                </c:pt>
                <c:pt idx="15">
                  <c:v>29.766446280991737</c:v>
                </c:pt>
                <c:pt idx="16">
                  <c:v>27.87041095890411</c:v>
                </c:pt>
                <c:pt idx="17">
                  <c:v>26.776094276094277</c:v>
                </c:pt>
                <c:pt idx="18">
                  <c:v>25.754545454545454</c:v>
                </c:pt>
                <c:pt idx="19">
                  <c:v>24.993667711598746</c:v>
                </c:pt>
                <c:pt idx="20">
                  <c:v>24.493662337662339</c:v>
                </c:pt>
                <c:pt idx="21">
                  <c:v>24.14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15520"/>
        <c:axId val="464076800"/>
      </c:scatterChart>
      <c:valAx>
        <c:axId val="46271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076800"/>
        <c:crosses val="autoZero"/>
        <c:crossBetween val="midCat"/>
      </c:valAx>
      <c:valAx>
        <c:axId val="46407680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462715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67322524400768E-2"/>
          <c:y val="4.6877786564888987E-2"/>
          <c:w val="0.79183447813704133"/>
          <c:h val="0.8947476761911311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'2CAH00401-0017'!$A$8:$A$29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16</c:v>
                </c:pt>
                <c:pt idx="11">
                  <c:v>20</c:v>
                </c:pt>
                <c:pt idx="12">
                  <c:v>23</c:v>
                </c:pt>
                <c:pt idx="13">
                  <c:v>31</c:v>
                </c:pt>
                <c:pt idx="14">
                  <c:v>40</c:v>
                </c:pt>
                <c:pt idx="15">
                  <c:v>55</c:v>
                </c:pt>
                <c:pt idx="16">
                  <c:v>73</c:v>
                </c:pt>
                <c:pt idx="17">
                  <c:v>90</c:v>
                </c:pt>
                <c:pt idx="18">
                  <c:v>115</c:v>
                </c:pt>
                <c:pt idx="19">
                  <c:v>145</c:v>
                </c:pt>
                <c:pt idx="20">
                  <c:v>175</c:v>
                </c:pt>
                <c:pt idx="21">
                  <c:v>205</c:v>
                </c:pt>
              </c:numCache>
            </c:numRef>
          </c:xVal>
          <c:yVal>
            <c:numRef>
              <c:f>'2CAH00401-0017'!$B$8:$B$29</c:f>
              <c:numCache>
                <c:formatCode>_(* #,##0.00_);_(* \(#,##0.00\);_(* "-"??_);_(@_)</c:formatCode>
                <c:ptCount val="22"/>
                <c:pt idx="0">
                  <c:v>614.34</c:v>
                </c:pt>
                <c:pt idx="1">
                  <c:v>310.56</c:v>
                </c:pt>
                <c:pt idx="2">
                  <c:v>209.33</c:v>
                </c:pt>
                <c:pt idx="3">
                  <c:v>160.36000000000001</c:v>
                </c:pt>
                <c:pt idx="4">
                  <c:v>130.44</c:v>
                </c:pt>
                <c:pt idx="5">
                  <c:v>110.93</c:v>
                </c:pt>
                <c:pt idx="6">
                  <c:v>97.45</c:v>
                </c:pt>
                <c:pt idx="7">
                  <c:v>86.7</c:v>
                </c:pt>
                <c:pt idx="8">
                  <c:v>71.98</c:v>
                </c:pt>
                <c:pt idx="9">
                  <c:v>66.95</c:v>
                </c:pt>
                <c:pt idx="10">
                  <c:v>51.06</c:v>
                </c:pt>
                <c:pt idx="11">
                  <c:v>44.4</c:v>
                </c:pt>
                <c:pt idx="12">
                  <c:v>41.55</c:v>
                </c:pt>
                <c:pt idx="13">
                  <c:v>36.21</c:v>
                </c:pt>
                <c:pt idx="14">
                  <c:v>32.74</c:v>
                </c:pt>
                <c:pt idx="15">
                  <c:v>29.74</c:v>
                </c:pt>
                <c:pt idx="16">
                  <c:v>27.83</c:v>
                </c:pt>
                <c:pt idx="17">
                  <c:v>26.71</c:v>
                </c:pt>
                <c:pt idx="18">
                  <c:v>25.81</c:v>
                </c:pt>
                <c:pt idx="19">
                  <c:v>25</c:v>
                </c:pt>
                <c:pt idx="20">
                  <c:v>24.56</c:v>
                </c:pt>
                <c:pt idx="21">
                  <c:v>24.18</c:v>
                </c:pt>
              </c:numCache>
            </c:numRef>
          </c:yVal>
          <c:smooth val="0"/>
        </c:ser>
        <c:ser>
          <c:idx val="3"/>
          <c:order val="1"/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'2CAH00401-0017'!$A$8:$A$29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16</c:v>
                </c:pt>
                <c:pt idx="11">
                  <c:v>20</c:v>
                </c:pt>
                <c:pt idx="12">
                  <c:v>23</c:v>
                </c:pt>
                <c:pt idx="13">
                  <c:v>31</c:v>
                </c:pt>
                <c:pt idx="14">
                  <c:v>40</c:v>
                </c:pt>
                <c:pt idx="15">
                  <c:v>55</c:v>
                </c:pt>
                <c:pt idx="16">
                  <c:v>73</c:v>
                </c:pt>
                <c:pt idx="17">
                  <c:v>90</c:v>
                </c:pt>
                <c:pt idx="18">
                  <c:v>115</c:v>
                </c:pt>
                <c:pt idx="19">
                  <c:v>145</c:v>
                </c:pt>
                <c:pt idx="20">
                  <c:v>175</c:v>
                </c:pt>
                <c:pt idx="21">
                  <c:v>205</c:v>
                </c:pt>
              </c:numCache>
            </c:numRef>
          </c:xVal>
          <c:yVal>
            <c:numRef>
              <c:f>'2CAH00401-0017'!$C$8:$C$29</c:f>
              <c:numCache>
                <c:formatCode>_(* #,##0.00_);_(* \(#,##0.00\);_(* "-"??_);_(@_)</c:formatCode>
                <c:ptCount val="22"/>
                <c:pt idx="0">
                  <c:v>614.34</c:v>
                </c:pt>
                <c:pt idx="1">
                  <c:v>312.8314285714286</c:v>
                </c:pt>
                <c:pt idx="2">
                  <c:v>212.32857142857145</c:v>
                </c:pt>
                <c:pt idx="3">
                  <c:v>162.07714285714289</c:v>
                </c:pt>
                <c:pt idx="4">
                  <c:v>131.92628571428574</c:v>
                </c:pt>
                <c:pt idx="5">
                  <c:v>111.82571428571431</c:v>
                </c:pt>
                <c:pt idx="6">
                  <c:v>97.46816326530616</c:v>
                </c:pt>
                <c:pt idx="7">
                  <c:v>86.700000000000031</c:v>
                </c:pt>
                <c:pt idx="8">
                  <c:v>71.97999999999999</c:v>
                </c:pt>
                <c:pt idx="9">
                  <c:v>67.179696969696977</c:v>
                </c:pt>
                <c:pt idx="10">
                  <c:v>52.178750000000001</c:v>
                </c:pt>
                <c:pt idx="11">
                  <c:v>45.578333333333333</c:v>
                </c:pt>
                <c:pt idx="12">
                  <c:v>42.134637681159418</c:v>
                </c:pt>
                <c:pt idx="13">
                  <c:v>36.21</c:v>
                </c:pt>
                <c:pt idx="14">
                  <c:v>32.739999999999995</c:v>
                </c:pt>
                <c:pt idx="15">
                  <c:v>29.839504132231404</c:v>
                </c:pt>
                <c:pt idx="16">
                  <c:v>27.932328767123288</c:v>
                </c:pt>
                <c:pt idx="17">
                  <c:v>26.831582491582488</c:v>
                </c:pt>
                <c:pt idx="18">
                  <c:v>25.804031620553356</c:v>
                </c:pt>
                <c:pt idx="19">
                  <c:v>25.038683385579937</c:v>
                </c:pt>
                <c:pt idx="20">
                  <c:v>24.535740259740258</c:v>
                </c:pt>
                <c:pt idx="21">
                  <c:v>24.179999999999996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104512"/>
        <c:axId val="467456384"/>
      </c:scatterChart>
      <c:valAx>
        <c:axId val="46710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7456384"/>
        <c:crosses val="autoZero"/>
        <c:crossBetween val="midCat"/>
      </c:valAx>
      <c:valAx>
        <c:axId val="46745638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467104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67322524400768E-2"/>
          <c:y val="4.6877786564888987E-2"/>
          <c:w val="0.79183447813704133"/>
          <c:h val="0.8947476761911311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'2CAH00401-0021'!$A$8:$A$29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16</c:v>
                </c:pt>
                <c:pt idx="11">
                  <c:v>20</c:v>
                </c:pt>
                <c:pt idx="12">
                  <c:v>23</c:v>
                </c:pt>
                <c:pt idx="13">
                  <c:v>31</c:v>
                </c:pt>
                <c:pt idx="14">
                  <c:v>40</c:v>
                </c:pt>
                <c:pt idx="15">
                  <c:v>55</c:v>
                </c:pt>
                <c:pt idx="16">
                  <c:v>73</c:v>
                </c:pt>
                <c:pt idx="17">
                  <c:v>90</c:v>
                </c:pt>
                <c:pt idx="18">
                  <c:v>115</c:v>
                </c:pt>
                <c:pt idx="19">
                  <c:v>145</c:v>
                </c:pt>
                <c:pt idx="20">
                  <c:v>175</c:v>
                </c:pt>
                <c:pt idx="21">
                  <c:v>205</c:v>
                </c:pt>
              </c:numCache>
            </c:numRef>
          </c:xVal>
          <c:yVal>
            <c:numRef>
              <c:f>'2CAH00401-0021'!$B$8:$B$29</c:f>
              <c:numCache>
                <c:formatCode>_(* #,##0.00_);_(* \(#,##0.00\);_(* "-"??_);_(@_)</c:formatCode>
                <c:ptCount val="22"/>
                <c:pt idx="0">
                  <c:v>832.68</c:v>
                </c:pt>
                <c:pt idx="1">
                  <c:v>424.92</c:v>
                </c:pt>
                <c:pt idx="2">
                  <c:v>296.06</c:v>
                </c:pt>
                <c:pt idx="3">
                  <c:v>232.25</c:v>
                </c:pt>
                <c:pt idx="4">
                  <c:v>190.83</c:v>
                </c:pt>
                <c:pt idx="5">
                  <c:v>164.74</c:v>
                </c:pt>
                <c:pt idx="6">
                  <c:v>146.59</c:v>
                </c:pt>
                <c:pt idx="7">
                  <c:v>135.84</c:v>
                </c:pt>
                <c:pt idx="8">
                  <c:v>117.64</c:v>
                </c:pt>
                <c:pt idx="9">
                  <c:v>111.29</c:v>
                </c:pt>
                <c:pt idx="10">
                  <c:v>92.97</c:v>
                </c:pt>
                <c:pt idx="11">
                  <c:v>84.87</c:v>
                </c:pt>
                <c:pt idx="12">
                  <c:v>81.209999999999994</c:v>
                </c:pt>
                <c:pt idx="13">
                  <c:v>73.599999999999994</c:v>
                </c:pt>
                <c:pt idx="14">
                  <c:v>68.98</c:v>
                </c:pt>
                <c:pt idx="15">
                  <c:v>64.64</c:v>
                </c:pt>
                <c:pt idx="16">
                  <c:v>61.79</c:v>
                </c:pt>
                <c:pt idx="17">
                  <c:v>60.14</c:v>
                </c:pt>
                <c:pt idx="18">
                  <c:v>58.6</c:v>
                </c:pt>
                <c:pt idx="19">
                  <c:v>57.32</c:v>
                </c:pt>
                <c:pt idx="20">
                  <c:v>56.74</c:v>
                </c:pt>
                <c:pt idx="21">
                  <c:v>56.22</c:v>
                </c:pt>
              </c:numCache>
            </c:numRef>
          </c:yVal>
          <c:smooth val="0"/>
        </c:ser>
        <c:ser>
          <c:idx val="3"/>
          <c:order val="1"/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'2CAH00401-0021'!$A$8:$A$29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16</c:v>
                </c:pt>
                <c:pt idx="11">
                  <c:v>20</c:v>
                </c:pt>
                <c:pt idx="12">
                  <c:v>23</c:v>
                </c:pt>
                <c:pt idx="13">
                  <c:v>31</c:v>
                </c:pt>
                <c:pt idx="14">
                  <c:v>40</c:v>
                </c:pt>
                <c:pt idx="15">
                  <c:v>55</c:v>
                </c:pt>
                <c:pt idx="16">
                  <c:v>73</c:v>
                </c:pt>
                <c:pt idx="17">
                  <c:v>90</c:v>
                </c:pt>
                <c:pt idx="18">
                  <c:v>115</c:v>
                </c:pt>
                <c:pt idx="19">
                  <c:v>145</c:v>
                </c:pt>
                <c:pt idx="20">
                  <c:v>175</c:v>
                </c:pt>
                <c:pt idx="21">
                  <c:v>205</c:v>
                </c:pt>
              </c:numCache>
            </c:numRef>
          </c:xVal>
          <c:yVal>
            <c:numRef>
              <c:f>'2CAH00401-0021'!$C$8:$C$29</c:f>
              <c:numCache>
                <c:formatCode>_(* #,##0.00_);_(* \(#,##0.00\);_(* "-"??_);_(@_)</c:formatCode>
                <c:ptCount val="22"/>
                <c:pt idx="0">
                  <c:v>832.68</c:v>
                </c:pt>
                <c:pt idx="1">
                  <c:v>434.48571428571427</c:v>
                </c:pt>
                <c:pt idx="2">
                  <c:v>301.75428571428569</c:v>
                </c:pt>
                <c:pt idx="3">
                  <c:v>235.38857142857142</c:v>
                </c:pt>
                <c:pt idx="4">
                  <c:v>195.56914285714285</c:v>
                </c:pt>
                <c:pt idx="5">
                  <c:v>169.02285714285713</c:v>
                </c:pt>
                <c:pt idx="6">
                  <c:v>150.0612244897959</c:v>
                </c:pt>
                <c:pt idx="7">
                  <c:v>135.84</c:v>
                </c:pt>
                <c:pt idx="8">
                  <c:v>117.64</c:v>
                </c:pt>
                <c:pt idx="9">
                  <c:v>111.72987012987012</c:v>
                </c:pt>
                <c:pt idx="10">
                  <c:v>93.260714285714272</c:v>
                </c:pt>
                <c:pt idx="11">
                  <c:v>85.13428571428571</c:v>
                </c:pt>
                <c:pt idx="12">
                  <c:v>80.894409937888184</c:v>
                </c:pt>
                <c:pt idx="13">
                  <c:v>73.599999999999994</c:v>
                </c:pt>
                <c:pt idx="14">
                  <c:v>68.98</c:v>
                </c:pt>
                <c:pt idx="15">
                  <c:v>64.656363636363636</c:v>
                </c:pt>
                <c:pt idx="16">
                  <c:v>61.813424657534249</c:v>
                </c:pt>
                <c:pt idx="17">
                  <c:v>60.172592592592594</c:v>
                </c:pt>
                <c:pt idx="18">
                  <c:v>58.640869565217393</c:v>
                </c:pt>
                <c:pt idx="19">
                  <c:v>57.5</c:v>
                </c:pt>
                <c:pt idx="20">
                  <c:v>56.750285714285717</c:v>
                </c:pt>
                <c:pt idx="21">
                  <c:v>56.22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46272"/>
        <c:axId val="464247808"/>
      </c:scatterChart>
      <c:valAx>
        <c:axId val="46424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247808"/>
        <c:crosses val="autoZero"/>
        <c:crossBetween val="midCat"/>
      </c:valAx>
      <c:valAx>
        <c:axId val="46424780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464246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67322524400768E-2"/>
          <c:y val="4.6877786564888987E-2"/>
          <c:w val="0.79183447813704133"/>
          <c:h val="0.8947476761911311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'2CAH00401-011'!$A$8:$A$29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16</c:v>
                </c:pt>
                <c:pt idx="11">
                  <c:v>20</c:v>
                </c:pt>
                <c:pt idx="12">
                  <c:v>23</c:v>
                </c:pt>
                <c:pt idx="13">
                  <c:v>31</c:v>
                </c:pt>
                <c:pt idx="14">
                  <c:v>40</c:v>
                </c:pt>
                <c:pt idx="15">
                  <c:v>55</c:v>
                </c:pt>
                <c:pt idx="16">
                  <c:v>73</c:v>
                </c:pt>
                <c:pt idx="17">
                  <c:v>90</c:v>
                </c:pt>
                <c:pt idx="18">
                  <c:v>115</c:v>
                </c:pt>
                <c:pt idx="19">
                  <c:v>145</c:v>
                </c:pt>
                <c:pt idx="20">
                  <c:v>175</c:v>
                </c:pt>
                <c:pt idx="21">
                  <c:v>205</c:v>
                </c:pt>
              </c:numCache>
            </c:numRef>
          </c:xVal>
          <c:yVal>
            <c:numRef>
              <c:f>'2CAH00401-011'!$B$8:$B$29</c:f>
              <c:numCache>
                <c:formatCode>_(* #,##0.00_);_(* \(#,##0.00\);_(* "-"??_);_(@_)</c:formatCode>
                <c:ptCount val="22"/>
                <c:pt idx="0">
                  <c:v>835.79</c:v>
                </c:pt>
                <c:pt idx="1">
                  <c:v>441.27</c:v>
                </c:pt>
                <c:pt idx="2">
                  <c:v>314.14999999999998</c:v>
                </c:pt>
                <c:pt idx="3">
                  <c:v>250.33</c:v>
                </c:pt>
                <c:pt idx="4">
                  <c:v>212.14</c:v>
                </c:pt>
                <c:pt idx="5">
                  <c:v>188.52</c:v>
                </c:pt>
                <c:pt idx="6">
                  <c:v>172.3</c:v>
                </c:pt>
                <c:pt idx="7">
                  <c:v>159.75</c:v>
                </c:pt>
                <c:pt idx="8">
                  <c:v>140.79</c:v>
                </c:pt>
                <c:pt idx="9">
                  <c:v>135.38</c:v>
                </c:pt>
                <c:pt idx="10">
                  <c:v>117.48</c:v>
                </c:pt>
                <c:pt idx="11">
                  <c:v>111.63</c:v>
                </c:pt>
                <c:pt idx="12">
                  <c:v>107.2</c:v>
                </c:pt>
                <c:pt idx="13">
                  <c:v>100.29</c:v>
                </c:pt>
                <c:pt idx="14">
                  <c:v>96.09</c:v>
                </c:pt>
                <c:pt idx="15">
                  <c:v>91.82</c:v>
                </c:pt>
                <c:pt idx="16">
                  <c:v>88.94</c:v>
                </c:pt>
                <c:pt idx="17">
                  <c:v>87.63</c:v>
                </c:pt>
                <c:pt idx="18">
                  <c:v>85.89</c:v>
                </c:pt>
                <c:pt idx="19">
                  <c:v>85.11</c:v>
                </c:pt>
                <c:pt idx="20">
                  <c:v>84.41</c:v>
                </c:pt>
                <c:pt idx="21">
                  <c:v>83.91</c:v>
                </c:pt>
              </c:numCache>
            </c:numRef>
          </c:yVal>
          <c:smooth val="0"/>
        </c:ser>
        <c:ser>
          <c:idx val="3"/>
          <c:order val="1"/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'2CAH00401-011'!$A$8:$A$29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16</c:v>
                </c:pt>
                <c:pt idx="11">
                  <c:v>20</c:v>
                </c:pt>
                <c:pt idx="12">
                  <c:v>23</c:v>
                </c:pt>
                <c:pt idx="13">
                  <c:v>31</c:v>
                </c:pt>
                <c:pt idx="14">
                  <c:v>40</c:v>
                </c:pt>
                <c:pt idx="15">
                  <c:v>55</c:v>
                </c:pt>
                <c:pt idx="16">
                  <c:v>73</c:v>
                </c:pt>
                <c:pt idx="17">
                  <c:v>90</c:v>
                </c:pt>
                <c:pt idx="18">
                  <c:v>115</c:v>
                </c:pt>
                <c:pt idx="19">
                  <c:v>145</c:v>
                </c:pt>
                <c:pt idx="20">
                  <c:v>175</c:v>
                </c:pt>
                <c:pt idx="21">
                  <c:v>205</c:v>
                </c:pt>
              </c:numCache>
            </c:numRef>
          </c:xVal>
          <c:yVal>
            <c:numRef>
              <c:f>'2CAH00401-011'!$C$8:$C$29</c:f>
              <c:numCache>
                <c:formatCode>_(* #,##0.00_);_(* \(#,##0.00\);_(* "-"??_);_(@_)</c:formatCode>
                <c:ptCount val="22"/>
                <c:pt idx="0">
                  <c:v>835.79</c:v>
                </c:pt>
                <c:pt idx="1">
                  <c:v>449.48142857142858</c:v>
                </c:pt>
                <c:pt idx="2">
                  <c:v>320.7119047619048</c:v>
                </c:pt>
                <c:pt idx="3">
                  <c:v>256.32714285714292</c:v>
                </c:pt>
                <c:pt idx="4">
                  <c:v>217.69628571428575</c:v>
                </c:pt>
                <c:pt idx="5">
                  <c:v>191.942380952381</c:v>
                </c:pt>
                <c:pt idx="6">
                  <c:v>173.5467346938776</c:v>
                </c:pt>
                <c:pt idx="7">
                  <c:v>159.75000000000006</c:v>
                </c:pt>
                <c:pt idx="8">
                  <c:v>140.79</c:v>
                </c:pt>
                <c:pt idx="9">
                  <c:v>135.35493506493506</c:v>
                </c:pt>
                <c:pt idx="10">
                  <c:v>118.37035714285716</c:v>
                </c:pt>
                <c:pt idx="11">
                  <c:v>110.89714285714287</c:v>
                </c:pt>
                <c:pt idx="12">
                  <c:v>106.9980745341615</c:v>
                </c:pt>
                <c:pt idx="13">
                  <c:v>100.29000000000002</c:v>
                </c:pt>
                <c:pt idx="14">
                  <c:v>96.09</c:v>
                </c:pt>
                <c:pt idx="15">
                  <c:v>91.962892561983466</c:v>
                </c:pt>
                <c:pt idx="16">
                  <c:v>89.249178082191776</c:v>
                </c:pt>
                <c:pt idx="17">
                  <c:v>87.682929292929288</c:v>
                </c:pt>
                <c:pt idx="18">
                  <c:v>86.220830039525694</c:v>
                </c:pt>
                <c:pt idx="19">
                  <c:v>85.131818181818176</c:v>
                </c:pt>
                <c:pt idx="20">
                  <c:v>84.416181818181812</c:v>
                </c:pt>
                <c:pt idx="21">
                  <c:v>83.91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30048"/>
        <c:axId val="451876352"/>
      </c:scatterChart>
      <c:valAx>
        <c:axId val="45173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876352"/>
        <c:crosses val="autoZero"/>
        <c:crossBetween val="midCat"/>
      </c:valAx>
      <c:valAx>
        <c:axId val="45187635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451730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67322524400768E-2"/>
          <c:y val="4.6877786564888987E-2"/>
          <c:w val="0.79183447813704133"/>
          <c:h val="0.8947476761911311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'2CAH00401-0013'!$A$8:$A$29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16</c:v>
                </c:pt>
                <c:pt idx="11">
                  <c:v>20</c:v>
                </c:pt>
                <c:pt idx="12">
                  <c:v>23</c:v>
                </c:pt>
                <c:pt idx="13">
                  <c:v>31</c:v>
                </c:pt>
                <c:pt idx="14">
                  <c:v>40</c:v>
                </c:pt>
                <c:pt idx="15">
                  <c:v>55</c:v>
                </c:pt>
                <c:pt idx="16">
                  <c:v>73</c:v>
                </c:pt>
                <c:pt idx="17">
                  <c:v>90</c:v>
                </c:pt>
                <c:pt idx="18">
                  <c:v>115</c:v>
                </c:pt>
                <c:pt idx="19">
                  <c:v>145</c:v>
                </c:pt>
                <c:pt idx="20">
                  <c:v>175</c:v>
                </c:pt>
                <c:pt idx="21">
                  <c:v>205</c:v>
                </c:pt>
              </c:numCache>
            </c:numRef>
          </c:xVal>
          <c:yVal>
            <c:numRef>
              <c:f>'2CAH00401-0013'!$B$8:$B$29</c:f>
              <c:numCache>
                <c:formatCode>_(* #,##0.00_);_(* \(#,##0.00\);_(* "-"??_);_(@_)</c:formatCode>
                <c:ptCount val="22"/>
                <c:pt idx="0">
                  <c:v>920.54</c:v>
                </c:pt>
                <c:pt idx="1">
                  <c:v>495.45</c:v>
                </c:pt>
                <c:pt idx="2">
                  <c:v>352.77</c:v>
                </c:pt>
                <c:pt idx="3">
                  <c:v>284.77999999999997</c:v>
                </c:pt>
                <c:pt idx="4">
                  <c:v>243.82</c:v>
                </c:pt>
                <c:pt idx="5">
                  <c:v>217.9</c:v>
                </c:pt>
                <c:pt idx="6">
                  <c:v>198.29</c:v>
                </c:pt>
                <c:pt idx="7">
                  <c:v>183.2</c:v>
                </c:pt>
                <c:pt idx="8">
                  <c:v>162.65</c:v>
                </c:pt>
                <c:pt idx="9">
                  <c:v>156.19999999999999</c:v>
                </c:pt>
                <c:pt idx="10">
                  <c:v>138.37</c:v>
                </c:pt>
                <c:pt idx="11">
                  <c:v>130.11000000000001</c:v>
                </c:pt>
                <c:pt idx="12">
                  <c:v>125.31</c:v>
                </c:pt>
                <c:pt idx="13">
                  <c:v>117.41</c:v>
                </c:pt>
                <c:pt idx="14">
                  <c:v>112.68</c:v>
                </c:pt>
                <c:pt idx="15">
                  <c:v>107.77</c:v>
                </c:pt>
                <c:pt idx="16">
                  <c:v>104.49</c:v>
                </c:pt>
                <c:pt idx="17">
                  <c:v>102.72</c:v>
                </c:pt>
                <c:pt idx="18">
                  <c:v>101.04</c:v>
                </c:pt>
                <c:pt idx="19">
                  <c:v>99.84</c:v>
                </c:pt>
                <c:pt idx="20">
                  <c:v>99.03</c:v>
                </c:pt>
                <c:pt idx="21">
                  <c:v>98.47</c:v>
                </c:pt>
              </c:numCache>
            </c:numRef>
          </c:yVal>
          <c:smooth val="0"/>
        </c:ser>
        <c:ser>
          <c:idx val="3"/>
          <c:order val="1"/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'2CAH00401-0013'!$A$8:$A$29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16</c:v>
                </c:pt>
                <c:pt idx="11">
                  <c:v>20</c:v>
                </c:pt>
                <c:pt idx="12">
                  <c:v>23</c:v>
                </c:pt>
                <c:pt idx="13">
                  <c:v>31</c:v>
                </c:pt>
                <c:pt idx="14">
                  <c:v>40</c:v>
                </c:pt>
                <c:pt idx="15">
                  <c:v>55</c:v>
                </c:pt>
                <c:pt idx="16">
                  <c:v>73</c:v>
                </c:pt>
                <c:pt idx="17">
                  <c:v>90</c:v>
                </c:pt>
                <c:pt idx="18">
                  <c:v>115</c:v>
                </c:pt>
                <c:pt idx="19">
                  <c:v>145</c:v>
                </c:pt>
                <c:pt idx="20">
                  <c:v>175</c:v>
                </c:pt>
                <c:pt idx="21">
                  <c:v>205</c:v>
                </c:pt>
              </c:numCache>
            </c:numRef>
          </c:xVal>
          <c:yVal>
            <c:numRef>
              <c:f>'2CAH00401-0013'!$C$8:$C$29</c:f>
              <c:numCache>
                <c:formatCode>_(* #,##0.00_);_(* \(#,##0.00\);_(* "-"??_);_(@_)</c:formatCode>
                <c:ptCount val="22"/>
                <c:pt idx="0">
                  <c:v>920.54</c:v>
                </c:pt>
                <c:pt idx="1">
                  <c:v>499.20285714285717</c:v>
                </c:pt>
                <c:pt idx="2">
                  <c:v>358.75714285714292</c:v>
                </c:pt>
                <c:pt idx="3">
                  <c:v>288.53428571428577</c:v>
                </c:pt>
                <c:pt idx="4">
                  <c:v>246.40057142857148</c:v>
                </c:pt>
                <c:pt idx="5">
                  <c:v>218.31142857142865</c:v>
                </c:pt>
                <c:pt idx="6">
                  <c:v>198.24775510204088</c:v>
                </c:pt>
                <c:pt idx="7">
                  <c:v>183.20000000000007</c:v>
                </c:pt>
                <c:pt idx="8">
                  <c:v>162.65</c:v>
                </c:pt>
                <c:pt idx="9">
                  <c:v>156.57883116883119</c:v>
                </c:pt>
                <c:pt idx="10">
                  <c:v>137.60642857142858</c:v>
                </c:pt>
                <c:pt idx="11">
                  <c:v>129.25857142857143</c:v>
                </c:pt>
                <c:pt idx="12">
                  <c:v>124.90316770186335</c:v>
                </c:pt>
                <c:pt idx="13">
                  <c:v>117.41</c:v>
                </c:pt>
                <c:pt idx="14">
                  <c:v>112.68</c:v>
                </c:pt>
                <c:pt idx="15">
                  <c:v>107.86504132231404</c:v>
                </c:pt>
                <c:pt idx="16">
                  <c:v>104.69904109589041</c:v>
                </c:pt>
                <c:pt idx="17">
                  <c:v>102.87175084175084</c:v>
                </c:pt>
                <c:pt idx="18">
                  <c:v>101.16596837944664</c:v>
                </c:pt>
                <c:pt idx="19">
                  <c:v>99.895454545454541</c:v>
                </c:pt>
                <c:pt idx="20">
                  <c:v>99.060545454545448</c:v>
                </c:pt>
                <c:pt idx="21">
                  <c:v>98.47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51616"/>
        <c:axId val="451553152"/>
      </c:scatterChart>
      <c:valAx>
        <c:axId val="45155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553152"/>
        <c:crosses val="autoZero"/>
        <c:crossBetween val="midCat"/>
      </c:valAx>
      <c:valAx>
        <c:axId val="45155315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451551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466726</xdr:colOff>
      <xdr:row>2</xdr:row>
      <xdr:rowOff>133350</xdr:rowOff>
    </xdr:from>
    <xdr:to>
      <xdr:col>26</xdr:col>
      <xdr:colOff>428626</xdr:colOff>
      <xdr:row>21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19</xdr:col>
      <xdr:colOff>133350</xdr:colOff>
      <xdr:row>28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171450</xdr:rowOff>
    </xdr:from>
    <xdr:to>
      <xdr:col>27</xdr:col>
      <xdr:colOff>114300</xdr:colOff>
      <xdr:row>42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0</xdr:rowOff>
    </xdr:from>
    <xdr:to>
      <xdr:col>27</xdr:col>
      <xdr:colOff>123825</xdr:colOff>
      <xdr:row>42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27</xdr:col>
      <xdr:colOff>114300</xdr:colOff>
      <xdr:row>42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9525</xdr:rowOff>
    </xdr:from>
    <xdr:to>
      <xdr:col>27</xdr:col>
      <xdr:colOff>114300</xdr:colOff>
      <xdr:row>42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27</xdr:col>
      <xdr:colOff>114300</xdr:colOff>
      <xdr:row>42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6</xdr:row>
      <xdr:rowOff>9525</xdr:rowOff>
    </xdr:from>
    <xdr:to>
      <xdr:col>27</xdr:col>
      <xdr:colOff>104775</xdr:colOff>
      <xdr:row>42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2</xdr:row>
      <xdr:rowOff>152400</xdr:rowOff>
    </xdr:from>
    <xdr:to>
      <xdr:col>27</xdr:col>
      <xdr:colOff>257175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6</xdr:row>
      <xdr:rowOff>9525</xdr:rowOff>
    </xdr:from>
    <xdr:to>
      <xdr:col>19</xdr:col>
      <xdr:colOff>114300</xdr:colOff>
      <xdr:row>28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9525</xdr:rowOff>
    </xdr:from>
    <xdr:to>
      <xdr:col>19</xdr:col>
      <xdr:colOff>133350</xdr:colOff>
      <xdr:row>28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19050</xdr:rowOff>
    </xdr:from>
    <xdr:to>
      <xdr:col>19</xdr:col>
      <xdr:colOff>142875</xdr:colOff>
      <xdr:row>29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6</xdr:row>
      <xdr:rowOff>0</xdr:rowOff>
    </xdr:from>
    <xdr:to>
      <xdr:col>19</xdr:col>
      <xdr:colOff>161925</xdr:colOff>
      <xdr:row>28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19</xdr:col>
      <xdr:colOff>133350</xdr:colOff>
      <xdr:row>28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19</xdr:col>
      <xdr:colOff>133350</xdr:colOff>
      <xdr:row>28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19</xdr:col>
      <xdr:colOff>133350</xdr:colOff>
      <xdr:row>28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19</xdr:col>
      <xdr:colOff>133350</xdr:colOff>
      <xdr:row>28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5"/>
  <sheetViews>
    <sheetView topLeftCell="N10" zoomScale="200" zoomScaleNormal="200" workbookViewId="0">
      <selection activeCell="O27" sqref="O27"/>
    </sheetView>
  </sheetViews>
  <sheetFormatPr defaultRowHeight="15" x14ac:dyDescent="0.25"/>
  <cols>
    <col min="2" max="9" width="9.5703125" bestFit="1" customWidth="1"/>
    <col min="10" max="10" width="10.5703125" bestFit="1" customWidth="1"/>
  </cols>
  <sheetData>
    <row r="3" spans="1:10" x14ac:dyDescent="0.25">
      <c r="A3" s="4">
        <v>1</v>
      </c>
      <c r="B3" s="2">
        <v>455.1397</v>
      </c>
      <c r="C3" s="2">
        <v>578.27290000000005</v>
      </c>
      <c r="D3" s="2">
        <v>851.92100000000005</v>
      </c>
      <c r="E3" s="2">
        <v>613.12099999999998</v>
      </c>
      <c r="F3" s="2">
        <v>613.18099999999993</v>
      </c>
      <c r="G3" s="2">
        <v>829.11</v>
      </c>
      <c r="H3" s="2">
        <v>832.35900000000004</v>
      </c>
      <c r="I3" s="2">
        <v>918.404</v>
      </c>
      <c r="J3" s="2">
        <v>4869.67</v>
      </c>
    </row>
    <row r="4" spans="1:10" x14ac:dyDescent="0.25">
      <c r="A4" s="4">
        <v>2</v>
      </c>
      <c r="B4" s="2">
        <v>229.61970000000002</v>
      </c>
      <c r="C4" s="2">
        <v>290.91790000000003</v>
      </c>
      <c r="D4" s="2">
        <v>432.37100000000004</v>
      </c>
      <c r="E4" s="2">
        <v>311.75600000000003</v>
      </c>
      <c r="F4" s="2">
        <v>311.786</v>
      </c>
      <c r="G4" s="2">
        <v>431.15499999999997</v>
      </c>
      <c r="H4" s="2">
        <v>446.06900000000002</v>
      </c>
      <c r="I4" s="2">
        <v>497.334</v>
      </c>
      <c r="J4" s="2">
        <v>2650.67</v>
      </c>
    </row>
    <row r="5" spans="1:10" x14ac:dyDescent="0.25">
      <c r="A5" s="4">
        <v>3</v>
      </c>
      <c r="B5" s="2">
        <v>154.44636666666668</v>
      </c>
      <c r="C5" s="2">
        <v>195.13290000000003</v>
      </c>
      <c r="D5" s="2">
        <v>292.52100000000002</v>
      </c>
      <c r="E5" s="2">
        <v>211.30099999999999</v>
      </c>
      <c r="F5" s="2">
        <v>211.32099999999997</v>
      </c>
      <c r="G5" s="2">
        <v>298.50333333333333</v>
      </c>
      <c r="H5" s="2">
        <v>317.3056666666667</v>
      </c>
      <c r="I5" s="2">
        <v>356.97733333333332</v>
      </c>
      <c r="J5" s="2">
        <v>1911.0033333333333</v>
      </c>
    </row>
    <row r="6" spans="1:10" x14ac:dyDescent="0.25">
      <c r="A6" s="4">
        <v>4</v>
      </c>
      <c r="B6" s="2">
        <v>116.8597</v>
      </c>
      <c r="C6" s="2">
        <v>147.24040000000002</v>
      </c>
      <c r="D6" s="2">
        <v>222.596</v>
      </c>
      <c r="E6" s="2">
        <v>161.0735</v>
      </c>
      <c r="F6" s="2">
        <v>161.08849999999998</v>
      </c>
      <c r="G6" s="2">
        <v>232.17750000000001</v>
      </c>
      <c r="H6" s="2">
        <v>252.92400000000001</v>
      </c>
      <c r="I6" s="2">
        <v>286.79899999999998</v>
      </c>
      <c r="J6" s="2">
        <v>1541.17</v>
      </c>
    </row>
    <row r="7" spans="1:10" x14ac:dyDescent="0.25">
      <c r="A7" s="4">
        <v>5</v>
      </c>
      <c r="B7" s="2">
        <v>94.307699999999997</v>
      </c>
      <c r="C7" s="2">
        <v>118.50490000000001</v>
      </c>
      <c r="D7" s="2">
        <v>180.64099999999999</v>
      </c>
      <c r="E7" s="2">
        <v>130.93700000000001</v>
      </c>
      <c r="F7" s="2">
        <v>130.94899999999998</v>
      </c>
      <c r="G7" s="2">
        <v>192.38200000000001</v>
      </c>
      <c r="H7" s="2">
        <v>214.29500000000002</v>
      </c>
      <c r="I7" s="2">
        <v>244.69200000000001</v>
      </c>
      <c r="J7" s="2">
        <v>1319.27</v>
      </c>
    </row>
    <row r="8" spans="1:10" x14ac:dyDescent="0.25">
      <c r="A8" s="4">
        <v>6</v>
      </c>
      <c r="B8" s="2">
        <v>79.273033333333331</v>
      </c>
      <c r="C8" s="2">
        <v>99.34790000000001</v>
      </c>
      <c r="D8" s="2">
        <v>152.67099999999999</v>
      </c>
      <c r="E8" s="2">
        <v>110.846</v>
      </c>
      <c r="F8" s="2">
        <v>110.85599999999999</v>
      </c>
      <c r="G8" s="2">
        <v>165.85166666666669</v>
      </c>
      <c r="H8" s="2">
        <v>188.54233333333335</v>
      </c>
      <c r="I8" s="2">
        <v>216.62066666666664</v>
      </c>
      <c r="J8" s="2">
        <v>1171.3366666666666</v>
      </c>
    </row>
    <row r="9" spans="1:10" x14ac:dyDescent="0.25">
      <c r="A9" s="4">
        <v>7</v>
      </c>
      <c r="B9" s="2">
        <v>68.53398571428572</v>
      </c>
      <c r="C9" s="2">
        <v>85.66432857142857</v>
      </c>
      <c r="D9" s="2">
        <v>132.69242857142859</v>
      </c>
      <c r="E9" s="2">
        <v>96.495285714285728</v>
      </c>
      <c r="F9" s="2">
        <v>96.503857142857143</v>
      </c>
      <c r="G9" s="2">
        <v>146.90142857142857</v>
      </c>
      <c r="H9" s="2">
        <v>170.14757142857144</v>
      </c>
      <c r="I9" s="2">
        <v>196.56971428571427</v>
      </c>
      <c r="J9" s="2">
        <v>1065.67</v>
      </c>
    </row>
    <row r="10" spans="1:10" x14ac:dyDescent="0.25">
      <c r="A10" s="4">
        <v>8</v>
      </c>
      <c r="B10" s="2">
        <v>60.479700000000001</v>
      </c>
      <c r="C10" s="2">
        <v>75.401650000000004</v>
      </c>
      <c r="D10" s="2">
        <v>117.7085</v>
      </c>
      <c r="E10" s="2">
        <v>85.732250000000008</v>
      </c>
      <c r="F10" s="2">
        <v>85.739750000000001</v>
      </c>
      <c r="G10" s="2">
        <v>132.68875</v>
      </c>
      <c r="H10" s="2">
        <v>156.35150000000002</v>
      </c>
      <c r="I10" s="2">
        <v>181.53149999999999</v>
      </c>
      <c r="J10" s="2">
        <v>986.42000000000007</v>
      </c>
    </row>
    <row r="11" spans="1:10" x14ac:dyDescent="0.25">
      <c r="A11" s="7">
        <v>11</v>
      </c>
      <c r="B11" s="2">
        <v>45.045263636363629</v>
      </c>
      <c r="C11" s="2">
        <v>54.590736363636367</v>
      </c>
      <c r="D11" s="2">
        <v>95.384363636363645</v>
      </c>
      <c r="E11" s="2">
        <v>65.333818181818174</v>
      </c>
      <c r="F11" s="2">
        <v>65.36936363636363</v>
      </c>
      <c r="G11" s="2">
        <v>111.25163636363638</v>
      </c>
      <c r="H11" s="2">
        <v>135.32845454545455</v>
      </c>
      <c r="I11" s="2">
        <v>157.18681818181818</v>
      </c>
      <c r="J11" s="2">
        <v>852.64181818181805</v>
      </c>
    </row>
    <row r="12" spans="1:10" x14ac:dyDescent="0.25">
      <c r="A12" s="7">
        <v>16</v>
      </c>
      <c r="B12" s="2">
        <v>33.562024999999998</v>
      </c>
      <c r="C12" s="2">
        <v>40.555225</v>
      </c>
      <c r="D12" s="2">
        <v>75.938625000000002</v>
      </c>
      <c r="E12" s="2">
        <v>51.517624999999995</v>
      </c>
      <c r="F12" s="2">
        <v>51.558</v>
      </c>
      <c r="G12" s="2">
        <v>93.053625000000011</v>
      </c>
      <c r="H12" s="2">
        <v>118.33924999999999</v>
      </c>
      <c r="I12" s="2">
        <v>137.86124999999998</v>
      </c>
      <c r="J12" s="2">
        <v>748.55374999999992</v>
      </c>
    </row>
    <row r="13" spans="1:10" x14ac:dyDescent="0.25">
      <c r="A13" s="7">
        <v>23</v>
      </c>
      <c r="B13" s="2">
        <v>25.873247826086956</v>
      </c>
      <c r="C13" s="2">
        <v>31.157534782608696</v>
      </c>
      <c r="D13" s="2">
        <v>62.918434782608699</v>
      </c>
      <c r="E13" s="2">
        <v>42.26678260869565</v>
      </c>
      <c r="F13" s="2">
        <v>42.310391304347824</v>
      </c>
      <c r="G13" s="2">
        <v>80.868869565217395</v>
      </c>
      <c r="H13" s="2">
        <v>106.96386956521738</v>
      </c>
      <c r="I13" s="2">
        <v>124.92152173913044</v>
      </c>
      <c r="J13" s="2">
        <v>678.8599999999999</v>
      </c>
    </row>
    <row r="14" spans="1:10" x14ac:dyDescent="0.25">
      <c r="A14" s="7">
        <v>31</v>
      </c>
      <c r="B14" s="2">
        <v>21.337932258064516</v>
      </c>
      <c r="C14" s="2">
        <v>25.614196774193548</v>
      </c>
      <c r="D14" s="2">
        <v>55.238322580645161</v>
      </c>
      <c r="E14" s="2">
        <v>36.810064516129032</v>
      </c>
      <c r="F14" s="2">
        <v>36.85558064516129</v>
      </c>
      <c r="G14" s="2">
        <v>73.681548387096768</v>
      </c>
      <c r="H14" s="2">
        <v>100.25396774193547</v>
      </c>
      <c r="I14" s="2">
        <v>117.28887096774193</v>
      </c>
      <c r="J14" s="2">
        <v>637.75032258064516</v>
      </c>
    </row>
    <row r="15" spans="1:10" x14ac:dyDescent="0.25">
      <c r="A15" s="7">
        <v>40</v>
      </c>
      <c r="B15" s="2">
        <v>18.404150000000001</v>
      </c>
      <c r="C15" s="2">
        <v>22.02835</v>
      </c>
      <c r="D15" s="2">
        <v>50.270250000000004</v>
      </c>
      <c r="E15" s="2">
        <v>33.280249999999995</v>
      </c>
      <c r="F15" s="2">
        <v>33.326999999999998</v>
      </c>
      <c r="G15" s="2">
        <v>69.032250000000005</v>
      </c>
      <c r="H15" s="2">
        <v>95.913499999999999</v>
      </c>
      <c r="I15" s="2">
        <v>112.3515</v>
      </c>
      <c r="J15" s="2">
        <v>611.15749999999991</v>
      </c>
    </row>
    <row r="16" spans="1:10" x14ac:dyDescent="0.25">
      <c r="A16" s="7">
        <v>55</v>
      </c>
      <c r="B16" s="2">
        <v>15.648172727272726</v>
      </c>
      <c r="C16" s="2">
        <v>18.65982727272727</v>
      </c>
      <c r="D16" s="2">
        <v>45.603272727272724</v>
      </c>
      <c r="E16" s="2">
        <v>29.964363636363636</v>
      </c>
      <c r="F16" s="2">
        <v>30.012272727272727</v>
      </c>
      <c r="G16" s="2">
        <v>64.664727272727276</v>
      </c>
      <c r="H16" s="2">
        <v>91.836090909090899</v>
      </c>
      <c r="I16" s="2">
        <v>107.71336363636364</v>
      </c>
      <c r="J16" s="2">
        <v>586.17636363636359</v>
      </c>
    </row>
    <row r="17" spans="1:20" x14ac:dyDescent="0.25">
      <c r="A17" s="7">
        <v>73</v>
      </c>
      <c r="B17" s="2">
        <v>13.836023287671232</v>
      </c>
      <c r="C17" s="2">
        <v>16.444908219178082</v>
      </c>
      <c r="D17" s="2">
        <v>42.534575342465757</v>
      </c>
      <c r="E17" s="2">
        <v>27.784054794520546</v>
      </c>
      <c r="F17" s="2">
        <v>27.832726027397257</v>
      </c>
      <c r="G17" s="2">
        <v>61.792931506849314</v>
      </c>
      <c r="H17" s="2">
        <v>89.155054794520538</v>
      </c>
      <c r="I17" s="2">
        <v>104.6636301369863</v>
      </c>
      <c r="J17" s="2">
        <v>569.75041095890401</v>
      </c>
    </row>
    <row r="18" spans="1:20" x14ac:dyDescent="0.25">
      <c r="A18" s="7">
        <v>90</v>
      </c>
      <c r="B18" s="2">
        <v>12.790122222222221</v>
      </c>
      <c r="C18" s="2">
        <v>15.166544444444444</v>
      </c>
      <c r="D18" s="2">
        <v>40.763444444444445</v>
      </c>
      <c r="E18" s="2">
        <v>26.525666666666666</v>
      </c>
      <c r="F18" s="2">
        <v>26.574777777777776</v>
      </c>
      <c r="G18" s="2">
        <v>60.135444444444445</v>
      </c>
      <c r="H18" s="2">
        <v>87.60766666666666</v>
      </c>
      <c r="I18" s="2">
        <v>102.90344444444445</v>
      </c>
      <c r="J18" s="2">
        <v>560.27</v>
      </c>
    </row>
    <row r="19" spans="1:20" x14ac:dyDescent="0.25">
      <c r="A19" s="7">
        <v>115</v>
      </c>
      <c r="B19" s="2">
        <v>11.813769565217392</v>
      </c>
      <c r="C19" s="2">
        <v>13.973186956521738</v>
      </c>
      <c r="D19" s="2">
        <v>39.110086956521741</v>
      </c>
      <c r="E19" s="2">
        <v>25.350956521739128</v>
      </c>
      <c r="F19" s="2">
        <v>25.400478260869562</v>
      </c>
      <c r="G19" s="2">
        <v>58.588173913043477</v>
      </c>
      <c r="H19" s="2">
        <v>86.163173913043465</v>
      </c>
      <c r="I19" s="2">
        <v>101.26030434782609</v>
      </c>
      <c r="J19" s="2">
        <v>551.41999999999996</v>
      </c>
    </row>
    <row r="20" spans="1:20" x14ac:dyDescent="0.25">
      <c r="A20" s="7">
        <v>145</v>
      </c>
      <c r="B20" s="2">
        <v>11.086555172413792</v>
      </c>
      <c r="C20" s="2">
        <v>13.084341379310345</v>
      </c>
      <c r="D20" s="2">
        <v>37.878620689655172</v>
      </c>
      <c r="E20" s="2">
        <v>24.475999999999999</v>
      </c>
      <c r="F20" s="2">
        <v>24.525827586206894</v>
      </c>
      <c r="G20" s="2">
        <v>57.435724137931032</v>
      </c>
      <c r="H20" s="2">
        <v>85.087275862068964</v>
      </c>
      <c r="I20" s="2">
        <v>100.03644827586207</v>
      </c>
      <c r="J20" s="2">
        <v>544.82827586206895</v>
      </c>
    </row>
    <row r="21" spans="1:20" x14ac:dyDescent="0.25">
      <c r="A21" s="7">
        <v>175</v>
      </c>
      <c r="B21" s="2">
        <v>10.608671428571428</v>
      </c>
      <c r="C21" s="2">
        <v>12.500242857142856</v>
      </c>
      <c r="D21" s="2">
        <v>37.069371428571429</v>
      </c>
      <c r="E21" s="2">
        <v>23.901028571428572</v>
      </c>
      <c r="F21" s="2">
        <v>23.951057142857142</v>
      </c>
      <c r="G21" s="2">
        <v>56.678400000000003</v>
      </c>
      <c r="H21" s="2">
        <v>84.380257142857133</v>
      </c>
      <c r="I21" s="2">
        <v>99.232200000000006</v>
      </c>
      <c r="J21" s="2">
        <v>540.49657142857143</v>
      </c>
    </row>
    <row r="22" spans="1:20" x14ac:dyDescent="0.25">
      <c r="A22" s="7">
        <v>205</v>
      </c>
      <c r="B22" s="2">
        <v>10.270656097560975</v>
      </c>
      <c r="C22" s="2">
        <v>12.0871</v>
      </c>
      <c r="D22" s="2">
        <v>36.496975609756099</v>
      </c>
      <c r="E22" s="2">
        <v>23.494341463414635</v>
      </c>
      <c r="F22" s="2">
        <v>23.54451219512195</v>
      </c>
      <c r="G22" s="2">
        <v>56.142731707317076</v>
      </c>
      <c r="H22" s="2">
        <v>83.88017073170731</v>
      </c>
      <c r="I22" s="2">
        <v>98.663341463414639</v>
      </c>
      <c r="J22" s="2">
        <v>537.43268292682922</v>
      </c>
    </row>
    <row r="26" spans="1:20" x14ac:dyDescent="0.25">
      <c r="A26" s="4">
        <v>1</v>
      </c>
      <c r="B26">
        <v>851.92100000000005</v>
      </c>
      <c r="D26" s="4">
        <v>1</v>
      </c>
      <c r="E26">
        <v>613.12099999999998</v>
      </c>
      <c r="G26" s="4">
        <v>1</v>
      </c>
      <c r="H26">
        <v>613.18099999999993</v>
      </c>
      <c r="J26" s="4">
        <v>1</v>
      </c>
      <c r="K26">
        <v>829.11</v>
      </c>
      <c r="M26" s="4">
        <v>1</v>
      </c>
      <c r="N26">
        <v>832.35900000000004</v>
      </c>
      <c r="P26" s="4">
        <v>1</v>
      </c>
      <c r="Q26">
        <v>918.404</v>
      </c>
      <c r="S26" s="4">
        <v>1</v>
      </c>
      <c r="T26">
        <v>4869.67</v>
      </c>
    </row>
    <row r="27" spans="1:20" x14ac:dyDescent="0.25">
      <c r="A27" s="4">
        <v>2</v>
      </c>
      <c r="B27">
        <v>432.37100000000004</v>
      </c>
      <c r="D27" s="4">
        <v>2</v>
      </c>
      <c r="E27">
        <v>311.75600000000003</v>
      </c>
      <c r="G27" s="4">
        <v>2</v>
      </c>
      <c r="H27">
        <v>311.786</v>
      </c>
      <c r="J27" s="4">
        <v>2</v>
      </c>
      <c r="K27">
        <v>431.15499999999997</v>
      </c>
      <c r="M27" s="4">
        <v>2</v>
      </c>
      <c r="N27">
        <v>446.06900000000002</v>
      </c>
      <c r="P27" s="4">
        <v>2</v>
      </c>
      <c r="Q27">
        <v>497.334</v>
      </c>
      <c r="S27" s="4">
        <v>2</v>
      </c>
      <c r="T27">
        <v>2650.67</v>
      </c>
    </row>
    <row r="28" spans="1:20" x14ac:dyDescent="0.25">
      <c r="A28" s="4">
        <v>3</v>
      </c>
      <c r="B28">
        <v>292.52100000000002</v>
      </c>
      <c r="D28" s="4">
        <v>3</v>
      </c>
      <c r="E28">
        <v>211.30099999999999</v>
      </c>
      <c r="G28" s="4">
        <v>3</v>
      </c>
      <c r="H28">
        <v>211.32099999999997</v>
      </c>
      <c r="J28" s="4">
        <v>3</v>
      </c>
      <c r="K28">
        <v>298.50333333333333</v>
      </c>
      <c r="M28" s="4">
        <v>3</v>
      </c>
      <c r="N28">
        <v>317.3056666666667</v>
      </c>
      <c r="P28" s="4">
        <v>3</v>
      </c>
      <c r="Q28">
        <v>356.97733333333332</v>
      </c>
      <c r="S28" s="4">
        <v>3</v>
      </c>
      <c r="T28">
        <v>1911.0033333333333</v>
      </c>
    </row>
    <row r="29" spans="1:20" x14ac:dyDescent="0.25">
      <c r="A29" s="4">
        <v>4</v>
      </c>
      <c r="B29">
        <v>222.596</v>
      </c>
      <c r="D29" s="4">
        <v>4</v>
      </c>
      <c r="E29">
        <v>161.0735</v>
      </c>
      <c r="G29" s="4">
        <v>4</v>
      </c>
      <c r="H29">
        <v>161.08849999999998</v>
      </c>
      <c r="J29" s="4">
        <v>4</v>
      </c>
      <c r="K29">
        <v>232.17750000000001</v>
      </c>
      <c r="M29" s="4">
        <v>4</v>
      </c>
      <c r="N29">
        <v>252.92400000000001</v>
      </c>
      <c r="P29" s="4">
        <v>4</v>
      </c>
      <c r="Q29">
        <v>286.79899999999998</v>
      </c>
      <c r="S29" s="4">
        <v>4</v>
      </c>
      <c r="T29">
        <v>1541.17</v>
      </c>
    </row>
    <row r="30" spans="1:20" x14ac:dyDescent="0.25">
      <c r="A30" s="4">
        <v>5</v>
      </c>
      <c r="B30">
        <v>180.64099999999999</v>
      </c>
      <c r="D30" s="4">
        <v>5</v>
      </c>
      <c r="E30">
        <v>130.93700000000001</v>
      </c>
      <c r="G30" s="4">
        <v>5</v>
      </c>
      <c r="H30">
        <v>130.94899999999998</v>
      </c>
      <c r="J30" s="4">
        <v>5</v>
      </c>
      <c r="K30">
        <v>192.38200000000001</v>
      </c>
      <c r="M30" s="4">
        <v>5</v>
      </c>
      <c r="N30">
        <v>214.29500000000002</v>
      </c>
      <c r="P30" s="4">
        <v>5</v>
      </c>
      <c r="Q30">
        <v>244.69200000000001</v>
      </c>
      <c r="S30" s="4">
        <v>5</v>
      </c>
      <c r="T30">
        <v>1319.27</v>
      </c>
    </row>
    <row r="31" spans="1:20" x14ac:dyDescent="0.25">
      <c r="A31" s="4">
        <v>6</v>
      </c>
      <c r="B31">
        <v>152.67099999999999</v>
      </c>
      <c r="D31" s="4">
        <v>6</v>
      </c>
      <c r="E31">
        <v>110.846</v>
      </c>
      <c r="G31" s="4">
        <v>6</v>
      </c>
      <c r="H31">
        <v>110.85599999999999</v>
      </c>
      <c r="J31" s="4">
        <v>6</v>
      </c>
      <c r="K31">
        <v>165.85166666666669</v>
      </c>
      <c r="M31" s="4">
        <v>6</v>
      </c>
      <c r="N31">
        <v>188.54233333333335</v>
      </c>
      <c r="P31" s="4">
        <v>6</v>
      </c>
      <c r="Q31">
        <v>216.62066666666664</v>
      </c>
      <c r="S31" s="4">
        <v>6</v>
      </c>
      <c r="T31">
        <v>1171.3366666666666</v>
      </c>
    </row>
    <row r="32" spans="1:20" x14ac:dyDescent="0.25">
      <c r="A32" s="4">
        <v>7</v>
      </c>
      <c r="B32">
        <v>132.69242857142859</v>
      </c>
      <c r="D32" s="4">
        <v>7</v>
      </c>
      <c r="E32">
        <v>96.495285714285728</v>
      </c>
      <c r="G32" s="4">
        <v>7</v>
      </c>
      <c r="H32">
        <v>96.503857142857143</v>
      </c>
      <c r="J32" s="4">
        <v>7</v>
      </c>
      <c r="K32">
        <v>146.90142857142857</v>
      </c>
      <c r="M32" s="4">
        <v>7</v>
      </c>
      <c r="N32">
        <v>170.14757142857144</v>
      </c>
      <c r="P32" s="4">
        <v>7</v>
      </c>
      <c r="Q32">
        <v>196.56971428571427</v>
      </c>
      <c r="S32" s="4">
        <v>7</v>
      </c>
      <c r="T32">
        <v>1065.67</v>
      </c>
    </row>
    <row r="33" spans="1:20" x14ac:dyDescent="0.25">
      <c r="A33" s="4">
        <v>8</v>
      </c>
      <c r="B33">
        <v>117.7085</v>
      </c>
      <c r="D33" s="4">
        <v>8</v>
      </c>
      <c r="E33">
        <v>85.732250000000008</v>
      </c>
      <c r="G33" s="4">
        <v>8</v>
      </c>
      <c r="H33">
        <v>85.739750000000001</v>
      </c>
      <c r="J33" s="4">
        <v>8</v>
      </c>
      <c r="K33">
        <v>132.68875</v>
      </c>
      <c r="M33" s="4">
        <v>8</v>
      </c>
      <c r="N33">
        <v>156.35150000000002</v>
      </c>
      <c r="P33" s="4">
        <v>8</v>
      </c>
      <c r="Q33">
        <v>181.53149999999999</v>
      </c>
      <c r="S33" s="4">
        <v>8</v>
      </c>
      <c r="T33">
        <v>986.42000000000007</v>
      </c>
    </row>
    <row r="34" spans="1:20" x14ac:dyDescent="0.25">
      <c r="A34" s="7">
        <v>11</v>
      </c>
      <c r="B34">
        <v>95.384363636363645</v>
      </c>
      <c r="D34" s="7">
        <v>11</v>
      </c>
      <c r="E34">
        <v>65.333818181818174</v>
      </c>
      <c r="G34" s="7">
        <v>11</v>
      </c>
      <c r="H34">
        <v>65.36936363636363</v>
      </c>
      <c r="J34" s="7">
        <v>11</v>
      </c>
      <c r="K34">
        <v>111.25163636363638</v>
      </c>
      <c r="M34" s="7">
        <v>11</v>
      </c>
      <c r="N34">
        <v>135.32845454545455</v>
      </c>
      <c r="P34" s="7">
        <v>11</v>
      </c>
      <c r="Q34">
        <v>157.18681818181818</v>
      </c>
      <c r="S34" s="7">
        <v>11</v>
      </c>
      <c r="T34">
        <v>852.64181818181805</v>
      </c>
    </row>
    <row r="35" spans="1:20" x14ac:dyDescent="0.25">
      <c r="A35" s="7">
        <v>16</v>
      </c>
      <c r="B35">
        <v>75.938625000000002</v>
      </c>
      <c r="D35" s="7">
        <v>16</v>
      </c>
      <c r="E35">
        <v>51.517624999999995</v>
      </c>
      <c r="G35" s="7">
        <v>16</v>
      </c>
      <c r="H35">
        <v>51.558</v>
      </c>
      <c r="J35" s="7">
        <v>16</v>
      </c>
      <c r="K35">
        <v>93.053625000000011</v>
      </c>
      <c r="M35" s="7">
        <v>16</v>
      </c>
      <c r="N35">
        <v>118.33924999999999</v>
      </c>
      <c r="P35" s="7">
        <v>16</v>
      </c>
      <c r="Q35">
        <v>137.86124999999998</v>
      </c>
      <c r="S35" s="7">
        <v>16</v>
      </c>
      <c r="T35">
        <v>748.55374999999992</v>
      </c>
    </row>
    <row r="36" spans="1:20" x14ac:dyDescent="0.25">
      <c r="A36" s="7">
        <v>23</v>
      </c>
      <c r="B36">
        <v>62.918434782608699</v>
      </c>
      <c r="D36" s="7">
        <v>23</v>
      </c>
      <c r="E36">
        <v>42.26678260869565</v>
      </c>
      <c r="G36" s="7">
        <v>23</v>
      </c>
      <c r="H36">
        <v>42.310391304347824</v>
      </c>
      <c r="J36" s="7">
        <v>23</v>
      </c>
      <c r="K36">
        <v>80.868869565217395</v>
      </c>
      <c r="M36" s="7">
        <v>23</v>
      </c>
      <c r="N36">
        <v>106.96386956521738</v>
      </c>
      <c r="P36" s="7">
        <v>23</v>
      </c>
      <c r="Q36">
        <v>124.92152173913044</v>
      </c>
      <c r="S36" s="7">
        <v>23</v>
      </c>
      <c r="T36">
        <v>678.8599999999999</v>
      </c>
    </row>
    <row r="37" spans="1:20" x14ac:dyDescent="0.25">
      <c r="A37" s="7">
        <v>31</v>
      </c>
      <c r="B37">
        <v>55.238322580645161</v>
      </c>
      <c r="D37" s="7">
        <v>31</v>
      </c>
      <c r="E37">
        <v>36.810064516129032</v>
      </c>
      <c r="G37" s="7">
        <v>31</v>
      </c>
      <c r="H37">
        <v>36.85558064516129</v>
      </c>
      <c r="J37" s="7">
        <v>31</v>
      </c>
      <c r="K37">
        <v>73.681548387096768</v>
      </c>
      <c r="M37" s="7">
        <v>31</v>
      </c>
      <c r="N37">
        <v>100.25396774193547</v>
      </c>
      <c r="P37" s="7">
        <v>31</v>
      </c>
      <c r="Q37">
        <v>117.28887096774193</v>
      </c>
      <c r="S37" s="7">
        <v>31</v>
      </c>
      <c r="T37">
        <v>637.75032258064516</v>
      </c>
    </row>
    <row r="38" spans="1:20" x14ac:dyDescent="0.25">
      <c r="A38" s="7">
        <v>40</v>
      </c>
      <c r="B38">
        <v>50.270250000000004</v>
      </c>
      <c r="D38" s="7">
        <v>40</v>
      </c>
      <c r="E38">
        <v>33.280249999999995</v>
      </c>
      <c r="G38" s="7">
        <v>40</v>
      </c>
      <c r="H38">
        <v>33.326999999999998</v>
      </c>
      <c r="J38" s="7">
        <v>40</v>
      </c>
      <c r="K38">
        <v>69.032250000000005</v>
      </c>
      <c r="M38" s="7">
        <v>40</v>
      </c>
      <c r="N38">
        <v>95.913499999999999</v>
      </c>
      <c r="P38" s="7">
        <v>40</v>
      </c>
      <c r="Q38">
        <v>112.3515</v>
      </c>
      <c r="S38" s="7">
        <v>40</v>
      </c>
      <c r="T38">
        <v>611.15749999999991</v>
      </c>
    </row>
    <row r="39" spans="1:20" x14ac:dyDescent="0.25">
      <c r="A39" s="7">
        <v>55</v>
      </c>
      <c r="B39">
        <v>45.603272727272724</v>
      </c>
      <c r="D39" s="7">
        <v>55</v>
      </c>
      <c r="E39">
        <v>29.964363636363636</v>
      </c>
      <c r="G39" s="7">
        <v>55</v>
      </c>
      <c r="H39">
        <v>30.012272727272727</v>
      </c>
      <c r="J39" s="7">
        <v>55</v>
      </c>
      <c r="K39">
        <v>64.664727272727276</v>
      </c>
      <c r="M39" s="7">
        <v>55</v>
      </c>
      <c r="N39">
        <v>91.836090909090899</v>
      </c>
      <c r="P39" s="7">
        <v>55</v>
      </c>
      <c r="Q39">
        <v>107.71336363636364</v>
      </c>
      <c r="S39" s="7">
        <v>55</v>
      </c>
      <c r="T39">
        <v>586.17636363636359</v>
      </c>
    </row>
    <row r="40" spans="1:20" x14ac:dyDescent="0.25">
      <c r="A40" s="7">
        <v>73</v>
      </c>
      <c r="B40">
        <v>42.534575342465757</v>
      </c>
      <c r="D40" s="7">
        <v>73</v>
      </c>
      <c r="E40">
        <v>27.784054794520546</v>
      </c>
      <c r="G40" s="7">
        <v>73</v>
      </c>
      <c r="H40">
        <v>27.832726027397257</v>
      </c>
      <c r="J40" s="7">
        <v>73</v>
      </c>
      <c r="K40">
        <v>61.792931506849314</v>
      </c>
      <c r="M40" s="7">
        <v>73</v>
      </c>
      <c r="N40">
        <v>89.155054794520538</v>
      </c>
      <c r="P40" s="7">
        <v>73</v>
      </c>
      <c r="Q40">
        <v>104.6636301369863</v>
      </c>
      <c r="S40" s="7">
        <v>73</v>
      </c>
      <c r="T40">
        <v>569.75041095890401</v>
      </c>
    </row>
    <row r="41" spans="1:20" x14ac:dyDescent="0.25">
      <c r="A41" s="7">
        <v>90</v>
      </c>
      <c r="B41">
        <v>40.763444444444445</v>
      </c>
      <c r="D41" s="7">
        <v>90</v>
      </c>
      <c r="E41">
        <v>26.525666666666666</v>
      </c>
      <c r="G41" s="7">
        <v>90</v>
      </c>
      <c r="H41">
        <v>26.574777777777776</v>
      </c>
      <c r="J41" s="7">
        <v>90</v>
      </c>
      <c r="K41">
        <v>60.135444444444445</v>
      </c>
      <c r="M41" s="7">
        <v>90</v>
      </c>
      <c r="N41">
        <v>87.60766666666666</v>
      </c>
      <c r="P41" s="7">
        <v>90</v>
      </c>
      <c r="Q41">
        <v>102.90344444444445</v>
      </c>
      <c r="S41" s="7">
        <v>90</v>
      </c>
      <c r="T41">
        <v>560.27</v>
      </c>
    </row>
    <row r="42" spans="1:20" x14ac:dyDescent="0.25">
      <c r="A42" s="7">
        <v>115</v>
      </c>
      <c r="B42">
        <v>39.110086956521741</v>
      </c>
      <c r="D42" s="7">
        <v>115</v>
      </c>
      <c r="E42">
        <v>25.350956521739128</v>
      </c>
      <c r="G42" s="7">
        <v>115</v>
      </c>
      <c r="H42">
        <v>25.400478260869562</v>
      </c>
      <c r="J42" s="7">
        <v>115</v>
      </c>
      <c r="K42">
        <v>58.588173913043477</v>
      </c>
      <c r="M42" s="7">
        <v>115</v>
      </c>
      <c r="N42">
        <v>86.163173913043465</v>
      </c>
      <c r="P42" s="7">
        <v>115</v>
      </c>
      <c r="Q42">
        <v>101.26030434782609</v>
      </c>
      <c r="S42" s="7">
        <v>115</v>
      </c>
      <c r="T42">
        <v>551.41999999999996</v>
      </c>
    </row>
    <row r="43" spans="1:20" x14ac:dyDescent="0.25">
      <c r="A43" s="7">
        <v>145</v>
      </c>
      <c r="B43">
        <v>37.878620689655172</v>
      </c>
      <c r="D43" s="7">
        <v>145</v>
      </c>
      <c r="E43">
        <v>24.475999999999999</v>
      </c>
      <c r="G43" s="7">
        <v>145</v>
      </c>
      <c r="H43">
        <v>24.525827586206894</v>
      </c>
      <c r="J43" s="7">
        <v>145</v>
      </c>
      <c r="K43">
        <v>57.435724137931032</v>
      </c>
      <c r="M43" s="7">
        <v>145</v>
      </c>
      <c r="N43">
        <v>85.087275862068964</v>
      </c>
      <c r="P43" s="7">
        <v>145</v>
      </c>
      <c r="Q43">
        <v>100.03644827586207</v>
      </c>
      <c r="S43" s="7">
        <v>145</v>
      </c>
      <c r="T43">
        <v>544.82827586206895</v>
      </c>
    </row>
    <row r="44" spans="1:20" x14ac:dyDescent="0.25">
      <c r="A44" s="7">
        <v>175</v>
      </c>
      <c r="B44">
        <v>37.069371428571429</v>
      </c>
      <c r="D44" s="7">
        <v>175</v>
      </c>
      <c r="E44">
        <v>23.901028571428572</v>
      </c>
      <c r="G44" s="7">
        <v>175</v>
      </c>
      <c r="H44">
        <v>23.951057142857142</v>
      </c>
      <c r="J44" s="7">
        <v>175</v>
      </c>
      <c r="K44">
        <v>56.678400000000003</v>
      </c>
      <c r="M44" s="7">
        <v>175</v>
      </c>
      <c r="N44">
        <v>84.380257142857133</v>
      </c>
      <c r="P44" s="7">
        <v>175</v>
      </c>
      <c r="Q44">
        <v>99.232200000000006</v>
      </c>
      <c r="S44" s="7">
        <v>175</v>
      </c>
      <c r="T44">
        <v>540.49657142857143</v>
      </c>
    </row>
    <row r="45" spans="1:20" x14ac:dyDescent="0.25">
      <c r="A45" s="7">
        <v>205</v>
      </c>
      <c r="B45">
        <v>36.496975609756099</v>
      </c>
      <c r="D45" s="7">
        <v>205</v>
      </c>
      <c r="E45">
        <v>23.494341463414635</v>
      </c>
      <c r="G45" s="7">
        <v>205</v>
      </c>
      <c r="H45">
        <v>23.54451219512195</v>
      </c>
      <c r="J45" s="7">
        <v>205</v>
      </c>
      <c r="K45">
        <v>56.142731707317076</v>
      </c>
      <c r="M45" s="7">
        <v>205</v>
      </c>
      <c r="N45">
        <v>83.88017073170731</v>
      </c>
      <c r="P45" s="7">
        <v>205</v>
      </c>
      <c r="Q45">
        <v>98.663341463414639</v>
      </c>
      <c r="S45" s="7">
        <v>205</v>
      </c>
      <c r="T45">
        <v>537.43268292682922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D30" sqref="D30"/>
    </sheetView>
  </sheetViews>
  <sheetFormatPr defaultRowHeight="15" x14ac:dyDescent="0.25"/>
  <cols>
    <col min="2" max="4" width="9.5703125" bestFit="1" customWidth="1"/>
  </cols>
  <sheetData>
    <row r="1" spans="1:6" ht="26.25" x14ac:dyDescent="0.4">
      <c r="A1" s="1" t="s">
        <v>27</v>
      </c>
    </row>
    <row r="3" spans="1:6" x14ac:dyDescent="0.25">
      <c r="A3" t="s">
        <v>5</v>
      </c>
    </row>
    <row r="4" spans="1:6" x14ac:dyDescent="0.25">
      <c r="A4" t="s">
        <v>11</v>
      </c>
      <c r="B4">
        <f>(B8-B15)/(1/A8-1/A15)</f>
        <v>4440.5257142857135</v>
      </c>
      <c r="C4" t="s">
        <v>10</v>
      </c>
      <c r="D4">
        <f>(B16-B21)/(1/A16-1/A21)</f>
        <v>3748.9333333333334</v>
      </c>
      <c r="E4" t="s">
        <v>19</v>
      </c>
      <c r="F4">
        <f>(B22-B29)/(1/A22-1/A29)</f>
        <v>3554.3272727272715</v>
      </c>
    </row>
    <row r="5" spans="1:6" x14ac:dyDescent="0.25">
      <c r="A5" t="s">
        <v>8</v>
      </c>
      <c r="B5" s="10">
        <f>B8-B4*1/A8</f>
        <v>442.5042857142862</v>
      </c>
      <c r="C5" t="s">
        <v>9</v>
      </c>
      <c r="D5" s="10">
        <f>B16-D4*(1/A16)</f>
        <v>515.59666666666658</v>
      </c>
      <c r="E5" t="s">
        <v>18</v>
      </c>
      <c r="F5" s="10">
        <f>B22-F4*(1/A22)</f>
        <v>521.6018181818182</v>
      </c>
    </row>
    <row r="7" spans="1:6" x14ac:dyDescent="0.25">
      <c r="A7" t="s">
        <v>1</v>
      </c>
      <c r="B7" t="s">
        <v>29</v>
      </c>
      <c r="C7" t="s">
        <v>2</v>
      </c>
      <c r="D7" t="s">
        <v>4</v>
      </c>
      <c r="E7" t="s">
        <v>25</v>
      </c>
      <c r="F7" t="s">
        <v>30</v>
      </c>
    </row>
    <row r="8" spans="1:6" x14ac:dyDescent="0.25">
      <c r="A8" s="4">
        <v>1</v>
      </c>
      <c r="B8" s="5">
        <v>4883.03</v>
      </c>
      <c r="C8" s="5">
        <f>$B$4/A8 + $B$5</f>
        <v>4883.03</v>
      </c>
      <c r="D8" s="6">
        <f>(B8-C8)^2</f>
        <v>0</v>
      </c>
      <c r="E8" s="13">
        <f>ABS(B8-C8)/B8</f>
        <v>0</v>
      </c>
      <c r="F8" s="5">
        <f>(C8-B8)*A8</f>
        <v>0</v>
      </c>
    </row>
    <row r="9" spans="1:6" x14ac:dyDescent="0.25">
      <c r="A9" s="4">
        <v>2</v>
      </c>
      <c r="B9" s="5">
        <v>2632.47</v>
      </c>
      <c r="C9" s="5">
        <f t="shared" ref="C9:C15" si="0">$B$4/A9 + $B$5</f>
        <v>2662.767142857143</v>
      </c>
      <c r="D9" s="6">
        <f t="shared" ref="D9:D29" si="1">(B9-C9)^2</f>
        <v>917.91686530614152</v>
      </c>
      <c r="E9" s="13">
        <f t="shared" ref="E9:E29" si="2">ABS(B9-C9)/B9</f>
        <v>1.150901733244564E-2</v>
      </c>
      <c r="F9" s="5">
        <f t="shared" ref="F9:F29" si="3">(C9-B9)*A9</f>
        <v>60.594285714286343</v>
      </c>
    </row>
    <row r="10" spans="1:6" x14ac:dyDescent="0.25">
      <c r="A10" s="4">
        <v>3</v>
      </c>
      <c r="B10" s="5">
        <v>1895.11</v>
      </c>
      <c r="C10" s="5">
        <f t="shared" si="0"/>
        <v>1922.679523809524</v>
      </c>
      <c r="D10" s="6">
        <f t="shared" si="1"/>
        <v>760.0786430839147</v>
      </c>
      <c r="E10" s="13">
        <f t="shared" si="2"/>
        <v>1.4547716918555689E-2</v>
      </c>
      <c r="F10" s="5">
        <f t="shared" si="3"/>
        <v>82.708571428572213</v>
      </c>
    </row>
    <row r="11" spans="1:6" x14ac:dyDescent="0.25">
      <c r="A11" s="4">
        <v>4</v>
      </c>
      <c r="B11" s="5">
        <v>1534.62</v>
      </c>
      <c r="C11" s="5">
        <f t="shared" si="0"/>
        <v>1552.6357142857146</v>
      </c>
      <c r="D11" s="6">
        <f t="shared" si="1"/>
        <v>324.56596122450452</v>
      </c>
      <c r="E11" s="13">
        <f t="shared" si="2"/>
        <v>1.1739527886848011E-2</v>
      </c>
      <c r="F11" s="5">
        <f t="shared" si="3"/>
        <v>72.062857142858775</v>
      </c>
    </row>
    <row r="12" spans="1:6" x14ac:dyDescent="0.25">
      <c r="A12" s="4">
        <v>5</v>
      </c>
      <c r="B12" s="5">
        <v>1313.27</v>
      </c>
      <c r="C12" s="5">
        <f t="shared" si="0"/>
        <v>1330.6094285714289</v>
      </c>
      <c r="D12" s="6">
        <f t="shared" si="1"/>
        <v>300.65578318368574</v>
      </c>
      <c r="E12" s="13">
        <f t="shared" si="2"/>
        <v>1.3203247292201089E-2</v>
      </c>
      <c r="F12" s="5">
        <f t="shared" si="3"/>
        <v>86.697142857144627</v>
      </c>
    </row>
    <row r="13" spans="1:6" x14ac:dyDescent="0.25">
      <c r="A13" s="4">
        <v>6</v>
      </c>
      <c r="B13" s="5">
        <v>1172.24</v>
      </c>
      <c r="C13" s="5">
        <f t="shared" si="0"/>
        <v>1182.591904761905</v>
      </c>
      <c r="D13" s="6">
        <f t="shared" si="1"/>
        <v>107.16193219955062</v>
      </c>
      <c r="E13" s="13">
        <f t="shared" si="2"/>
        <v>8.8308748736649172E-3</v>
      </c>
      <c r="F13" s="5">
        <f t="shared" si="3"/>
        <v>62.111428571429769</v>
      </c>
    </row>
    <row r="14" spans="1:6" x14ac:dyDescent="0.25">
      <c r="A14" s="4">
        <v>7</v>
      </c>
      <c r="B14" s="5">
        <v>1072.05</v>
      </c>
      <c r="C14" s="5">
        <f t="shared" si="0"/>
        <v>1076.8651020408167</v>
      </c>
      <c r="D14" s="6">
        <f t="shared" si="1"/>
        <v>23.185207663477943</v>
      </c>
      <c r="E14" s="13">
        <f t="shared" si="2"/>
        <v>4.4914901737948629E-3</v>
      </c>
      <c r="F14" s="5">
        <f t="shared" si="3"/>
        <v>33.705714285717477</v>
      </c>
    </row>
    <row r="15" spans="1:6" x14ac:dyDescent="0.25">
      <c r="A15" s="4">
        <v>8</v>
      </c>
      <c r="B15" s="5">
        <v>997.57</v>
      </c>
      <c r="C15" s="5">
        <f t="shared" si="0"/>
        <v>997.57000000000039</v>
      </c>
      <c r="D15" s="6">
        <f t="shared" si="1"/>
        <v>1.1632227364026952E-25</v>
      </c>
      <c r="E15" s="13">
        <f t="shared" si="2"/>
        <v>3.4189130904582943E-16</v>
      </c>
      <c r="F15" s="5">
        <f t="shared" si="3"/>
        <v>2.7284841053187847E-12</v>
      </c>
    </row>
    <row r="16" spans="1:6" x14ac:dyDescent="0.25">
      <c r="A16" s="15">
        <v>10</v>
      </c>
      <c r="B16" s="16">
        <v>890.49</v>
      </c>
      <c r="C16" s="16">
        <f>$D$4/A16 + $D$5</f>
        <v>890.4899999999999</v>
      </c>
      <c r="D16" s="17">
        <f t="shared" si="1"/>
        <v>1.2924697071141057E-26</v>
      </c>
      <c r="E16" s="18">
        <f t="shared" si="2"/>
        <v>1.2766773093646871E-16</v>
      </c>
      <c r="F16" s="16">
        <f t="shared" si="3"/>
        <v>-1.1368683772161603E-12</v>
      </c>
    </row>
    <row r="17" spans="1:6" x14ac:dyDescent="0.25">
      <c r="A17" s="15">
        <v>11</v>
      </c>
      <c r="B17" s="16">
        <v>855.02</v>
      </c>
      <c r="C17" s="16">
        <f t="shared" ref="C17:C21" si="4">$D$4/A17 + $D$5</f>
        <v>856.40878787878773</v>
      </c>
      <c r="D17" s="17">
        <f t="shared" si="1"/>
        <v>1.9287317722677852</v>
      </c>
      <c r="E17" s="18">
        <f t="shared" si="2"/>
        <v>1.6242753137795053E-3</v>
      </c>
      <c r="F17" s="16">
        <f t="shared" si="3"/>
        <v>15.276666666665278</v>
      </c>
    </row>
    <row r="18" spans="1:6" x14ac:dyDescent="0.25">
      <c r="A18" s="15">
        <v>16</v>
      </c>
      <c r="B18" s="16">
        <v>747</v>
      </c>
      <c r="C18" s="16">
        <f t="shared" si="4"/>
        <v>749.90499999999997</v>
      </c>
      <c r="D18" s="17">
        <f t="shared" si="1"/>
        <v>8.439024999999841</v>
      </c>
      <c r="E18" s="18">
        <f t="shared" si="2"/>
        <v>3.8888888888888523E-3</v>
      </c>
      <c r="F18" s="16">
        <f t="shared" si="3"/>
        <v>46.479999999999563</v>
      </c>
    </row>
    <row r="19" spans="1:6" x14ac:dyDescent="0.25">
      <c r="A19" s="15">
        <v>20</v>
      </c>
      <c r="B19" s="16">
        <v>701.93</v>
      </c>
      <c r="C19" s="16">
        <f t="shared" si="4"/>
        <v>703.04333333333329</v>
      </c>
      <c r="D19" s="17">
        <f t="shared" si="1"/>
        <v>1.2395111111111348</v>
      </c>
      <c r="E19" s="18">
        <f t="shared" si="2"/>
        <v>1.5861030777048195E-3</v>
      </c>
      <c r="F19" s="16">
        <f t="shared" si="3"/>
        <v>22.266666666666879</v>
      </c>
    </row>
    <row r="20" spans="1:6" x14ac:dyDescent="0.25">
      <c r="A20" s="15">
        <v>23</v>
      </c>
      <c r="B20" s="16">
        <v>678.26</v>
      </c>
      <c r="C20" s="16">
        <f t="shared" si="4"/>
        <v>678.59376811594188</v>
      </c>
      <c r="D20" s="17">
        <f t="shared" si="1"/>
        <v>0.11140115521940125</v>
      </c>
      <c r="E20" s="18">
        <f t="shared" si="2"/>
        <v>4.9209464798439162E-4</v>
      </c>
      <c r="F20" s="16">
        <f t="shared" si="3"/>
        <v>7.6766666666635501</v>
      </c>
    </row>
    <row r="21" spans="1:6" x14ac:dyDescent="0.25">
      <c r="A21" s="15">
        <v>31</v>
      </c>
      <c r="B21" s="16">
        <v>636.53</v>
      </c>
      <c r="C21" s="16">
        <f t="shared" si="4"/>
        <v>636.53</v>
      </c>
      <c r="D21" s="17">
        <f t="shared" si="1"/>
        <v>0</v>
      </c>
      <c r="E21" s="18">
        <f t="shared" si="2"/>
        <v>0</v>
      </c>
      <c r="F21" s="16">
        <f t="shared" si="3"/>
        <v>0</v>
      </c>
    </row>
    <row r="22" spans="1:6" x14ac:dyDescent="0.25">
      <c r="A22" s="7">
        <v>40</v>
      </c>
      <c r="B22" s="8">
        <v>610.46</v>
      </c>
      <c r="C22" s="8">
        <f>$F$4/A22 + $F$5</f>
        <v>610.46</v>
      </c>
      <c r="D22" s="9">
        <f t="shared" si="1"/>
        <v>0</v>
      </c>
      <c r="E22" s="14">
        <f t="shared" si="2"/>
        <v>0</v>
      </c>
      <c r="F22" s="8">
        <f t="shared" si="3"/>
        <v>0</v>
      </c>
    </row>
    <row r="23" spans="1:6" x14ac:dyDescent="0.25">
      <c r="A23" s="7">
        <v>55</v>
      </c>
      <c r="B23" s="8">
        <v>585.83000000000004</v>
      </c>
      <c r="C23" s="8">
        <f t="shared" ref="C23:C29" si="5">$F$4/A23 + $F$5</f>
        <v>586.22595041322313</v>
      </c>
      <c r="D23" s="9">
        <f t="shared" si="1"/>
        <v>0.15677672973153606</v>
      </c>
      <c r="E23" s="14">
        <f t="shared" si="2"/>
        <v>6.7587937323641736E-4</v>
      </c>
      <c r="F23" s="8">
        <f t="shared" si="3"/>
        <v>21.777272727269974</v>
      </c>
    </row>
    <row r="24" spans="1:6" x14ac:dyDescent="0.25">
      <c r="A24" s="7">
        <v>73</v>
      </c>
      <c r="B24" s="8">
        <v>569.46</v>
      </c>
      <c r="C24" s="8">
        <f t="shared" si="5"/>
        <v>570.29123287671234</v>
      </c>
      <c r="D24" s="9">
        <f t="shared" si="1"/>
        <v>0.69094809532741619</v>
      </c>
      <c r="E24" s="14">
        <f t="shared" si="2"/>
        <v>1.4596861530437716E-3</v>
      </c>
      <c r="F24" s="8">
        <f t="shared" si="3"/>
        <v>60.679999999998358</v>
      </c>
    </row>
    <row r="25" spans="1:6" x14ac:dyDescent="0.25">
      <c r="A25" s="7">
        <v>90</v>
      </c>
      <c r="B25" s="8">
        <v>560.66999999999996</v>
      </c>
      <c r="C25" s="8">
        <f t="shared" si="5"/>
        <v>561.0943434343435</v>
      </c>
      <c r="D25" s="9">
        <f t="shared" si="1"/>
        <v>0.18006735027047113</v>
      </c>
      <c r="E25" s="14">
        <f t="shared" si="2"/>
        <v>7.5685061505616691E-4</v>
      </c>
      <c r="F25" s="8">
        <f t="shared" si="3"/>
        <v>38.190909090918694</v>
      </c>
    </row>
    <row r="26" spans="1:6" x14ac:dyDescent="0.25">
      <c r="A26" s="7">
        <v>115</v>
      </c>
      <c r="B26" s="8">
        <v>550.33000000000004</v>
      </c>
      <c r="C26" s="8">
        <f t="shared" si="5"/>
        <v>552.50901185770749</v>
      </c>
      <c r="D26" s="9">
        <f t="shared" si="1"/>
        <v>4.7480926760296764</v>
      </c>
      <c r="E26" s="14">
        <f t="shared" si="2"/>
        <v>3.9594640628485651E-3</v>
      </c>
      <c r="F26" s="8">
        <f t="shared" si="3"/>
        <v>250.58636363635685</v>
      </c>
    </row>
    <row r="27" spans="1:6" x14ac:dyDescent="0.25">
      <c r="A27" s="7">
        <v>145</v>
      </c>
      <c r="B27" s="8">
        <v>545.76</v>
      </c>
      <c r="C27" s="8">
        <f t="shared" si="5"/>
        <v>546.1144200626959</v>
      </c>
      <c r="D27" s="9">
        <f t="shared" si="1"/>
        <v>0.1256135808413715</v>
      </c>
      <c r="E27" s="14">
        <f t="shared" si="2"/>
        <v>6.4940644733199246E-4</v>
      </c>
      <c r="F27" s="8">
        <f t="shared" si="3"/>
        <v>51.390909090906689</v>
      </c>
    </row>
    <row r="28" spans="1:6" x14ac:dyDescent="0.25">
      <c r="A28" s="7">
        <v>175</v>
      </c>
      <c r="B28" s="8">
        <v>541.96</v>
      </c>
      <c r="C28" s="8">
        <f t="shared" si="5"/>
        <v>541.91225974025974</v>
      </c>
      <c r="D28" s="9">
        <f t="shared" si="1"/>
        <v>2.2791324000707627E-3</v>
      </c>
      <c r="E28" s="14">
        <f t="shared" si="2"/>
        <v>8.8088161008735466E-5</v>
      </c>
      <c r="F28" s="8">
        <f t="shared" si="3"/>
        <v>-8.3545454545514986</v>
      </c>
    </row>
    <row r="29" spans="1:6" x14ac:dyDescent="0.25">
      <c r="A29" s="7">
        <v>205</v>
      </c>
      <c r="B29" s="8">
        <v>538.94000000000005</v>
      </c>
      <c r="C29" s="8">
        <f t="shared" si="5"/>
        <v>538.94000000000005</v>
      </c>
      <c r="D29" s="9">
        <f t="shared" si="1"/>
        <v>0</v>
      </c>
      <c r="E29" s="14">
        <f t="shared" si="2"/>
        <v>0</v>
      </c>
      <c r="F29" s="8">
        <f t="shared" si="3"/>
        <v>0</v>
      </c>
    </row>
    <row r="30" spans="1:6" x14ac:dyDescent="0.25">
      <c r="D30" s="3" t="s">
        <v>28</v>
      </c>
      <c r="E30" s="11">
        <f>AVERAGE(E8:E29)</f>
        <v>3.6137550553815415E-3</v>
      </c>
    </row>
  </sheetData>
  <pageMargins left="0.7" right="0.7" top="0.75" bottom="0.75" header="0.3" footer="0.3"/>
  <pageSetup scale="66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4"/>
  <sheetViews>
    <sheetView topLeftCell="A109" workbookViewId="0">
      <selection activeCell="D123" sqref="D123"/>
    </sheetView>
  </sheetViews>
  <sheetFormatPr defaultRowHeight="15" x14ac:dyDescent="0.25"/>
  <cols>
    <col min="2" max="2" width="9.140625" style="2"/>
    <col min="3" max="3" width="9.5703125" bestFit="1" customWidth="1"/>
  </cols>
  <sheetData>
    <row r="1" spans="1:6" ht="26.25" x14ac:dyDescent="0.4">
      <c r="A1" s="1" t="s">
        <v>12</v>
      </c>
    </row>
    <row r="3" spans="1:6" x14ac:dyDescent="0.25">
      <c r="A3" t="s">
        <v>5</v>
      </c>
    </row>
    <row r="4" spans="1:6" x14ac:dyDescent="0.25">
      <c r="A4" t="s">
        <v>11</v>
      </c>
      <c r="B4" s="2">
        <f>(B8-B15)/(1/A8-1/A15)</f>
        <v>381.58857142857141</v>
      </c>
      <c r="C4" t="s">
        <v>10</v>
      </c>
      <c r="D4">
        <f>(B16-B42)/(1/A16-1/A42)</f>
        <v>375.69807692307688</v>
      </c>
      <c r="E4" t="s">
        <v>19</v>
      </c>
      <c r="F4">
        <f>(B43-B122)/(1/A43-1/A122)</f>
        <v>342.2050632911392</v>
      </c>
    </row>
    <row r="5" spans="1:6" x14ac:dyDescent="0.25">
      <c r="A5" t="s">
        <v>9</v>
      </c>
      <c r="B5" s="2">
        <f>B8-B4*1/A8</f>
        <v>3.0314285714285916</v>
      </c>
      <c r="C5" t="s">
        <v>9</v>
      </c>
      <c r="D5">
        <f>B16-D4*1/A16</f>
        <v>3.735769230769229</v>
      </c>
      <c r="E5" t="s">
        <v>18</v>
      </c>
      <c r="F5">
        <f>B43-F4*1/A43</f>
        <v>4.6743037974683546</v>
      </c>
    </row>
    <row r="7" spans="1:6" x14ac:dyDescent="0.25">
      <c r="A7" t="s">
        <v>1</v>
      </c>
      <c r="B7" t="s">
        <v>29</v>
      </c>
      <c r="C7" t="s">
        <v>3</v>
      </c>
      <c r="D7" t="s">
        <v>4</v>
      </c>
      <c r="E7" t="s">
        <v>25</v>
      </c>
      <c r="F7" t="s">
        <v>30</v>
      </c>
    </row>
    <row r="8" spans="1:6" x14ac:dyDescent="0.25">
      <c r="A8" s="4">
        <v>1</v>
      </c>
      <c r="B8" s="19">
        <v>384.62</v>
      </c>
      <c r="C8" s="19">
        <f>$B$4/A8 + $B$5</f>
        <v>384.62</v>
      </c>
      <c r="D8" s="4">
        <f>(B8-C8)^2</f>
        <v>0</v>
      </c>
      <c r="E8" s="13">
        <f>(ABS(B8-C8)/B8)</f>
        <v>0</v>
      </c>
      <c r="F8" s="19">
        <f>(C8-B8)*A8</f>
        <v>0</v>
      </c>
    </row>
    <row r="9" spans="1:6" x14ac:dyDescent="0.25">
      <c r="A9" s="4">
        <v>2</v>
      </c>
      <c r="B9" s="19">
        <v>193.25</v>
      </c>
      <c r="C9" s="19">
        <f t="shared" ref="C9:C15" si="0">$B$4/A9 + $B$5</f>
        <v>193.8257142857143</v>
      </c>
      <c r="D9" s="4">
        <f t="shared" ref="D9:D72" si="1">(B9-C9)^2</f>
        <v>0.33144693877552439</v>
      </c>
      <c r="E9" s="13">
        <f t="shared" ref="E9:E72" si="2">(ABS(B9-C9)/B9)</f>
        <v>2.9791166143042589E-3</v>
      </c>
      <c r="F9" s="19">
        <f t="shared" ref="F9:F72" si="3">(C9-B9)*A9</f>
        <v>1.1514285714285961</v>
      </c>
    </row>
    <row r="10" spans="1:6" x14ac:dyDescent="0.25">
      <c r="A10" s="4">
        <v>3</v>
      </c>
      <c r="B10" s="19">
        <v>129.79</v>
      </c>
      <c r="C10" s="19">
        <f t="shared" si="0"/>
        <v>130.22761904761904</v>
      </c>
      <c r="D10" s="4">
        <f t="shared" si="1"/>
        <v>0.19151043083900574</v>
      </c>
      <c r="E10" s="13">
        <f t="shared" si="2"/>
        <v>3.3717470345870377E-3</v>
      </c>
      <c r="F10" s="19">
        <f t="shared" si="3"/>
        <v>1.3128571428571547</v>
      </c>
    </row>
    <row r="11" spans="1:6" x14ac:dyDescent="0.25">
      <c r="A11" s="4">
        <v>4</v>
      </c>
      <c r="B11" s="19">
        <v>98.13</v>
      </c>
      <c r="C11" s="19">
        <f t="shared" si="0"/>
        <v>98.428571428571445</v>
      </c>
      <c r="D11" s="4">
        <f t="shared" si="1"/>
        <v>8.9144897959196084E-2</v>
      </c>
      <c r="E11" s="13">
        <f t="shared" si="2"/>
        <v>3.0426111135376478E-3</v>
      </c>
      <c r="F11" s="19">
        <f t="shared" si="3"/>
        <v>1.1942857142857974</v>
      </c>
    </row>
    <row r="12" spans="1:6" x14ac:dyDescent="0.25">
      <c r="A12" s="4">
        <v>5</v>
      </c>
      <c r="B12" s="19">
        <v>79.150000000000006</v>
      </c>
      <c r="C12" s="19">
        <f t="shared" si="0"/>
        <v>79.34914285714288</v>
      </c>
      <c r="D12" s="4">
        <f t="shared" si="1"/>
        <v>3.965787755102719E-2</v>
      </c>
      <c r="E12" s="13">
        <f t="shared" si="2"/>
        <v>2.5160184098910188E-3</v>
      </c>
      <c r="F12" s="19">
        <f t="shared" si="3"/>
        <v>0.99571428571437082</v>
      </c>
    </row>
    <row r="13" spans="1:6" x14ac:dyDescent="0.25">
      <c r="A13" s="4">
        <v>6</v>
      </c>
      <c r="B13" s="19">
        <v>66.510000000000005</v>
      </c>
      <c r="C13" s="19">
        <f t="shared" si="0"/>
        <v>66.629523809523818</v>
      </c>
      <c r="D13" s="4">
        <f t="shared" si="1"/>
        <v>1.4285941043084605E-2</v>
      </c>
      <c r="E13" s="13">
        <f t="shared" si="2"/>
        <v>1.797080281518756E-3</v>
      </c>
      <c r="F13" s="19">
        <f t="shared" si="3"/>
        <v>0.71714285714287485</v>
      </c>
    </row>
    <row r="14" spans="1:6" x14ac:dyDescent="0.25">
      <c r="A14" s="4">
        <v>7</v>
      </c>
      <c r="B14" s="19">
        <v>57.49</v>
      </c>
      <c r="C14" s="19">
        <f t="shared" si="0"/>
        <v>57.544081632653082</v>
      </c>
      <c r="D14" s="4">
        <f t="shared" si="1"/>
        <v>2.9248229904227097E-3</v>
      </c>
      <c r="E14" s="13">
        <f t="shared" si="2"/>
        <v>9.4071373548582689E-4</v>
      </c>
      <c r="F14" s="19">
        <f t="shared" si="3"/>
        <v>0.37857142857156134</v>
      </c>
    </row>
    <row r="15" spans="1:6" x14ac:dyDescent="0.25">
      <c r="A15" s="4">
        <v>8</v>
      </c>
      <c r="B15" s="19">
        <v>50.73</v>
      </c>
      <c r="C15" s="19">
        <f t="shared" si="0"/>
        <v>50.730000000000018</v>
      </c>
      <c r="D15" s="4">
        <f t="shared" si="1"/>
        <v>4.543838814073028E-28</v>
      </c>
      <c r="E15" s="13">
        <f t="shared" si="2"/>
        <v>4.201908549734478E-16</v>
      </c>
      <c r="F15" s="19">
        <f t="shared" si="3"/>
        <v>1.7053025658242404E-13</v>
      </c>
    </row>
    <row r="16" spans="1:6" x14ac:dyDescent="0.25">
      <c r="A16" s="15">
        <v>9</v>
      </c>
      <c r="B16" s="21">
        <v>45.48</v>
      </c>
      <c r="C16" s="21">
        <f>$D$4/A16 + $D$5</f>
        <v>45.48</v>
      </c>
      <c r="D16" s="15">
        <f t="shared" si="1"/>
        <v>0</v>
      </c>
      <c r="E16" s="18">
        <f t="shared" si="2"/>
        <v>0</v>
      </c>
      <c r="F16" s="21">
        <f t="shared" si="3"/>
        <v>0</v>
      </c>
    </row>
    <row r="17" spans="1:6" x14ac:dyDescent="0.25">
      <c r="A17" s="15">
        <v>10</v>
      </c>
      <c r="B17" s="21">
        <v>41.28</v>
      </c>
      <c r="C17" s="21">
        <f t="shared" ref="C17:C42" si="4">$D$4/A17 + $D$5</f>
        <v>41.30557692307692</v>
      </c>
      <c r="D17" s="15">
        <f t="shared" si="1"/>
        <v>6.5417899408262887E-4</v>
      </c>
      <c r="E17" s="18">
        <f t="shared" si="2"/>
        <v>6.1959600477032328E-4</v>
      </c>
      <c r="F17" s="21">
        <f t="shared" si="3"/>
        <v>0.25576923076918945</v>
      </c>
    </row>
    <row r="18" spans="1:6" x14ac:dyDescent="0.25">
      <c r="A18" s="15">
        <v>11</v>
      </c>
      <c r="B18" s="21">
        <v>37.979999999999997</v>
      </c>
      <c r="C18" s="21">
        <f t="shared" si="4"/>
        <v>37.890139860139854</v>
      </c>
      <c r="D18" s="15">
        <f>(B18-C18)^2</f>
        <v>8.0748447356844347E-3</v>
      </c>
      <c r="E18" s="18">
        <f t="shared" si="2"/>
        <v>2.3659857783081321E-3</v>
      </c>
      <c r="F18" s="21">
        <f t="shared" si="3"/>
        <v>-0.98846153846157137</v>
      </c>
    </row>
    <row r="19" spans="1:6" x14ac:dyDescent="0.25">
      <c r="A19" s="15">
        <v>12</v>
      </c>
      <c r="B19" s="21">
        <v>34.979999999999997</v>
      </c>
      <c r="C19" s="21">
        <f t="shared" si="4"/>
        <v>35.043942307692305</v>
      </c>
      <c r="D19" s="15">
        <f t="shared" si="1"/>
        <v>4.0886187130177937E-3</v>
      </c>
      <c r="E19" s="18">
        <f t="shared" si="2"/>
        <v>1.8279676298544319E-3</v>
      </c>
      <c r="F19" s="21">
        <f t="shared" si="3"/>
        <v>0.76730769230769624</v>
      </c>
    </row>
    <row r="20" spans="1:6" x14ac:dyDescent="0.25">
      <c r="A20" s="15">
        <v>13</v>
      </c>
      <c r="B20" s="21">
        <v>32.56</v>
      </c>
      <c r="C20" s="21">
        <f t="shared" si="4"/>
        <v>32.635621301775146</v>
      </c>
      <c r="D20" s="15">
        <f t="shared" si="1"/>
        <v>5.7185812821673185E-3</v>
      </c>
      <c r="E20" s="18">
        <f t="shared" si="2"/>
        <v>2.3225215532906474E-3</v>
      </c>
      <c r="F20" s="21">
        <f t="shared" si="3"/>
        <v>0.98307692307686523</v>
      </c>
    </row>
    <row r="21" spans="1:6" x14ac:dyDescent="0.25">
      <c r="A21" s="15">
        <v>14</v>
      </c>
      <c r="B21" s="21">
        <v>30.49</v>
      </c>
      <c r="C21" s="21">
        <f t="shared" si="4"/>
        <v>30.57134615384615</v>
      </c>
      <c r="D21" s="15">
        <f t="shared" si="1"/>
        <v>6.6171967455617873E-3</v>
      </c>
      <c r="E21" s="18">
        <f t="shared" si="2"/>
        <v>2.6679617529075678E-3</v>
      </c>
      <c r="F21" s="21">
        <f t="shared" si="3"/>
        <v>1.1388461538461243</v>
      </c>
    </row>
    <row r="22" spans="1:6" x14ac:dyDescent="0.25">
      <c r="A22" s="15">
        <v>15</v>
      </c>
      <c r="B22" s="21">
        <v>28.7</v>
      </c>
      <c r="C22" s="21">
        <f t="shared" si="4"/>
        <v>28.782307692307686</v>
      </c>
      <c r="D22" s="15">
        <f t="shared" si="1"/>
        <v>6.7745562130168552E-3</v>
      </c>
      <c r="E22" s="18">
        <f t="shared" si="2"/>
        <v>2.8678638434734101E-3</v>
      </c>
      <c r="F22" s="21">
        <f t="shared" si="3"/>
        <v>1.234615384615303</v>
      </c>
    </row>
    <row r="23" spans="1:6" x14ac:dyDescent="0.25">
      <c r="A23" s="15">
        <v>16</v>
      </c>
      <c r="B23" s="21">
        <v>27.13</v>
      </c>
      <c r="C23" s="21">
        <f t="shared" si="4"/>
        <v>27.216899038461534</v>
      </c>
      <c r="D23" s="15">
        <f t="shared" si="1"/>
        <v>7.5514428855393617E-3</v>
      </c>
      <c r="E23" s="18">
        <f t="shared" si="2"/>
        <v>3.2030607615751985E-3</v>
      </c>
      <c r="F23" s="21">
        <f t="shared" si="3"/>
        <v>1.390384615384562</v>
      </c>
    </row>
    <row r="24" spans="1:6" x14ac:dyDescent="0.25">
      <c r="A24" s="15">
        <v>17</v>
      </c>
      <c r="B24" s="21">
        <v>25.75</v>
      </c>
      <c r="C24" s="21">
        <f t="shared" si="4"/>
        <v>25.835656108597281</v>
      </c>
      <c r="D24" s="15">
        <f t="shared" si="1"/>
        <v>7.3369689400291406E-3</v>
      </c>
      <c r="E24" s="18">
        <f t="shared" si="2"/>
        <v>3.3264508193118708E-3</v>
      </c>
      <c r="F24" s="21">
        <f t="shared" si="3"/>
        <v>1.4561538461537715</v>
      </c>
    </row>
    <row r="25" spans="1:6" x14ac:dyDescent="0.25">
      <c r="A25" s="15">
        <v>18</v>
      </c>
      <c r="B25" s="21">
        <v>24.52</v>
      </c>
      <c r="C25" s="21">
        <f t="shared" si="4"/>
        <v>24.607884615384613</v>
      </c>
      <c r="D25" s="15">
        <f t="shared" si="1"/>
        <v>7.7237056213014157E-3</v>
      </c>
      <c r="E25" s="18">
        <f t="shared" si="2"/>
        <v>3.5842012799597611E-3</v>
      </c>
      <c r="F25" s="21">
        <f t="shared" si="3"/>
        <v>1.5819230769230401</v>
      </c>
    </row>
    <row r="26" spans="1:6" x14ac:dyDescent="0.25">
      <c r="A26" s="15">
        <v>19</v>
      </c>
      <c r="B26" s="21">
        <v>23.42</v>
      </c>
      <c r="C26" s="21">
        <f t="shared" si="4"/>
        <v>23.509352226720644</v>
      </c>
      <c r="D26" s="15">
        <f t="shared" si="1"/>
        <v>7.9838204199370339E-3</v>
      </c>
      <c r="E26" s="18">
        <f t="shared" si="2"/>
        <v>3.815210363819049E-3</v>
      </c>
      <c r="F26" s="21">
        <f t="shared" si="3"/>
        <v>1.6976923076922006</v>
      </c>
    </row>
    <row r="27" spans="1:6" x14ac:dyDescent="0.25">
      <c r="A27" s="15">
        <v>20</v>
      </c>
      <c r="B27" s="21">
        <v>22.44</v>
      </c>
      <c r="C27" s="21">
        <f t="shared" si="4"/>
        <v>22.520673076923075</v>
      </c>
      <c r="D27" s="15">
        <f t="shared" si="1"/>
        <v>6.5081453402360918E-3</v>
      </c>
      <c r="E27" s="18">
        <f t="shared" si="2"/>
        <v>3.5950569038802689E-3</v>
      </c>
      <c r="F27" s="21">
        <f t="shared" si="3"/>
        <v>1.6134615384614648</v>
      </c>
    </row>
    <row r="28" spans="1:6" x14ac:dyDescent="0.25">
      <c r="A28" s="15">
        <v>21</v>
      </c>
      <c r="B28" s="21">
        <v>21.54</v>
      </c>
      <c r="C28" s="21">
        <f t="shared" si="4"/>
        <v>21.626153846153841</v>
      </c>
      <c r="D28" s="15">
        <f t="shared" si="1"/>
        <v>7.4224852070998047E-3</v>
      </c>
      <c r="E28" s="18">
        <f t="shared" si="2"/>
        <v>3.9997143061207795E-3</v>
      </c>
      <c r="F28" s="21">
        <f t="shared" si="3"/>
        <v>1.8092307692306733</v>
      </c>
    </row>
    <row r="29" spans="1:6" x14ac:dyDescent="0.25">
      <c r="A29" s="15">
        <v>22</v>
      </c>
      <c r="B29" s="21">
        <v>20.73</v>
      </c>
      <c r="C29" s="21">
        <f t="shared" si="4"/>
        <v>20.812954545454541</v>
      </c>
      <c r="D29" s="15">
        <f t="shared" si="1"/>
        <v>6.8814566115695192E-3</v>
      </c>
      <c r="E29" s="18">
        <f t="shared" si="2"/>
        <v>4.0016664473970604E-3</v>
      </c>
      <c r="F29" s="21">
        <f t="shared" si="3"/>
        <v>1.8249999999999034</v>
      </c>
    </row>
    <row r="30" spans="1:6" x14ac:dyDescent="0.25">
      <c r="A30" s="15">
        <v>23</v>
      </c>
      <c r="B30" s="21">
        <v>20</v>
      </c>
      <c r="C30" s="21">
        <f t="shared" si="4"/>
        <v>20.070468227424744</v>
      </c>
      <c r="D30" s="15">
        <f t="shared" si="1"/>
        <v>4.9657710763854283E-3</v>
      </c>
      <c r="E30" s="18">
        <f t="shared" si="2"/>
        <v>3.5234113712371952E-3</v>
      </c>
      <c r="F30" s="21">
        <f t="shared" si="3"/>
        <v>1.6207692307691097</v>
      </c>
    </row>
    <row r="31" spans="1:6" x14ac:dyDescent="0.25">
      <c r="A31" s="15">
        <v>24</v>
      </c>
      <c r="B31" s="21">
        <v>19.32</v>
      </c>
      <c r="C31" s="21">
        <f t="shared" si="4"/>
        <v>19.389855769230763</v>
      </c>
      <c r="D31" s="15">
        <f t="shared" si="1"/>
        <v>4.8798284948216265E-3</v>
      </c>
      <c r="E31" s="18">
        <f t="shared" si="2"/>
        <v>3.6157230450705531E-3</v>
      </c>
      <c r="F31" s="21">
        <f t="shared" si="3"/>
        <v>1.6765384615383141</v>
      </c>
    </row>
    <row r="32" spans="1:6" x14ac:dyDescent="0.25">
      <c r="A32" s="15">
        <v>25</v>
      </c>
      <c r="B32" s="21">
        <v>18.7</v>
      </c>
      <c r="C32" s="21">
        <f t="shared" si="4"/>
        <v>18.763692307692303</v>
      </c>
      <c r="D32" s="15">
        <f t="shared" si="1"/>
        <v>4.0567100591710351E-3</v>
      </c>
      <c r="E32" s="18">
        <f t="shared" si="2"/>
        <v>3.4060057589466995E-3</v>
      </c>
      <c r="F32" s="21">
        <f t="shared" si="3"/>
        <v>1.5923076923075818</v>
      </c>
    </row>
    <row r="33" spans="1:6" x14ac:dyDescent="0.25">
      <c r="A33" s="15">
        <v>26</v>
      </c>
      <c r="B33" s="21">
        <v>18.12</v>
      </c>
      <c r="C33" s="21">
        <f t="shared" si="4"/>
        <v>18.185695266272184</v>
      </c>
      <c r="D33" s="15">
        <f t="shared" si="1"/>
        <v>4.3158680105729996E-3</v>
      </c>
      <c r="E33" s="18">
        <f t="shared" si="2"/>
        <v>3.6255665713125166E-3</v>
      </c>
      <c r="F33" s="21">
        <f t="shared" si="3"/>
        <v>1.708076923076753</v>
      </c>
    </row>
    <row r="34" spans="1:6" x14ac:dyDescent="0.25">
      <c r="A34" s="15">
        <v>27</v>
      </c>
      <c r="B34" s="21">
        <v>17.59</v>
      </c>
      <c r="C34" s="21">
        <f t="shared" si="4"/>
        <v>17.650512820512816</v>
      </c>
      <c r="D34" s="15">
        <f t="shared" si="1"/>
        <v>3.661801446416289E-3</v>
      </c>
      <c r="E34" s="18">
        <f t="shared" si="2"/>
        <v>3.4401830877098371E-3</v>
      </c>
      <c r="F34" s="21">
        <f t="shared" si="3"/>
        <v>1.6338461538460329</v>
      </c>
    </row>
    <row r="35" spans="1:6" x14ac:dyDescent="0.25">
      <c r="A35" s="15">
        <v>28</v>
      </c>
      <c r="B35" s="21">
        <v>17.100000000000001</v>
      </c>
      <c r="C35" s="21">
        <f t="shared" si="4"/>
        <v>17.15355769230769</v>
      </c>
      <c r="D35" s="15">
        <f t="shared" si="1"/>
        <v>2.8684264053249978E-3</v>
      </c>
      <c r="E35" s="18">
        <f t="shared" si="2"/>
        <v>3.1320287899232828E-3</v>
      </c>
      <c r="F35" s="21">
        <f t="shared" si="3"/>
        <v>1.499615384615268</v>
      </c>
    </row>
    <row r="36" spans="1:6" x14ac:dyDescent="0.25">
      <c r="A36" s="15">
        <v>29</v>
      </c>
      <c r="B36" s="21">
        <v>16.649999999999999</v>
      </c>
      <c r="C36" s="21">
        <f t="shared" si="4"/>
        <v>16.690875331564982</v>
      </c>
      <c r="D36" s="15">
        <f t="shared" si="1"/>
        <v>1.6707927305473153E-3</v>
      </c>
      <c r="E36" s="18">
        <f t="shared" si="2"/>
        <v>2.4549748687677625E-3</v>
      </c>
      <c r="F36" s="21">
        <f t="shared" si="3"/>
        <v>1.185384615384514</v>
      </c>
    </row>
    <row r="37" spans="1:6" x14ac:dyDescent="0.25">
      <c r="A37" s="15">
        <v>30</v>
      </c>
      <c r="B37" s="21">
        <v>16.22</v>
      </c>
      <c r="C37" s="21">
        <f t="shared" si="4"/>
        <v>16.259038461538459</v>
      </c>
      <c r="D37" s="15">
        <f t="shared" si="1"/>
        <v>1.5240014792898572E-3</v>
      </c>
      <c r="E37" s="18">
        <f t="shared" si="2"/>
        <v>2.4068102058237032E-3</v>
      </c>
      <c r="F37" s="21">
        <f t="shared" si="3"/>
        <v>1.171153846153814</v>
      </c>
    </row>
    <row r="38" spans="1:6" x14ac:dyDescent="0.25">
      <c r="A38" s="15">
        <v>31</v>
      </c>
      <c r="B38" s="21">
        <v>15.82</v>
      </c>
      <c r="C38" s="21">
        <f t="shared" si="4"/>
        <v>15.855062034739451</v>
      </c>
      <c r="D38" s="15">
        <f t="shared" si="1"/>
        <v>1.2293462800704235E-3</v>
      </c>
      <c r="E38" s="18">
        <f t="shared" si="2"/>
        <v>2.2163106662105156E-3</v>
      </c>
      <c r="F38" s="21">
        <f t="shared" si="3"/>
        <v>1.086923076922961</v>
      </c>
    </row>
    <row r="39" spans="1:6" x14ac:dyDescent="0.25">
      <c r="A39" s="15">
        <v>32</v>
      </c>
      <c r="B39" s="21">
        <v>15.45</v>
      </c>
      <c r="C39" s="21">
        <f t="shared" si="4"/>
        <v>15.476334134615382</v>
      </c>
      <c r="D39" s="15">
        <f t="shared" si="1"/>
        <v>6.9348664594107384E-4</v>
      </c>
      <c r="E39" s="18">
        <f t="shared" si="2"/>
        <v>1.7044747323872009E-3</v>
      </c>
      <c r="F39" s="21">
        <f t="shared" si="3"/>
        <v>0.84269230769223213</v>
      </c>
    </row>
    <row r="40" spans="1:6" x14ac:dyDescent="0.25">
      <c r="A40" s="15">
        <v>33</v>
      </c>
      <c r="B40" s="21">
        <v>15.1</v>
      </c>
      <c r="C40" s="21">
        <f t="shared" si="4"/>
        <v>15.120559440559438</v>
      </c>
      <c r="D40" s="15">
        <f t="shared" si="1"/>
        <v>4.226905961170749E-4</v>
      </c>
      <c r="E40" s="18">
        <f t="shared" si="2"/>
        <v>1.3615523549296859E-3</v>
      </c>
      <c r="F40" s="21">
        <f t="shared" si="3"/>
        <v>0.67846153846146251</v>
      </c>
    </row>
    <row r="41" spans="1:6" x14ac:dyDescent="0.25">
      <c r="A41" s="15">
        <v>34</v>
      </c>
      <c r="B41" s="21">
        <v>14.78</v>
      </c>
      <c r="C41" s="21">
        <f t="shared" si="4"/>
        <v>14.785712669683255</v>
      </c>
      <c r="D41" s="15">
        <f t="shared" si="1"/>
        <v>3.2634594909985992E-5</v>
      </c>
      <c r="E41" s="18">
        <f t="shared" si="2"/>
        <v>3.8651351036911069E-4</v>
      </c>
      <c r="F41" s="21">
        <f t="shared" si="3"/>
        <v>0.1942307692306855</v>
      </c>
    </row>
    <row r="42" spans="1:6" x14ac:dyDescent="0.25">
      <c r="A42" s="15">
        <v>35</v>
      </c>
      <c r="B42" s="21">
        <v>14.47</v>
      </c>
      <c r="C42" s="21">
        <f t="shared" si="4"/>
        <v>14.469999999999997</v>
      </c>
      <c r="D42" s="15">
        <f t="shared" si="1"/>
        <v>1.2621774483536189E-29</v>
      </c>
      <c r="E42" s="18">
        <f t="shared" si="2"/>
        <v>2.4552271449899799E-16</v>
      </c>
      <c r="F42" s="21">
        <f t="shared" si="3"/>
        <v>-1.2434497875801753E-13</v>
      </c>
    </row>
    <row r="43" spans="1:6" x14ac:dyDescent="0.25">
      <c r="A43" s="7">
        <v>36</v>
      </c>
      <c r="B43" s="20">
        <v>14.18</v>
      </c>
      <c r="C43" s="20">
        <f>$F$4/A43 + $F$5</f>
        <v>14.18</v>
      </c>
      <c r="D43" s="7">
        <f t="shared" si="1"/>
        <v>0</v>
      </c>
      <c r="E43" s="14">
        <f t="shared" si="2"/>
        <v>0</v>
      </c>
      <c r="F43" s="20">
        <f t="shared" si="3"/>
        <v>0</v>
      </c>
    </row>
    <row r="44" spans="1:6" x14ac:dyDescent="0.25">
      <c r="A44" s="7">
        <v>37</v>
      </c>
      <c r="B44" s="20">
        <v>13.9</v>
      </c>
      <c r="C44" s="20">
        <f t="shared" ref="C44:C107" si="5">$F$4/A44 + $F$5</f>
        <v>13.923089291823468</v>
      </c>
      <c r="D44" s="7">
        <f t="shared" si="1"/>
        <v>5.3311539690923423E-4</v>
      </c>
      <c r="E44" s="14">
        <f t="shared" si="2"/>
        <v>1.6611001311846983E-3</v>
      </c>
      <c r="F44" s="20">
        <f t="shared" si="3"/>
        <v>0.85430379746829033</v>
      </c>
    </row>
    <row r="45" spans="1:6" x14ac:dyDescent="0.25">
      <c r="A45" s="7">
        <v>38</v>
      </c>
      <c r="B45" s="20">
        <v>13.64</v>
      </c>
      <c r="C45" s="20">
        <f t="shared" si="5"/>
        <v>13.679700199866755</v>
      </c>
      <c r="D45" s="7">
        <f t="shared" si="1"/>
        <v>1.5761058694602225E-3</v>
      </c>
      <c r="E45" s="14">
        <f t="shared" si="2"/>
        <v>2.9105718377385706E-3</v>
      </c>
      <c r="F45" s="20">
        <f t="shared" si="3"/>
        <v>1.508607594936656</v>
      </c>
    </row>
    <row r="46" spans="1:6" x14ac:dyDescent="0.25">
      <c r="A46" s="7">
        <v>39</v>
      </c>
      <c r="B46" s="20">
        <v>13.4</v>
      </c>
      <c r="C46" s="20">
        <f t="shared" si="5"/>
        <v>13.448792599805257</v>
      </c>
      <c r="D46" s="7">
        <f t="shared" si="1"/>
        <v>2.3807177957559404E-3</v>
      </c>
      <c r="E46" s="14">
        <f t="shared" si="2"/>
        <v>3.6412387914370702E-3</v>
      </c>
      <c r="F46" s="20">
        <f t="shared" si="3"/>
        <v>1.9029113924050129</v>
      </c>
    </row>
    <row r="47" spans="1:6" x14ac:dyDescent="0.25">
      <c r="A47" s="7">
        <v>40</v>
      </c>
      <c r="B47" s="20">
        <v>13.16</v>
      </c>
      <c r="C47" s="20">
        <f t="shared" si="5"/>
        <v>13.229430379746834</v>
      </c>
      <c r="D47" s="7">
        <f t="shared" si="1"/>
        <v>4.8205776317895264E-3</v>
      </c>
      <c r="E47" s="14">
        <f t="shared" si="2"/>
        <v>5.2758647224037721E-3</v>
      </c>
      <c r="F47" s="20">
        <f t="shared" si="3"/>
        <v>2.7772151898733455</v>
      </c>
    </row>
    <row r="48" spans="1:6" x14ac:dyDescent="0.25">
      <c r="A48" s="7">
        <v>41</v>
      </c>
      <c r="B48" s="20">
        <v>12.94</v>
      </c>
      <c r="C48" s="20">
        <f t="shared" si="5"/>
        <v>13.020768755788822</v>
      </c>
      <c r="D48" s="7">
        <f t="shared" si="1"/>
        <v>6.5235919116744621E-3</v>
      </c>
      <c r="E48" s="14">
        <f t="shared" si="2"/>
        <v>6.2417894736338944E-3</v>
      </c>
      <c r="F48" s="20">
        <f t="shared" si="3"/>
        <v>3.3115189873417261</v>
      </c>
    </row>
    <row r="49" spans="1:6" x14ac:dyDescent="0.25">
      <c r="A49" s="7">
        <v>42</v>
      </c>
      <c r="B49" s="20">
        <v>12.73</v>
      </c>
      <c r="C49" s="20">
        <f t="shared" si="5"/>
        <v>12.822043399638336</v>
      </c>
      <c r="D49" s="7">
        <f t="shared" si="1"/>
        <v>8.4719874169822823E-3</v>
      </c>
      <c r="E49" s="14">
        <f t="shared" si="2"/>
        <v>7.2304320218645078E-3</v>
      </c>
      <c r="F49" s="20">
        <f t="shared" si="3"/>
        <v>3.8658227848100779</v>
      </c>
    </row>
    <row r="50" spans="1:6" x14ac:dyDescent="0.25">
      <c r="A50" s="7">
        <v>43</v>
      </c>
      <c r="B50" s="20">
        <v>12.53</v>
      </c>
      <c r="C50" s="20">
        <f t="shared" si="5"/>
        <v>12.632561083308801</v>
      </c>
      <c r="D50" s="7">
        <f t="shared" si="1"/>
        <v>1.0518775809474884E-2</v>
      </c>
      <c r="E50" s="14">
        <f t="shared" si="2"/>
        <v>8.1852420837032185E-3</v>
      </c>
      <c r="F50" s="20">
        <f t="shared" si="3"/>
        <v>4.4101265822784566</v>
      </c>
    </row>
    <row r="51" spans="1:6" x14ac:dyDescent="0.25">
      <c r="A51" s="7">
        <v>44</v>
      </c>
      <c r="B51" s="20">
        <v>12.34</v>
      </c>
      <c r="C51" s="20">
        <f t="shared" si="5"/>
        <v>12.4516915995397</v>
      </c>
      <c r="D51" s="7">
        <f t="shared" si="1"/>
        <v>1.2475013407736733E-2</v>
      </c>
      <c r="E51" s="14">
        <f t="shared" si="2"/>
        <v>9.0511831069449017E-3</v>
      </c>
      <c r="F51" s="20">
        <f t="shared" si="3"/>
        <v>4.9144303797468041</v>
      </c>
    </row>
    <row r="52" spans="1:6" x14ac:dyDescent="0.25">
      <c r="A52" s="7">
        <v>45</v>
      </c>
      <c r="B52" s="20">
        <v>12.16</v>
      </c>
      <c r="C52" s="20">
        <f t="shared" si="5"/>
        <v>12.27886075949367</v>
      </c>
      <c r="D52" s="7">
        <f t="shared" si="1"/>
        <v>1.4127880147411939E-2</v>
      </c>
      <c r="E52" s="14">
        <f t="shared" si="2"/>
        <v>9.7747335109925563E-3</v>
      </c>
      <c r="F52" s="20">
        <f t="shared" si="3"/>
        <v>5.3487341772151265</v>
      </c>
    </row>
    <row r="53" spans="1:6" x14ac:dyDescent="0.25">
      <c r="A53" s="7">
        <v>46</v>
      </c>
      <c r="B53" s="20">
        <v>11.98</v>
      </c>
      <c r="C53" s="20">
        <f t="shared" si="5"/>
        <v>12.113544303797468</v>
      </c>
      <c r="D53" s="7">
        <f t="shared" si="1"/>
        <v>1.7834081076750354E-2</v>
      </c>
      <c r="E53" s="14">
        <f t="shared" si="2"/>
        <v>1.1147270767735203E-2</v>
      </c>
      <c r="F53" s="20">
        <f t="shared" si="3"/>
        <v>6.1430379746835158</v>
      </c>
    </row>
    <row r="54" spans="1:6" x14ac:dyDescent="0.25">
      <c r="A54" s="7">
        <v>47</v>
      </c>
      <c r="B54" s="20">
        <v>11.82</v>
      </c>
      <c r="C54" s="20">
        <f t="shared" si="5"/>
        <v>11.955262590896847</v>
      </c>
      <c r="D54" s="7">
        <f t="shared" si="1"/>
        <v>1.8295968496127798E-2</v>
      </c>
      <c r="E54" s="14">
        <f t="shared" si="2"/>
        <v>1.1443535608870304E-2</v>
      </c>
      <c r="F54" s="20">
        <f t="shared" si="3"/>
        <v>6.3573417721518091</v>
      </c>
    </row>
    <row r="55" spans="1:6" x14ac:dyDescent="0.25">
      <c r="A55" s="7">
        <v>48</v>
      </c>
      <c r="B55" s="20">
        <v>11.66</v>
      </c>
      <c r="C55" s="20">
        <f t="shared" si="5"/>
        <v>11.803575949367087</v>
      </c>
      <c r="D55" s="7">
        <f t="shared" si="1"/>
        <v>2.0614053236660188E-2</v>
      </c>
      <c r="E55" s="14">
        <f t="shared" si="2"/>
        <v>1.2313546257897642E-2</v>
      </c>
      <c r="F55" s="20">
        <f t="shared" si="3"/>
        <v>6.8916455696201524</v>
      </c>
    </row>
    <row r="56" spans="1:6" x14ac:dyDescent="0.25">
      <c r="A56" s="7">
        <v>49</v>
      </c>
      <c r="B56" s="20">
        <v>11.51</v>
      </c>
      <c r="C56" s="20">
        <f t="shared" si="5"/>
        <v>11.658080599328338</v>
      </c>
      <c r="D56" s="7">
        <f t="shared" si="1"/>
        <v>2.1927863897439861E-2</v>
      </c>
      <c r="E56" s="14">
        <f t="shared" si="2"/>
        <v>1.2865386561975525E-2</v>
      </c>
      <c r="F56" s="20">
        <f t="shared" si="3"/>
        <v>7.2559493670885757</v>
      </c>
    </row>
    <row r="57" spans="1:6" x14ac:dyDescent="0.25">
      <c r="A57" s="7">
        <v>50</v>
      </c>
      <c r="B57" s="20">
        <v>11.36</v>
      </c>
      <c r="C57" s="20">
        <f t="shared" si="5"/>
        <v>11.518405063291137</v>
      </c>
      <c r="D57" s="7">
        <f t="shared" si="1"/>
        <v>2.5092164076269369E-2</v>
      </c>
      <c r="E57" s="14">
        <f t="shared" si="2"/>
        <v>1.3944107684079032E-2</v>
      </c>
      <c r="F57" s="20">
        <f t="shared" si="3"/>
        <v>7.9202531645568897</v>
      </c>
    </row>
    <row r="58" spans="1:6" x14ac:dyDescent="0.25">
      <c r="A58" s="7">
        <v>51</v>
      </c>
      <c r="B58" s="20">
        <v>11.22</v>
      </c>
      <c r="C58" s="20">
        <f t="shared" si="5"/>
        <v>11.384206999255397</v>
      </c>
      <c r="D58" s="7">
        <f t="shared" si="1"/>
        <v>2.6963938604461859E-2</v>
      </c>
      <c r="E58" s="14">
        <f t="shared" si="2"/>
        <v>1.4635204924723415E-2</v>
      </c>
      <c r="F58" s="20">
        <f t="shared" si="3"/>
        <v>8.3745569620252329</v>
      </c>
    </row>
    <row r="59" spans="1:6" x14ac:dyDescent="0.25">
      <c r="A59" s="7">
        <v>52</v>
      </c>
      <c r="B59" s="20">
        <v>11.09</v>
      </c>
      <c r="C59" s="20">
        <f t="shared" si="5"/>
        <v>11.255170399221031</v>
      </c>
      <c r="D59" s="7">
        <f t="shared" si="1"/>
        <v>2.7281260778834811E-2</v>
      </c>
      <c r="E59" s="14">
        <f t="shared" si="2"/>
        <v>1.4893633834177742E-2</v>
      </c>
      <c r="F59" s="20">
        <f t="shared" si="3"/>
        <v>8.5888607594936204</v>
      </c>
    </row>
    <row r="60" spans="1:6" x14ac:dyDescent="0.25">
      <c r="A60" s="7">
        <v>53</v>
      </c>
      <c r="B60" s="20">
        <v>10.96</v>
      </c>
      <c r="C60" s="20">
        <f t="shared" si="5"/>
        <v>11.13100310484834</v>
      </c>
      <c r="D60" s="7">
        <f t="shared" si="1"/>
        <v>2.9242061867771917E-2</v>
      </c>
      <c r="E60" s="14">
        <f t="shared" si="2"/>
        <v>1.5602473070103894E-2</v>
      </c>
      <c r="F60" s="20">
        <f t="shared" si="3"/>
        <v>9.0631645569619508</v>
      </c>
    </row>
    <row r="61" spans="1:6" x14ac:dyDescent="0.25">
      <c r="A61" s="7">
        <v>54</v>
      </c>
      <c r="B61" s="20">
        <v>10.84</v>
      </c>
      <c r="C61" s="20">
        <f t="shared" si="5"/>
        <v>11.011434599156118</v>
      </c>
      <c r="D61" s="7">
        <f t="shared" si="1"/>
        <v>2.9389821787818904E-2</v>
      </c>
      <c r="E61" s="14">
        <f t="shared" si="2"/>
        <v>1.5814999922151119E-2</v>
      </c>
      <c r="F61" s="20">
        <f t="shared" si="3"/>
        <v>9.2574683544303795</v>
      </c>
    </row>
    <row r="62" spans="1:6" x14ac:dyDescent="0.25">
      <c r="A62" s="7">
        <v>55</v>
      </c>
      <c r="B62" s="20">
        <v>10.72</v>
      </c>
      <c r="C62" s="20">
        <f t="shared" si="5"/>
        <v>10.896214039125431</v>
      </c>
      <c r="D62" s="7">
        <f t="shared" si="1"/>
        <v>3.1051387584898532E-2</v>
      </c>
      <c r="E62" s="14">
        <f t="shared" si="2"/>
        <v>1.6437876784088607E-2</v>
      </c>
      <c r="F62" s="20">
        <f t="shared" si="3"/>
        <v>9.6917721518986433</v>
      </c>
    </row>
    <row r="63" spans="1:6" x14ac:dyDescent="0.25">
      <c r="A63" s="7">
        <v>56</v>
      </c>
      <c r="B63" s="20">
        <v>10.61</v>
      </c>
      <c r="C63" s="20">
        <f t="shared" si="5"/>
        <v>10.785108499095841</v>
      </c>
      <c r="D63" s="7">
        <f t="shared" si="1"/>
        <v>3.066298645559843E-2</v>
      </c>
      <c r="E63" s="14">
        <f t="shared" si="2"/>
        <v>1.6504099820531744E-2</v>
      </c>
      <c r="F63" s="20">
        <f t="shared" si="3"/>
        <v>9.8060759493671412</v>
      </c>
    </row>
    <row r="64" spans="1:6" x14ac:dyDescent="0.25">
      <c r="A64" s="7">
        <v>57</v>
      </c>
      <c r="B64" s="20">
        <v>10.5</v>
      </c>
      <c r="C64" s="20">
        <f t="shared" si="5"/>
        <v>10.677901399067288</v>
      </c>
      <c r="D64" s="7">
        <f t="shared" si="1"/>
        <v>3.1648907790098449E-2</v>
      </c>
      <c r="E64" s="14">
        <f t="shared" si="2"/>
        <v>1.694299038736076E-2</v>
      </c>
      <c r="F64" s="20">
        <f t="shared" si="3"/>
        <v>10.140379746835414</v>
      </c>
    </row>
    <row r="65" spans="1:6" x14ac:dyDescent="0.25">
      <c r="A65" s="7">
        <v>58</v>
      </c>
      <c r="B65" s="20">
        <v>10.39</v>
      </c>
      <c r="C65" s="20">
        <f t="shared" si="5"/>
        <v>10.574391095591444</v>
      </c>
      <c r="D65" s="7">
        <f t="shared" si="1"/>
        <v>3.4000076133412979E-2</v>
      </c>
      <c r="E65" s="14">
        <f t="shared" si="2"/>
        <v>1.7746977439022506E-2</v>
      </c>
      <c r="F65" s="20">
        <f t="shared" si="3"/>
        <v>10.694683544303743</v>
      </c>
    </row>
    <row r="66" spans="1:6" x14ac:dyDescent="0.25">
      <c r="A66" s="7">
        <v>59</v>
      </c>
      <c r="B66" s="20">
        <v>10.29</v>
      </c>
      <c r="C66" s="20">
        <f t="shared" si="5"/>
        <v>10.474389615962238</v>
      </c>
      <c r="D66" s="7">
        <f t="shared" si="1"/>
        <v>3.3999530474701951E-2</v>
      </c>
      <c r="E66" s="14">
        <f t="shared" si="2"/>
        <v>1.7919301842783179E-2</v>
      </c>
      <c r="F66" s="20">
        <f t="shared" si="3"/>
        <v>10.878987341772095</v>
      </c>
    </row>
    <row r="67" spans="1:6" x14ac:dyDescent="0.25">
      <c r="A67" s="7">
        <v>60</v>
      </c>
      <c r="B67" s="20">
        <v>10.199999999999999</v>
      </c>
      <c r="C67" s="20">
        <f t="shared" si="5"/>
        <v>10.377721518987341</v>
      </c>
      <c r="D67" s="7">
        <f t="shared" si="1"/>
        <v>3.1584938311168168E-2</v>
      </c>
      <c r="E67" s="14">
        <f t="shared" si="2"/>
        <v>1.7423678332092355E-2</v>
      </c>
      <c r="F67" s="20">
        <f t="shared" si="3"/>
        <v>10.663291139240521</v>
      </c>
    </row>
    <row r="68" spans="1:6" x14ac:dyDescent="0.25">
      <c r="A68" s="7">
        <v>61</v>
      </c>
      <c r="B68" s="20">
        <v>10.1</v>
      </c>
      <c r="C68" s="20">
        <f t="shared" si="5"/>
        <v>10.284222867814899</v>
      </c>
      <c r="D68" s="7">
        <f t="shared" si="1"/>
        <v>3.3938065025945811E-2</v>
      </c>
      <c r="E68" s="14">
        <f t="shared" si="2"/>
        <v>1.8239887902465265E-2</v>
      </c>
      <c r="F68" s="20">
        <f t="shared" si="3"/>
        <v>11.237594936708849</v>
      </c>
    </row>
    <row r="69" spans="1:6" x14ac:dyDescent="0.25">
      <c r="A69" s="7">
        <v>62</v>
      </c>
      <c r="B69" s="20">
        <v>10.01</v>
      </c>
      <c r="C69" s="20">
        <f t="shared" si="5"/>
        <v>10.193740302164148</v>
      </c>
      <c r="D69" s="7">
        <f t="shared" si="1"/>
        <v>3.3760498639372472E-2</v>
      </c>
      <c r="E69" s="14">
        <f t="shared" si="2"/>
        <v>1.8355674541872945E-2</v>
      </c>
      <c r="F69" s="20">
        <f t="shared" si="3"/>
        <v>11.391898734177186</v>
      </c>
    </row>
    <row r="70" spans="1:6" x14ac:dyDescent="0.25">
      <c r="A70" s="7">
        <v>63</v>
      </c>
      <c r="B70" s="20">
        <v>9.92</v>
      </c>
      <c r="C70" s="20">
        <f t="shared" si="5"/>
        <v>10.106130198915007</v>
      </c>
      <c r="D70" s="7">
        <f t="shared" si="1"/>
        <v>3.4644450948140254E-2</v>
      </c>
      <c r="E70" s="14">
        <f t="shared" si="2"/>
        <v>1.8763124890625753E-2</v>
      </c>
      <c r="F70" s="20">
        <f t="shared" si="3"/>
        <v>11.726202531645471</v>
      </c>
    </row>
    <row r="71" spans="1:6" x14ac:dyDescent="0.25">
      <c r="A71" s="7">
        <v>64</v>
      </c>
      <c r="B71" s="20">
        <v>9.84</v>
      </c>
      <c r="C71" s="20">
        <f t="shared" si="5"/>
        <v>10.021257911392404</v>
      </c>
      <c r="D71" s="7">
        <f t="shared" si="1"/>
        <v>3.2854430442336498E-2</v>
      </c>
      <c r="E71" s="14">
        <f t="shared" si="2"/>
        <v>1.8420519450447537E-2</v>
      </c>
      <c r="F71" s="20">
        <f t="shared" si="3"/>
        <v>11.600506329113841</v>
      </c>
    </row>
    <row r="72" spans="1:6" x14ac:dyDescent="0.25">
      <c r="A72" s="7">
        <v>65</v>
      </c>
      <c r="B72" s="20">
        <v>9.76</v>
      </c>
      <c r="C72" s="20">
        <f t="shared" si="5"/>
        <v>9.9389970788704964</v>
      </c>
      <c r="D72" s="7">
        <f t="shared" si="1"/>
        <v>3.2039954244170797E-2</v>
      </c>
      <c r="E72" s="14">
        <f t="shared" si="2"/>
        <v>1.8339864638370559E-2</v>
      </c>
      <c r="F72" s="20">
        <f t="shared" si="3"/>
        <v>11.634810126582282</v>
      </c>
    </row>
    <row r="73" spans="1:6" x14ac:dyDescent="0.25">
      <c r="A73" s="7">
        <v>66</v>
      </c>
      <c r="B73" s="20">
        <v>9.68</v>
      </c>
      <c r="C73" s="20">
        <f t="shared" si="5"/>
        <v>9.8592289988492503</v>
      </c>
      <c r="D73" s="7">
        <f t="shared" ref="D73:D122" si="6">(B73-C73)^2</f>
        <v>3.2123034028504666E-2</v>
      </c>
      <c r="E73" s="14">
        <f t="shared" ref="E73:E122" si="7">(ABS(B73-C73)/B73)</f>
        <v>1.8515392443104399E-2</v>
      </c>
      <c r="F73" s="20">
        <f t="shared" ref="F73:F122" si="8">(C73-B73)*A73</f>
        <v>11.829113924050539</v>
      </c>
    </row>
    <row r="74" spans="1:6" x14ac:dyDescent="0.25">
      <c r="A74" s="7">
        <v>67</v>
      </c>
      <c r="B74" s="20">
        <v>9.6</v>
      </c>
      <c r="C74" s="20">
        <f t="shared" si="5"/>
        <v>9.7818420555450594</v>
      </c>
      <c r="D74" s="7">
        <f t="shared" si="6"/>
        <v>3.3066533164852585E-2</v>
      </c>
      <c r="E74" s="14">
        <f t="shared" si="7"/>
        <v>1.8941880785943721E-2</v>
      </c>
      <c r="F74" s="20">
        <f t="shared" si="8"/>
        <v>12.183417721519001</v>
      </c>
    </row>
    <row r="75" spans="1:6" x14ac:dyDescent="0.25">
      <c r="A75" s="7">
        <v>68</v>
      </c>
      <c r="B75" s="20">
        <v>9.5299999999999994</v>
      </c>
      <c r="C75" s="20">
        <f t="shared" si="5"/>
        <v>9.7067311988086367</v>
      </c>
      <c r="D75" s="7">
        <f t="shared" si="6"/>
        <v>3.1233916632338082E-2</v>
      </c>
      <c r="E75" s="14">
        <f t="shared" si="7"/>
        <v>1.8544721805733192E-2</v>
      </c>
      <c r="F75" s="20">
        <f t="shared" si="8"/>
        <v>12.017721518987337</v>
      </c>
    </row>
    <row r="76" spans="1:6" x14ac:dyDescent="0.25">
      <c r="A76" s="7">
        <v>69</v>
      </c>
      <c r="B76" s="20">
        <v>9.4499999999999993</v>
      </c>
      <c r="C76" s="20">
        <f t="shared" si="5"/>
        <v>9.6337974683544303</v>
      </c>
      <c r="D76" s="7">
        <f t="shared" si="6"/>
        <v>3.3781509373498067E-2</v>
      </c>
      <c r="E76" s="14">
        <f t="shared" si="7"/>
        <v>1.944946755073344E-2</v>
      </c>
      <c r="F76" s="20">
        <f t="shared" si="8"/>
        <v>12.682025316455739</v>
      </c>
    </row>
    <row r="77" spans="1:6" x14ac:dyDescent="0.25">
      <c r="A77" s="7">
        <v>70</v>
      </c>
      <c r="B77" s="20">
        <v>9.3800000000000008</v>
      </c>
      <c r="C77" s="20">
        <f t="shared" si="5"/>
        <v>9.5629475587703432</v>
      </c>
      <c r="D77" s="7">
        <f t="shared" si="6"/>
        <v>3.3469809260027891E-2</v>
      </c>
      <c r="E77" s="14">
        <f t="shared" si="7"/>
        <v>1.9504004133298763E-2</v>
      </c>
      <c r="F77" s="20">
        <f t="shared" si="8"/>
        <v>12.806329113923969</v>
      </c>
    </row>
    <row r="78" spans="1:6" x14ac:dyDescent="0.25">
      <c r="A78" s="7">
        <v>71</v>
      </c>
      <c r="B78" s="20">
        <v>9.32</v>
      </c>
      <c r="C78" s="20">
        <f t="shared" si="5"/>
        <v>9.4940934212872161</v>
      </c>
      <c r="D78" s="7">
        <f t="shared" si="6"/>
        <v>3.0308519335488015E-2</v>
      </c>
      <c r="E78" s="14">
        <f t="shared" si="7"/>
        <v>1.8679551640259209E-2</v>
      </c>
      <c r="F78" s="20">
        <f t="shared" si="8"/>
        <v>12.360632911392324</v>
      </c>
    </row>
    <row r="79" spans="1:6" x14ac:dyDescent="0.25">
      <c r="A79" s="7">
        <v>72</v>
      </c>
      <c r="B79" s="20">
        <v>9.25</v>
      </c>
      <c r="C79" s="20">
        <f t="shared" si="5"/>
        <v>9.4271518987341771</v>
      </c>
      <c r="D79" s="7">
        <f t="shared" si="6"/>
        <v>3.1382795225124153E-2</v>
      </c>
      <c r="E79" s="14">
        <f t="shared" si="7"/>
        <v>1.9151556619911043E-2</v>
      </c>
      <c r="F79" s="20">
        <f t="shared" si="8"/>
        <v>12.754936708860754</v>
      </c>
    </row>
    <row r="80" spans="1:6" x14ac:dyDescent="0.25">
      <c r="A80" s="7">
        <v>73</v>
      </c>
      <c r="B80" s="20">
        <v>9.19</v>
      </c>
      <c r="C80" s="20">
        <f t="shared" si="5"/>
        <v>9.3620443904976582</v>
      </c>
      <c r="D80" s="7">
        <f t="shared" si="6"/>
        <v>2.9599272301710888E-2</v>
      </c>
      <c r="E80" s="14">
        <f t="shared" si="7"/>
        <v>1.8720825951867109E-2</v>
      </c>
      <c r="F80" s="20">
        <f t="shared" si="8"/>
        <v>12.559240506329088</v>
      </c>
    </row>
    <row r="81" spans="1:6" x14ac:dyDescent="0.25">
      <c r="A81" s="7">
        <v>74</v>
      </c>
      <c r="B81" s="20">
        <v>9.1300000000000008</v>
      </c>
      <c r="C81" s="20">
        <f t="shared" si="5"/>
        <v>9.2986965446459102</v>
      </c>
      <c r="D81" s="7">
        <f t="shared" si="6"/>
        <v>2.8458524175469319E-2</v>
      </c>
      <c r="E81" s="14">
        <f t="shared" si="7"/>
        <v>1.8477168088270473E-2</v>
      </c>
      <c r="F81" s="20">
        <f t="shared" si="8"/>
        <v>12.483544303797299</v>
      </c>
    </row>
    <row r="82" spans="1:6" x14ac:dyDescent="0.25">
      <c r="A82" s="7">
        <v>75</v>
      </c>
      <c r="B82" s="20">
        <v>9.07</v>
      </c>
      <c r="C82" s="20">
        <f t="shared" si="5"/>
        <v>9.2370379746835436</v>
      </c>
      <c r="D82" s="7">
        <f t="shared" si="6"/>
        <v>2.7901684986380057E-2</v>
      </c>
      <c r="E82" s="14">
        <f t="shared" si="7"/>
        <v>1.8416535246256152E-2</v>
      </c>
      <c r="F82" s="20">
        <f t="shared" si="8"/>
        <v>12.527848101265748</v>
      </c>
    </row>
    <row r="83" spans="1:6" x14ac:dyDescent="0.25">
      <c r="A83" s="7">
        <v>76</v>
      </c>
      <c r="B83" s="20">
        <v>9.01</v>
      </c>
      <c r="C83" s="20">
        <f t="shared" si="5"/>
        <v>9.1770019986675546</v>
      </c>
      <c r="D83" s="7">
        <f t="shared" si="6"/>
        <v>2.7889667558957984E-2</v>
      </c>
      <c r="E83" s="14">
        <f t="shared" si="7"/>
        <v>1.8535182981970568E-2</v>
      </c>
      <c r="F83" s="20">
        <f t="shared" si="8"/>
        <v>12.692151898734167</v>
      </c>
    </row>
    <row r="84" spans="1:6" x14ac:dyDescent="0.25">
      <c r="A84" s="7">
        <v>77</v>
      </c>
      <c r="B84" s="20">
        <v>8.9600000000000009</v>
      </c>
      <c r="C84" s="20">
        <f t="shared" si="5"/>
        <v>9.1185253986519808</v>
      </c>
      <c r="D84" s="7">
        <f t="shared" si="6"/>
        <v>2.5130302017769151E-2</v>
      </c>
      <c r="E84" s="14">
        <f t="shared" si="7"/>
        <v>1.7692566813837039E-2</v>
      </c>
      <c r="F84" s="20">
        <f t="shared" si="8"/>
        <v>12.206455696202452</v>
      </c>
    </row>
    <row r="85" spans="1:6" x14ac:dyDescent="0.25">
      <c r="A85" s="7">
        <v>78</v>
      </c>
      <c r="B85" s="20">
        <v>8.9</v>
      </c>
      <c r="C85" s="20">
        <f t="shared" si="5"/>
        <v>9.0615481986368067</v>
      </c>
      <c r="D85" s="7">
        <f t="shared" si="6"/>
        <v>2.6097820482797046E-2</v>
      </c>
      <c r="E85" s="14">
        <f t="shared" si="7"/>
        <v>1.8151482992899589E-2</v>
      </c>
      <c r="F85" s="20">
        <f t="shared" si="8"/>
        <v>12.600759493670896</v>
      </c>
    </row>
    <row r="86" spans="1:6" x14ac:dyDescent="0.25">
      <c r="A86" s="7">
        <v>79</v>
      </c>
      <c r="B86" s="20">
        <v>8.85</v>
      </c>
      <c r="C86" s="20">
        <f t="shared" si="5"/>
        <v>9.00601345938151</v>
      </c>
      <c r="D86" s="7">
        <f t="shared" si="6"/>
        <v>2.4340199508186177E-2</v>
      </c>
      <c r="E86" s="14">
        <f t="shared" si="7"/>
        <v>1.7628639478136764E-2</v>
      </c>
      <c r="F86" s="20">
        <f t="shared" si="8"/>
        <v>12.325063291139317</v>
      </c>
    </row>
    <row r="87" spans="1:6" x14ac:dyDescent="0.25">
      <c r="A87" s="7">
        <v>80</v>
      </c>
      <c r="B87" s="20">
        <v>8.8000000000000007</v>
      </c>
      <c r="C87" s="20">
        <f t="shared" si="5"/>
        <v>8.9518670886075942</v>
      </c>
      <c r="D87" s="7">
        <f t="shared" si="6"/>
        <v>2.3063612602146642E-2</v>
      </c>
      <c r="E87" s="14">
        <f t="shared" si="7"/>
        <v>1.7257623705408346E-2</v>
      </c>
      <c r="F87" s="20">
        <f t="shared" si="8"/>
        <v>12.149367088607477</v>
      </c>
    </row>
    <row r="88" spans="1:6" x14ac:dyDescent="0.25">
      <c r="A88" s="7">
        <v>81</v>
      </c>
      <c r="B88" s="20">
        <v>8.75</v>
      </c>
      <c r="C88" s="20">
        <f t="shared" si="5"/>
        <v>8.8990576652601963</v>
      </c>
      <c r="D88" s="7">
        <f t="shared" si="6"/>
        <v>2.2218187572820718E-2</v>
      </c>
      <c r="E88" s="14">
        <f t="shared" si="7"/>
        <v>1.7035161744022431E-2</v>
      </c>
      <c r="F88" s="20">
        <f t="shared" si="8"/>
        <v>12.073670886075897</v>
      </c>
    </row>
    <row r="89" spans="1:6" x14ac:dyDescent="0.25">
      <c r="A89" s="7">
        <v>82</v>
      </c>
      <c r="B89" s="20">
        <v>8.6999999999999993</v>
      </c>
      <c r="C89" s="20">
        <f t="shared" si="5"/>
        <v>8.8475362766285883</v>
      </c>
      <c r="D89" s="7">
        <f t="shared" si="6"/>
        <v>2.1766952921427548E-2</v>
      </c>
      <c r="E89" s="14">
        <f t="shared" si="7"/>
        <v>1.6958192715929774E-2</v>
      </c>
      <c r="F89" s="20">
        <f t="shared" si="8"/>
        <v>12.097974683544301</v>
      </c>
    </row>
    <row r="90" spans="1:6" x14ac:dyDescent="0.25">
      <c r="A90" s="7">
        <v>83</v>
      </c>
      <c r="B90" s="20">
        <v>8.65</v>
      </c>
      <c r="C90" s="20">
        <f t="shared" si="5"/>
        <v>8.7972563672411148</v>
      </c>
      <c r="D90" s="7">
        <f t="shared" si="6"/>
        <v>2.1684437693049969E-2</v>
      </c>
      <c r="E90" s="14">
        <f t="shared" si="7"/>
        <v>1.7023857484521902E-2</v>
      </c>
      <c r="F90" s="20">
        <f t="shared" si="8"/>
        <v>12.2222784810125</v>
      </c>
    </row>
    <row r="91" spans="1:6" x14ac:dyDescent="0.25">
      <c r="A91" s="7">
        <v>84</v>
      </c>
      <c r="B91" s="20">
        <v>8.61</v>
      </c>
      <c r="C91" s="20">
        <f t="shared" si="5"/>
        <v>8.7481735985533451</v>
      </c>
      <c r="D91" s="7">
        <f t="shared" si="6"/>
        <v>1.9091943337181123E-2</v>
      </c>
      <c r="E91" s="14">
        <f t="shared" si="7"/>
        <v>1.6048036998065698E-2</v>
      </c>
      <c r="F91" s="20">
        <f t="shared" si="8"/>
        <v>11.606582278481035</v>
      </c>
    </row>
    <row r="92" spans="1:6" x14ac:dyDescent="0.25">
      <c r="A92" s="7">
        <v>85</v>
      </c>
      <c r="B92" s="20">
        <v>8.56</v>
      </c>
      <c r="C92" s="20">
        <f t="shared" si="5"/>
        <v>8.7002457185405806</v>
      </c>
      <c r="D92" s="7">
        <f t="shared" si="6"/>
        <v>1.9668861568963612E-2</v>
      </c>
      <c r="E92" s="14">
        <f t="shared" si="7"/>
        <v>1.6383845623899544E-2</v>
      </c>
      <c r="F92" s="20">
        <f t="shared" si="8"/>
        <v>11.920886075949308</v>
      </c>
    </row>
    <row r="93" spans="1:6" x14ac:dyDescent="0.25">
      <c r="A93" s="7">
        <v>86</v>
      </c>
      <c r="B93" s="20">
        <v>8.52</v>
      </c>
      <c r="C93" s="20">
        <f t="shared" si="5"/>
        <v>8.6534324403885776</v>
      </c>
      <c r="D93" s="7">
        <f t="shared" si="6"/>
        <v>1.7804216148051433E-2</v>
      </c>
      <c r="E93" s="14">
        <f t="shared" si="7"/>
        <v>1.5661084552650004E-2</v>
      </c>
      <c r="F93" s="20">
        <f t="shared" si="8"/>
        <v>11.475189873417712</v>
      </c>
    </row>
    <row r="94" spans="1:6" x14ac:dyDescent="0.25">
      <c r="A94" s="7">
        <v>87</v>
      </c>
      <c r="B94" s="20">
        <v>8.48</v>
      </c>
      <c r="C94" s="20">
        <f t="shared" si="5"/>
        <v>8.6076953295504133</v>
      </c>
      <c r="D94" s="7">
        <f t="shared" si="6"/>
        <v>1.6306097188988542E-2</v>
      </c>
      <c r="E94" s="14">
        <f t="shared" si="7"/>
        <v>1.505841150358642E-2</v>
      </c>
      <c r="F94" s="20">
        <f t="shared" si="8"/>
        <v>11.109493670885918</v>
      </c>
    </row>
    <row r="95" spans="1:6" x14ac:dyDescent="0.25">
      <c r="A95" s="7">
        <v>88</v>
      </c>
      <c r="B95" s="20">
        <v>8.44</v>
      </c>
      <c r="C95" s="20">
        <f t="shared" si="5"/>
        <v>8.5629976985040273</v>
      </c>
      <c r="D95" s="7">
        <f t="shared" si="6"/>
        <v>1.5128433837287712E-2</v>
      </c>
      <c r="E95" s="14">
        <f t="shared" si="7"/>
        <v>1.4573187026543574E-2</v>
      </c>
      <c r="F95" s="20">
        <f t="shared" si="8"/>
        <v>10.823797468354442</v>
      </c>
    </row>
    <row r="96" spans="1:6" x14ac:dyDescent="0.25">
      <c r="A96" s="7">
        <v>89</v>
      </c>
      <c r="B96" s="20">
        <v>8.4</v>
      </c>
      <c r="C96" s="20">
        <f t="shared" si="5"/>
        <v>8.5193045086047494</v>
      </c>
      <c r="D96" s="7">
        <f t="shared" si="6"/>
        <v>1.4233565773420642E-2</v>
      </c>
      <c r="E96" s="14">
        <f t="shared" si="7"/>
        <v>1.4202917691041555E-2</v>
      </c>
      <c r="F96" s="20">
        <f t="shared" si="8"/>
        <v>10.618101265822666</v>
      </c>
    </row>
    <row r="97" spans="1:6" x14ac:dyDescent="0.25">
      <c r="A97" s="7">
        <v>90</v>
      </c>
      <c r="B97" s="20">
        <v>8.36</v>
      </c>
      <c r="C97" s="20">
        <f t="shared" si="5"/>
        <v>8.4765822784810112</v>
      </c>
      <c r="D97" s="7">
        <f t="shared" si="6"/>
        <v>1.3591427655824179E-2</v>
      </c>
      <c r="E97" s="14">
        <f t="shared" si="7"/>
        <v>1.3945248622130596E-2</v>
      </c>
      <c r="F97" s="20">
        <f t="shared" si="8"/>
        <v>10.492405063291059</v>
      </c>
    </row>
    <row r="98" spans="1:6" x14ac:dyDescent="0.25">
      <c r="A98" s="7">
        <v>91</v>
      </c>
      <c r="B98" s="20">
        <v>8.32</v>
      </c>
      <c r="C98" s="20">
        <f t="shared" si="5"/>
        <v>8.4347989984698835</v>
      </c>
      <c r="D98" s="7">
        <f t="shared" si="6"/>
        <v>1.3178810049688239E-2</v>
      </c>
      <c r="E98" s="14">
        <f t="shared" si="7"/>
        <v>1.3797956546860958E-2</v>
      </c>
      <c r="F98" s="20">
        <f t="shared" si="8"/>
        <v>10.446708860759369</v>
      </c>
    </row>
    <row r="99" spans="1:6" x14ac:dyDescent="0.25">
      <c r="A99" s="7">
        <v>92</v>
      </c>
      <c r="B99" s="20">
        <v>8.2899999999999991</v>
      </c>
      <c r="C99" s="20">
        <f t="shared" si="5"/>
        <v>8.3939240506329114</v>
      </c>
      <c r="D99" s="7">
        <f t="shared" si="6"/>
        <v>1.0800208299952102E-2</v>
      </c>
      <c r="E99" s="14">
        <f t="shared" si="7"/>
        <v>1.2536073658976143E-2</v>
      </c>
      <c r="F99" s="20">
        <f t="shared" si="8"/>
        <v>9.5610126582279236</v>
      </c>
    </row>
    <row r="100" spans="1:6" x14ac:dyDescent="0.25">
      <c r="A100" s="7">
        <v>93</v>
      </c>
      <c r="B100" s="20">
        <v>8.25</v>
      </c>
      <c r="C100" s="20">
        <f t="shared" si="5"/>
        <v>8.353928133932218</v>
      </c>
      <c r="D100" s="7">
        <f t="shared" si="6"/>
        <v>1.0801057022633042E-2</v>
      </c>
      <c r="E100" s="14">
        <f t="shared" si="7"/>
        <v>1.2597349567541577E-2</v>
      </c>
      <c r="F100" s="20">
        <f t="shared" si="8"/>
        <v>9.6653164556962743</v>
      </c>
    </row>
    <row r="101" spans="1:6" x14ac:dyDescent="0.25">
      <c r="A101" s="7">
        <v>94</v>
      </c>
      <c r="B101" s="20">
        <v>8.2200000000000006</v>
      </c>
      <c r="C101" s="20">
        <f t="shared" si="5"/>
        <v>8.3147831941826009</v>
      </c>
      <c r="D101" s="7">
        <f t="shared" si="6"/>
        <v>8.9838538994565127E-3</v>
      </c>
      <c r="E101" s="14">
        <f t="shared" si="7"/>
        <v>1.1530802211995168E-2</v>
      </c>
      <c r="F101" s="20">
        <f t="shared" si="8"/>
        <v>8.9096202531644266</v>
      </c>
    </row>
    <row r="102" spans="1:6" x14ac:dyDescent="0.25">
      <c r="A102" s="7">
        <v>95</v>
      </c>
      <c r="B102" s="20">
        <v>8.18</v>
      </c>
      <c r="C102" s="20">
        <f t="shared" si="5"/>
        <v>8.2764623584277146</v>
      </c>
      <c r="D102" s="7">
        <f t="shared" si="6"/>
        <v>9.3049865934369379E-3</v>
      </c>
      <c r="E102" s="14">
        <f t="shared" si="7"/>
        <v>1.1792464355466369E-2</v>
      </c>
      <c r="F102" s="20">
        <f t="shared" si="8"/>
        <v>9.1639240506329145</v>
      </c>
    </row>
    <row r="103" spans="1:6" x14ac:dyDescent="0.25">
      <c r="A103" s="7">
        <v>96</v>
      </c>
      <c r="B103" s="20">
        <v>8.15</v>
      </c>
      <c r="C103" s="20">
        <f t="shared" si="5"/>
        <v>8.2389398734177206</v>
      </c>
      <c r="D103" s="7">
        <f t="shared" si="6"/>
        <v>7.9103010835601013E-3</v>
      </c>
      <c r="E103" s="14">
        <f t="shared" si="7"/>
        <v>1.0912867904014753E-2</v>
      </c>
      <c r="F103" s="20">
        <f t="shared" si="8"/>
        <v>8.538227848101144</v>
      </c>
    </row>
    <row r="104" spans="1:6" x14ac:dyDescent="0.25">
      <c r="A104" s="7">
        <v>97</v>
      </c>
      <c r="B104" s="20">
        <v>8.1199999999999992</v>
      </c>
      <c r="C104" s="20">
        <f t="shared" si="5"/>
        <v>8.2021910478924696</v>
      </c>
      <c r="D104" s="7">
        <f t="shared" si="6"/>
        <v>6.7553683536623523E-3</v>
      </c>
      <c r="E104" s="14">
        <f t="shared" si="7"/>
        <v>1.0122050233062851E-2</v>
      </c>
      <c r="F104" s="20">
        <f t="shared" si="8"/>
        <v>7.9725316455696227</v>
      </c>
    </row>
    <row r="105" spans="1:6" x14ac:dyDescent="0.25">
      <c r="A105" s="7">
        <v>98</v>
      </c>
      <c r="B105" s="20">
        <v>8.08</v>
      </c>
      <c r="C105" s="20">
        <f t="shared" si="5"/>
        <v>8.1661921983983454</v>
      </c>
      <c r="D105" s="7">
        <f t="shared" si="6"/>
        <v>7.4290950647397276E-3</v>
      </c>
      <c r="E105" s="14">
        <f t="shared" si="7"/>
        <v>1.0667351286923929E-2</v>
      </c>
      <c r="F105" s="20">
        <f t="shared" si="8"/>
        <v>8.4468354430378447</v>
      </c>
    </row>
    <row r="106" spans="1:6" x14ac:dyDescent="0.25">
      <c r="A106" s="7">
        <v>99</v>
      </c>
      <c r="B106" s="20">
        <v>8.0500000000000007</v>
      </c>
      <c r="C106" s="20">
        <f t="shared" si="5"/>
        <v>8.1309205983889523</v>
      </c>
      <c r="D106" s="7">
        <f t="shared" si="6"/>
        <v>6.5481432436259972E-3</v>
      </c>
      <c r="E106" s="14">
        <f t="shared" si="7"/>
        <v>1.0052248247074732E-2</v>
      </c>
      <c r="F106" s="20">
        <f t="shared" si="8"/>
        <v>8.0111392405062087</v>
      </c>
    </row>
    <row r="107" spans="1:6" x14ac:dyDescent="0.25">
      <c r="A107" s="7">
        <v>100</v>
      </c>
      <c r="B107" s="20">
        <v>8.02</v>
      </c>
      <c r="C107" s="20">
        <f t="shared" si="5"/>
        <v>8.0963544303797459</v>
      </c>
      <c r="D107" s="7">
        <f t="shared" si="6"/>
        <v>5.8299990386155272E-3</v>
      </c>
      <c r="E107" s="14">
        <f t="shared" si="7"/>
        <v>9.5205025411155015E-3</v>
      </c>
      <c r="F107" s="20">
        <f t="shared" si="8"/>
        <v>7.6354430379746319</v>
      </c>
    </row>
    <row r="108" spans="1:6" x14ac:dyDescent="0.25">
      <c r="A108" s="7">
        <v>101</v>
      </c>
      <c r="B108" s="20">
        <v>8</v>
      </c>
      <c r="C108" s="20">
        <f t="shared" ref="C108:C122" si="9">$F$4/A108 + $F$5</f>
        <v>8.0624727409449797</v>
      </c>
      <c r="D108" s="7">
        <f t="shared" si="6"/>
        <v>3.9028433611785402E-3</v>
      </c>
      <c r="E108" s="14">
        <f t="shared" si="7"/>
        <v>7.8090926181224596E-3</v>
      </c>
      <c r="F108" s="20">
        <f t="shared" si="8"/>
        <v>6.3097468354429473</v>
      </c>
    </row>
    <row r="109" spans="1:6" x14ac:dyDescent="0.25">
      <c r="A109" s="7">
        <v>102</v>
      </c>
      <c r="B109" s="20">
        <v>7.97</v>
      </c>
      <c r="C109" s="20">
        <f t="shared" si="9"/>
        <v>8.029255398361876</v>
      </c>
      <c r="D109" s="7">
        <f t="shared" si="6"/>
        <v>3.5112022350246418E-3</v>
      </c>
      <c r="E109" s="14">
        <f t="shared" si="7"/>
        <v>7.4348053151664008E-3</v>
      </c>
      <c r="F109" s="20">
        <f t="shared" si="8"/>
        <v>6.0440506329113735</v>
      </c>
    </row>
    <row r="110" spans="1:6" x14ac:dyDescent="0.25">
      <c r="A110" s="7">
        <v>103</v>
      </c>
      <c r="B110" s="20">
        <v>7.94</v>
      </c>
      <c r="C110" s="20">
        <f t="shared" si="9"/>
        <v>7.9966830527221333</v>
      </c>
      <c r="D110" s="7">
        <f t="shared" si="6"/>
        <v>3.2129684659001003E-3</v>
      </c>
      <c r="E110" s="14">
        <f t="shared" si="7"/>
        <v>7.1389235166414251E-3</v>
      </c>
      <c r="F110" s="20">
        <f t="shared" si="8"/>
        <v>5.8383544303796908</v>
      </c>
    </row>
    <row r="111" spans="1:6" x14ac:dyDescent="0.25">
      <c r="A111" s="7">
        <v>104</v>
      </c>
      <c r="B111" s="20">
        <v>7.91</v>
      </c>
      <c r="C111" s="20">
        <f t="shared" si="9"/>
        <v>7.9647370983446928</v>
      </c>
      <c r="D111" s="7">
        <f t="shared" si="6"/>
        <v>2.9961499351965543E-3</v>
      </c>
      <c r="E111" s="14">
        <f t="shared" si="7"/>
        <v>6.9199871485072879E-3</v>
      </c>
      <c r="F111" s="20">
        <f t="shared" si="8"/>
        <v>5.6926582278480353</v>
      </c>
    </row>
    <row r="112" spans="1:6" x14ac:dyDescent="0.25">
      <c r="A112" s="7">
        <v>105</v>
      </c>
      <c r="B112" s="20">
        <v>7.89</v>
      </c>
      <c r="C112" s="20">
        <f t="shared" si="9"/>
        <v>7.933399638336347</v>
      </c>
      <c r="D112" s="7">
        <f t="shared" si="6"/>
        <v>1.8835286077257464E-3</v>
      </c>
      <c r="E112" s="14">
        <f t="shared" si="7"/>
        <v>5.5005878753291888E-3</v>
      </c>
      <c r="F112" s="20">
        <f t="shared" si="8"/>
        <v>4.5569620253164667</v>
      </c>
    </row>
    <row r="113" spans="1:6" x14ac:dyDescent="0.25">
      <c r="A113" s="7">
        <v>106</v>
      </c>
      <c r="B113" s="20">
        <v>7.86</v>
      </c>
      <c r="C113" s="20">
        <f t="shared" si="9"/>
        <v>7.9026534511583471</v>
      </c>
      <c r="D113" s="7">
        <f t="shared" si="6"/>
        <v>1.8193168957174703E-3</v>
      </c>
      <c r="E113" s="14">
        <f t="shared" si="7"/>
        <v>5.4266477300695583E-3</v>
      </c>
      <c r="F113" s="20">
        <f t="shared" si="8"/>
        <v>4.5212658227847538</v>
      </c>
    </row>
    <row r="114" spans="1:6" x14ac:dyDescent="0.25">
      <c r="A114" s="7">
        <v>107</v>
      </c>
      <c r="B114" s="20">
        <v>7.83</v>
      </c>
      <c r="C114" s="20">
        <f t="shared" si="9"/>
        <v>7.8724819590677857</v>
      </c>
      <c r="D114" s="7">
        <f t="shared" si="6"/>
        <v>1.8047168462370132E-3</v>
      </c>
      <c r="E114" s="14">
        <f t="shared" si="7"/>
        <v>5.425537556549888E-3</v>
      </c>
      <c r="F114" s="20">
        <f t="shared" si="8"/>
        <v>4.5455696202530618</v>
      </c>
    </row>
    <row r="115" spans="1:6" x14ac:dyDescent="0.25">
      <c r="A115" s="7">
        <v>108</v>
      </c>
      <c r="B115" s="20">
        <v>7.81</v>
      </c>
      <c r="C115" s="20">
        <f t="shared" si="9"/>
        <v>7.8428691983122363</v>
      </c>
      <c r="D115" s="7">
        <f t="shared" si="6"/>
        <v>1.080384197689142E-3</v>
      </c>
      <c r="E115" s="14">
        <f t="shared" si="7"/>
        <v>4.2086041372902264E-3</v>
      </c>
      <c r="F115" s="20">
        <f t="shared" si="8"/>
        <v>3.5498734177215603</v>
      </c>
    </row>
    <row r="116" spans="1:6" x14ac:dyDescent="0.25">
      <c r="A116" s="7">
        <v>109</v>
      </c>
      <c r="B116" s="20">
        <v>7.79</v>
      </c>
      <c r="C116" s="20">
        <f t="shared" si="9"/>
        <v>7.8137997909650441</v>
      </c>
      <c r="D116" s="7">
        <f t="shared" si="6"/>
        <v>5.664300499797915E-4</v>
      </c>
      <c r="E116" s="14">
        <f t="shared" si="7"/>
        <v>3.0551721392867819E-3</v>
      </c>
      <c r="F116" s="20">
        <f t="shared" si="8"/>
        <v>2.5941772151897995</v>
      </c>
    </row>
    <row r="117" spans="1:6" x14ac:dyDescent="0.25">
      <c r="A117" s="7">
        <v>110</v>
      </c>
      <c r="B117" s="20">
        <v>7.76</v>
      </c>
      <c r="C117" s="20">
        <f t="shared" si="9"/>
        <v>7.7852589182968925</v>
      </c>
      <c r="D117" s="7">
        <f t="shared" si="6"/>
        <v>6.3801295352910342E-4</v>
      </c>
      <c r="E117" s="14">
        <f t="shared" si="7"/>
        <v>3.2550152444449421E-3</v>
      </c>
      <c r="F117" s="20">
        <f t="shared" si="8"/>
        <v>2.7784810126582027</v>
      </c>
    </row>
    <row r="118" spans="1:6" x14ac:dyDescent="0.25">
      <c r="A118" s="7">
        <v>111</v>
      </c>
      <c r="B118" s="20">
        <v>7.74</v>
      </c>
      <c r="C118" s="20">
        <f t="shared" si="9"/>
        <v>7.7572322955867259</v>
      </c>
      <c r="D118" s="7">
        <f t="shared" si="6"/>
        <v>2.9695201118828523E-4</v>
      </c>
      <c r="E118" s="14">
        <f t="shared" si="7"/>
        <v>2.2263947786467283E-3</v>
      </c>
      <c r="F118" s="20">
        <f t="shared" si="8"/>
        <v>1.9127848101265501</v>
      </c>
    </row>
    <row r="119" spans="1:6" x14ac:dyDescent="0.25">
      <c r="A119" s="7">
        <v>112</v>
      </c>
      <c r="B119" s="20">
        <v>7.72</v>
      </c>
      <c r="C119" s="20">
        <f t="shared" si="9"/>
        <v>7.7297061482820979</v>
      </c>
      <c r="D119" s="7">
        <f t="shared" si="6"/>
        <v>9.420931447407683E-5</v>
      </c>
      <c r="E119" s="14">
        <f t="shared" si="7"/>
        <v>1.2572730935360296E-3</v>
      </c>
      <c r="F119" s="20">
        <f t="shared" si="8"/>
        <v>1.0870886075949926</v>
      </c>
    </row>
    <row r="120" spans="1:6" x14ac:dyDescent="0.25">
      <c r="A120" s="7">
        <v>113</v>
      </c>
      <c r="B120" s="20">
        <v>7.7</v>
      </c>
      <c r="C120" s="20">
        <f t="shared" si="9"/>
        <v>7.7026671894253385</v>
      </c>
      <c r="D120" s="7">
        <f t="shared" si="6"/>
        <v>7.1138994306363382E-6</v>
      </c>
      <c r="E120" s="14">
        <f t="shared" si="7"/>
        <v>3.4638823705691933E-4</v>
      </c>
      <c r="F120" s="20">
        <f t="shared" si="8"/>
        <v>0.30139240506322551</v>
      </c>
    </row>
    <row r="121" spans="1:6" x14ac:dyDescent="0.25">
      <c r="A121" s="7">
        <v>114</v>
      </c>
      <c r="B121" s="20">
        <v>7.67</v>
      </c>
      <c r="C121" s="20">
        <f t="shared" si="9"/>
        <v>7.6761025982678213</v>
      </c>
      <c r="D121" s="7">
        <f t="shared" si="6"/>
        <v>3.7241705618415963E-5</v>
      </c>
      <c r="E121" s="14">
        <f t="shared" si="7"/>
        <v>7.9564514573941792E-4</v>
      </c>
      <c r="F121" s="20">
        <f t="shared" si="8"/>
        <v>0.69569620253163222</v>
      </c>
    </row>
    <row r="122" spans="1:6" x14ac:dyDescent="0.25">
      <c r="A122" s="7">
        <v>115</v>
      </c>
      <c r="B122" s="20">
        <v>7.65</v>
      </c>
      <c r="C122" s="20">
        <f t="shared" si="9"/>
        <v>7.65</v>
      </c>
      <c r="D122" s="7">
        <f t="shared" si="6"/>
        <v>0</v>
      </c>
      <c r="E122" s="14">
        <f t="shared" si="7"/>
        <v>0</v>
      </c>
      <c r="F122" s="20">
        <f t="shared" si="8"/>
        <v>0</v>
      </c>
    </row>
    <row r="123" spans="1:6" x14ac:dyDescent="0.25">
      <c r="D123" s="3" t="s">
        <v>28</v>
      </c>
      <c r="E123" s="12">
        <f>AVERAGE(E8:E122)</f>
        <v>9.2585277845860965E-3</v>
      </c>
    </row>
    <row r="124" spans="1:6" x14ac:dyDescent="0.25">
      <c r="A124" s="3"/>
      <c r="C124" s="2"/>
    </row>
  </sheetData>
  <pageMargins left="0.7" right="0.7" top="0.75" bottom="0.75" header="0.3" footer="0.3"/>
  <pageSetup scale="35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8"/>
  <sheetViews>
    <sheetView topLeftCell="A82" workbookViewId="0">
      <selection activeCell="D108" sqref="D108"/>
    </sheetView>
  </sheetViews>
  <sheetFormatPr defaultRowHeight="15" x14ac:dyDescent="0.25"/>
  <sheetData>
    <row r="1" spans="1:6" ht="26.25" x14ac:dyDescent="0.4">
      <c r="A1" s="1" t="s">
        <v>13</v>
      </c>
    </row>
    <row r="3" spans="1:6" x14ac:dyDescent="0.25">
      <c r="A3" t="s">
        <v>5</v>
      </c>
      <c r="B3" s="2"/>
    </row>
    <row r="4" spans="1:6" x14ac:dyDescent="0.25">
      <c r="A4" t="s">
        <v>11</v>
      </c>
      <c r="B4" s="2">
        <f>(B8-B15)/(1/A8-1/A15)</f>
        <v>439.57714285714286</v>
      </c>
      <c r="C4" t="s">
        <v>10</v>
      </c>
      <c r="D4">
        <f>(B16-B42)/(1/A16-1/A42)</f>
        <v>356.19230769230762</v>
      </c>
      <c r="E4" t="s">
        <v>19</v>
      </c>
      <c r="F4">
        <f>(B43-B107)/(1/A43-1/A107)</f>
        <v>272.25000000000006</v>
      </c>
    </row>
    <row r="5" spans="1:6" x14ac:dyDescent="0.25">
      <c r="A5" t="s">
        <v>9</v>
      </c>
      <c r="B5" s="2">
        <f>B8-B4*1/A8</f>
        <v>9.2328571428571422</v>
      </c>
      <c r="C5" t="s">
        <v>9</v>
      </c>
      <c r="D5">
        <f>B16-D4*1/A16</f>
        <v>19.083076923076931</v>
      </c>
      <c r="E5" t="s">
        <v>18</v>
      </c>
      <c r="F5">
        <f>B43-F4*1/A43</f>
        <v>21.457499999999996</v>
      </c>
    </row>
    <row r="7" spans="1:6" x14ac:dyDescent="0.25">
      <c r="A7" t="s">
        <v>1</v>
      </c>
      <c r="B7" t="s">
        <v>29</v>
      </c>
      <c r="C7" t="s">
        <v>3</v>
      </c>
      <c r="D7" t="s">
        <v>4</v>
      </c>
      <c r="E7" t="s">
        <v>25</v>
      </c>
      <c r="F7" t="s">
        <v>30</v>
      </c>
    </row>
    <row r="8" spans="1:6" x14ac:dyDescent="0.25">
      <c r="A8" s="4">
        <v>1</v>
      </c>
      <c r="B8" s="19">
        <v>448.81</v>
      </c>
      <c r="C8" s="19">
        <f>$B$4/A8 + $B$5</f>
        <v>448.81</v>
      </c>
      <c r="D8" s="4">
        <f>(B8-C8)^2</f>
        <v>0</v>
      </c>
      <c r="E8" s="13">
        <f>(ABS(B8-C8)/B8)</f>
        <v>0</v>
      </c>
      <c r="F8" s="19">
        <f>(C8-B8)*A8</f>
        <v>0</v>
      </c>
    </row>
    <row r="9" spans="1:6" x14ac:dyDescent="0.25">
      <c r="A9" s="4">
        <v>2</v>
      </c>
      <c r="B9" s="19">
        <v>231.41</v>
      </c>
      <c r="C9" s="19">
        <f t="shared" ref="C9:C17" si="0">$B$4/A9 + $B$5</f>
        <v>229.02142857142857</v>
      </c>
      <c r="D9" s="4">
        <f t="shared" ref="D9:D72" si="1">(B9-C9)^2</f>
        <v>5.7052734693877349</v>
      </c>
      <c r="E9" s="13">
        <f t="shared" ref="E9:E72" si="2">(ABS(B9-C9)/B9)</f>
        <v>1.0321815948193355E-2</v>
      </c>
      <c r="F9" s="19">
        <f t="shared" ref="F9:F72" si="3">(C9-B9)*A9</f>
        <v>-4.7771428571428487</v>
      </c>
    </row>
    <row r="10" spans="1:6" x14ac:dyDescent="0.25">
      <c r="A10" s="4">
        <v>3</v>
      </c>
      <c r="B10" s="19">
        <v>155.02000000000001</v>
      </c>
      <c r="C10" s="19">
        <f t="shared" si="0"/>
        <v>155.75857142857143</v>
      </c>
      <c r="D10" s="4">
        <f t="shared" si="1"/>
        <v>0.54548775510202618</v>
      </c>
      <c r="E10" s="13">
        <f t="shared" si="2"/>
        <v>4.764362202112106E-3</v>
      </c>
      <c r="F10" s="19">
        <f t="shared" si="3"/>
        <v>2.215714285714256</v>
      </c>
    </row>
    <row r="11" spans="1:6" x14ac:dyDescent="0.25">
      <c r="A11" s="4">
        <v>4</v>
      </c>
      <c r="B11" s="19">
        <v>117.48</v>
      </c>
      <c r="C11" s="19">
        <f t="shared" si="0"/>
        <v>119.12714285714286</v>
      </c>
      <c r="D11" s="4">
        <f t="shared" si="1"/>
        <v>2.7130795918367219</v>
      </c>
      <c r="E11" s="13">
        <f t="shared" si="2"/>
        <v>1.4020623571185335E-2</v>
      </c>
      <c r="F11" s="19">
        <f t="shared" si="3"/>
        <v>6.588571428571413</v>
      </c>
    </row>
    <row r="12" spans="1:6" x14ac:dyDescent="0.25">
      <c r="A12" s="4">
        <v>5</v>
      </c>
      <c r="B12" s="19">
        <v>95.56</v>
      </c>
      <c r="C12" s="19">
        <f t="shared" si="0"/>
        <v>97.14828571428572</v>
      </c>
      <c r="D12" s="4">
        <f t="shared" si="1"/>
        <v>2.5226515102040921</v>
      </c>
      <c r="E12" s="13">
        <f t="shared" si="2"/>
        <v>1.6620821622914582E-2</v>
      </c>
      <c r="F12" s="19">
        <f t="shared" si="3"/>
        <v>7.9414285714285882</v>
      </c>
    </row>
    <row r="13" spans="1:6" x14ac:dyDescent="0.25">
      <c r="A13" s="4">
        <v>6</v>
      </c>
      <c r="B13" s="19">
        <v>81.34</v>
      </c>
      <c r="C13" s="19">
        <f t="shared" si="0"/>
        <v>82.495714285714286</v>
      </c>
      <c r="D13" s="4">
        <f t="shared" si="1"/>
        <v>1.3356755102040734</v>
      </c>
      <c r="E13" s="13">
        <f t="shared" si="2"/>
        <v>1.4208437247532358E-2</v>
      </c>
      <c r="F13" s="19">
        <f t="shared" si="3"/>
        <v>6.9342857142856928</v>
      </c>
    </row>
    <row r="14" spans="1:6" x14ac:dyDescent="0.25">
      <c r="A14" s="4">
        <v>7</v>
      </c>
      <c r="B14" s="19">
        <v>71.430000000000007</v>
      </c>
      <c r="C14" s="19">
        <f t="shared" si="0"/>
        <v>72.029591836734696</v>
      </c>
      <c r="D14" s="4">
        <f t="shared" si="1"/>
        <v>0.35951037067887776</v>
      </c>
      <c r="E14" s="13">
        <f t="shared" si="2"/>
        <v>8.3941178319290044E-3</v>
      </c>
      <c r="F14" s="19">
        <f t="shared" si="3"/>
        <v>4.197142857142822</v>
      </c>
    </row>
    <row r="15" spans="1:6" x14ac:dyDescent="0.25">
      <c r="A15" s="4">
        <v>8</v>
      </c>
      <c r="B15" s="19">
        <v>64.180000000000007</v>
      </c>
      <c r="C15" s="19">
        <f t="shared" si="0"/>
        <v>64.180000000000007</v>
      </c>
      <c r="D15" s="4">
        <f t="shared" si="1"/>
        <v>0</v>
      </c>
      <c r="E15" s="13">
        <f t="shared" si="2"/>
        <v>0</v>
      </c>
      <c r="F15" s="19">
        <f t="shared" si="3"/>
        <v>0</v>
      </c>
    </row>
    <row r="16" spans="1:6" x14ac:dyDescent="0.25">
      <c r="A16" s="15">
        <v>9</v>
      </c>
      <c r="B16" s="21">
        <v>58.66</v>
      </c>
      <c r="C16" s="21">
        <f>$D$4/A16 + $D$5</f>
        <v>58.66</v>
      </c>
      <c r="D16" s="15">
        <f t="shared" si="1"/>
        <v>0</v>
      </c>
      <c r="E16" s="18">
        <f t="shared" si="2"/>
        <v>0</v>
      </c>
      <c r="F16" s="21">
        <f t="shared" si="3"/>
        <v>0</v>
      </c>
    </row>
    <row r="17" spans="1:6" x14ac:dyDescent="0.25">
      <c r="A17" s="15">
        <v>10</v>
      </c>
      <c r="B17" s="21">
        <v>54.32</v>
      </c>
      <c r="C17" s="21">
        <f t="shared" ref="C17:C42" si="4">$D$4/A17 + $D$5</f>
        <v>54.702307692307691</v>
      </c>
      <c r="D17" s="15">
        <f t="shared" si="1"/>
        <v>0.14615917159763223</v>
      </c>
      <c r="E17" s="18">
        <f t="shared" si="2"/>
        <v>7.0380650277557279E-3</v>
      </c>
      <c r="F17" s="21">
        <f t="shared" si="3"/>
        <v>3.8230769230769113</v>
      </c>
    </row>
    <row r="18" spans="1:6" x14ac:dyDescent="0.25">
      <c r="A18" s="15">
        <v>11</v>
      </c>
      <c r="B18" s="21">
        <v>50.85</v>
      </c>
      <c r="C18" s="21">
        <f t="shared" si="4"/>
        <v>51.464195804195803</v>
      </c>
      <c r="D18" s="15">
        <f t="shared" si="1"/>
        <v>0.37723648589172792</v>
      </c>
      <c r="E18" s="18">
        <f t="shared" si="2"/>
        <v>1.2078580220173097E-2</v>
      </c>
      <c r="F18" s="21">
        <f t="shared" si="3"/>
        <v>6.756153846153822</v>
      </c>
    </row>
    <row r="19" spans="1:6" x14ac:dyDescent="0.25">
      <c r="A19" s="15">
        <v>12</v>
      </c>
      <c r="B19" s="21">
        <v>48</v>
      </c>
      <c r="C19" s="21">
        <f t="shared" si="4"/>
        <v>48.765769230769237</v>
      </c>
      <c r="D19" s="15">
        <f t="shared" si="1"/>
        <v>0.58640251479290928</v>
      </c>
      <c r="E19" s="18">
        <f t="shared" si="2"/>
        <v>1.5953525641025774E-2</v>
      </c>
      <c r="F19" s="21">
        <f t="shared" si="3"/>
        <v>9.1892307692308464</v>
      </c>
    </row>
    <row r="20" spans="1:6" x14ac:dyDescent="0.25">
      <c r="A20" s="15">
        <v>13</v>
      </c>
      <c r="B20" s="21">
        <v>45.62</v>
      </c>
      <c r="C20" s="21">
        <f t="shared" si="4"/>
        <v>46.482485207100595</v>
      </c>
      <c r="D20" s="15">
        <f t="shared" si="1"/>
        <v>0.74388073246736053</v>
      </c>
      <c r="E20" s="18">
        <f t="shared" si="2"/>
        <v>1.8905857235874561E-2</v>
      </c>
      <c r="F20" s="21">
        <f t="shared" si="3"/>
        <v>11.212307692307768</v>
      </c>
    </row>
    <row r="21" spans="1:6" x14ac:dyDescent="0.25">
      <c r="A21" s="15">
        <v>14</v>
      </c>
      <c r="B21" s="21">
        <v>43.62</v>
      </c>
      <c r="C21" s="21">
        <f t="shared" si="4"/>
        <v>44.525384615384617</v>
      </c>
      <c r="D21" s="15">
        <f t="shared" si="1"/>
        <v>0.81972130177515534</v>
      </c>
      <c r="E21" s="18">
        <f t="shared" si="2"/>
        <v>2.0756181003773945E-2</v>
      </c>
      <c r="F21" s="21">
        <f t="shared" si="3"/>
        <v>12.675384615384672</v>
      </c>
    </row>
    <row r="22" spans="1:6" x14ac:dyDescent="0.25">
      <c r="A22" s="15">
        <v>15</v>
      </c>
      <c r="B22" s="21">
        <v>41.91</v>
      </c>
      <c r="C22" s="21">
        <f t="shared" si="4"/>
        <v>42.829230769230776</v>
      </c>
      <c r="D22" s="15">
        <f t="shared" si="1"/>
        <v>0.8449852071006102</v>
      </c>
      <c r="E22" s="18">
        <f t="shared" si="2"/>
        <v>2.1933447130297767E-2</v>
      </c>
      <c r="F22" s="21">
        <f t="shared" si="3"/>
        <v>13.788461538461689</v>
      </c>
    </row>
    <row r="23" spans="1:6" x14ac:dyDescent="0.25">
      <c r="A23" s="15">
        <v>16</v>
      </c>
      <c r="B23" s="21">
        <v>40.43</v>
      </c>
      <c r="C23" s="21">
        <f t="shared" si="4"/>
        <v>41.345096153846157</v>
      </c>
      <c r="D23" s="15">
        <f t="shared" si="1"/>
        <v>0.83740097078402997</v>
      </c>
      <c r="E23" s="18">
        <f t="shared" si="2"/>
        <v>2.2634087406533696E-2</v>
      </c>
      <c r="F23" s="21">
        <f t="shared" si="3"/>
        <v>14.641538461538516</v>
      </c>
    </row>
    <row r="24" spans="1:6" x14ac:dyDescent="0.25">
      <c r="A24" s="15">
        <v>17</v>
      </c>
      <c r="B24" s="21">
        <v>39.14</v>
      </c>
      <c r="C24" s="21">
        <f t="shared" si="4"/>
        <v>40.035565610859734</v>
      </c>
      <c r="D24" s="15">
        <f t="shared" si="1"/>
        <v>0.80203776335456822</v>
      </c>
      <c r="E24" s="18">
        <f t="shared" si="2"/>
        <v>2.2881083568209858E-2</v>
      </c>
      <c r="F24" s="21">
        <f t="shared" si="3"/>
        <v>15.224615384615475</v>
      </c>
    </row>
    <row r="25" spans="1:6" x14ac:dyDescent="0.25">
      <c r="A25" s="15">
        <v>18</v>
      </c>
      <c r="B25" s="21">
        <v>38.01</v>
      </c>
      <c r="C25" s="21">
        <f t="shared" si="4"/>
        <v>38.871538461538464</v>
      </c>
      <c r="D25" s="15">
        <f t="shared" si="1"/>
        <v>0.7422485207100662</v>
      </c>
      <c r="E25" s="18">
        <f t="shared" si="2"/>
        <v>2.266610001416642E-2</v>
      </c>
      <c r="F25" s="21">
        <f t="shared" si="3"/>
        <v>15.50769230769238</v>
      </c>
    </row>
    <row r="26" spans="1:6" x14ac:dyDescent="0.25">
      <c r="A26" s="15">
        <v>19</v>
      </c>
      <c r="B26" s="21">
        <v>37.01</v>
      </c>
      <c r="C26" s="21">
        <f t="shared" si="4"/>
        <v>37.830040485829969</v>
      </c>
      <c r="D26" s="15">
        <f t="shared" si="1"/>
        <v>0.67246639840025413</v>
      </c>
      <c r="E26" s="18">
        <f t="shared" si="2"/>
        <v>2.2157267922992992E-2</v>
      </c>
      <c r="F26" s="21">
        <f t="shared" si="3"/>
        <v>15.580769230769441</v>
      </c>
    </row>
    <row r="27" spans="1:6" x14ac:dyDescent="0.25">
      <c r="A27" s="15">
        <v>20</v>
      </c>
      <c r="B27" s="21">
        <v>36.119999999999997</v>
      </c>
      <c r="C27" s="21">
        <f t="shared" si="4"/>
        <v>36.892692307692315</v>
      </c>
      <c r="D27" s="15">
        <f t="shared" si="1"/>
        <v>0.59705340236687843</v>
      </c>
      <c r="E27" s="18">
        <f t="shared" si="2"/>
        <v>2.1392367322600143E-2</v>
      </c>
      <c r="F27" s="21">
        <f t="shared" si="3"/>
        <v>15.453846153846342</v>
      </c>
    </row>
    <row r="28" spans="1:6" x14ac:dyDescent="0.25">
      <c r="A28" s="15">
        <v>21</v>
      </c>
      <c r="B28" s="21">
        <v>35.32</v>
      </c>
      <c r="C28" s="21">
        <f t="shared" si="4"/>
        <v>36.04461538461539</v>
      </c>
      <c r="D28" s="15">
        <f t="shared" si="1"/>
        <v>0.52506745562130985</v>
      </c>
      <c r="E28" s="18">
        <f t="shared" si="2"/>
        <v>2.051572436623415E-2</v>
      </c>
      <c r="F28" s="21">
        <f t="shared" si="3"/>
        <v>15.216923076923194</v>
      </c>
    </row>
    <row r="29" spans="1:6" x14ac:dyDescent="0.25">
      <c r="A29" s="15">
        <v>22</v>
      </c>
      <c r="B29" s="21">
        <v>34.6</v>
      </c>
      <c r="C29" s="21">
        <f t="shared" si="4"/>
        <v>35.273636363636371</v>
      </c>
      <c r="D29" s="15">
        <f t="shared" si="1"/>
        <v>0.45378595041323055</v>
      </c>
      <c r="E29" s="18">
        <f t="shared" si="2"/>
        <v>1.9469259064634946E-2</v>
      </c>
      <c r="F29" s="21">
        <f t="shared" si="3"/>
        <v>14.820000000000121</v>
      </c>
    </row>
    <row r="30" spans="1:6" x14ac:dyDescent="0.25">
      <c r="A30" s="15">
        <v>23</v>
      </c>
      <c r="B30" s="21">
        <v>33.950000000000003</v>
      </c>
      <c r="C30" s="21">
        <f t="shared" si="4"/>
        <v>34.569698996655525</v>
      </c>
      <c r="D30" s="15">
        <f t="shared" si="1"/>
        <v>0.38402684645586088</v>
      </c>
      <c r="E30" s="18">
        <f t="shared" si="2"/>
        <v>1.8253284143019799E-2</v>
      </c>
      <c r="F30" s="21">
        <f t="shared" si="3"/>
        <v>14.25307692307701</v>
      </c>
    </row>
    <row r="31" spans="1:6" x14ac:dyDescent="0.25">
      <c r="A31" s="15">
        <v>24</v>
      </c>
      <c r="B31" s="21">
        <v>33.36</v>
      </c>
      <c r="C31" s="21">
        <f t="shared" si="4"/>
        <v>33.924423076923084</v>
      </c>
      <c r="D31" s="15">
        <f t="shared" si="1"/>
        <v>0.3185734097633221</v>
      </c>
      <c r="E31" s="18">
        <f t="shared" si="2"/>
        <v>1.6919156982106848E-2</v>
      </c>
      <c r="F31" s="21">
        <f t="shared" si="3"/>
        <v>13.546153846154027</v>
      </c>
    </row>
    <row r="32" spans="1:6" x14ac:dyDescent="0.25">
      <c r="A32" s="15">
        <v>25</v>
      </c>
      <c r="B32" s="21">
        <v>32.82</v>
      </c>
      <c r="C32" s="21">
        <f t="shared" si="4"/>
        <v>33.330769230769235</v>
      </c>
      <c r="D32" s="15">
        <f t="shared" si="1"/>
        <v>0.26088520710059565</v>
      </c>
      <c r="E32" s="18">
        <f t="shared" si="2"/>
        <v>1.5562743167862115E-2</v>
      </c>
      <c r="F32" s="21">
        <f t="shared" si="3"/>
        <v>12.769230769230866</v>
      </c>
    </row>
    <row r="33" spans="1:6" x14ac:dyDescent="0.25">
      <c r="A33" s="15">
        <v>26</v>
      </c>
      <c r="B33" s="21">
        <v>32.33</v>
      </c>
      <c r="C33" s="21">
        <f t="shared" si="4"/>
        <v>32.782781065088763</v>
      </c>
      <c r="D33" s="15">
        <f t="shared" si="1"/>
        <v>0.20501069290291599</v>
      </c>
      <c r="E33" s="18">
        <f t="shared" si="2"/>
        <v>1.4004981908096644E-2</v>
      </c>
      <c r="F33" s="21">
        <f t="shared" si="3"/>
        <v>11.772307692307876</v>
      </c>
    </row>
    <row r="34" spans="1:6" x14ac:dyDescent="0.25">
      <c r="A34" s="15">
        <v>27</v>
      </c>
      <c r="B34" s="21">
        <v>31.87</v>
      </c>
      <c r="C34" s="21">
        <f t="shared" si="4"/>
        <v>32.275384615384624</v>
      </c>
      <c r="D34" s="15">
        <f t="shared" si="1"/>
        <v>0.16433668639053872</v>
      </c>
      <c r="E34" s="18">
        <f t="shared" si="2"/>
        <v>1.2719944003282805E-2</v>
      </c>
      <c r="F34" s="21">
        <f t="shared" si="3"/>
        <v>10.945384615384821</v>
      </c>
    </row>
    <row r="35" spans="1:6" x14ac:dyDescent="0.25">
      <c r="A35" s="15">
        <v>28</v>
      </c>
      <c r="B35" s="21">
        <v>31.46</v>
      </c>
      <c r="C35" s="21">
        <f t="shared" si="4"/>
        <v>31.804230769230774</v>
      </c>
      <c r="D35" s="15">
        <f t="shared" si="1"/>
        <v>0.11849482248520962</v>
      </c>
      <c r="E35" s="18">
        <f t="shared" si="2"/>
        <v>1.094185534744987E-2</v>
      </c>
      <c r="F35" s="21">
        <f t="shared" si="3"/>
        <v>9.638461538461641</v>
      </c>
    </row>
    <row r="36" spans="1:6" x14ac:dyDescent="0.25">
      <c r="A36" s="15">
        <v>29</v>
      </c>
      <c r="B36" s="21">
        <v>31.07</v>
      </c>
      <c r="C36" s="21">
        <f t="shared" si="4"/>
        <v>31.365570291777193</v>
      </c>
      <c r="D36" s="15">
        <f t="shared" si="1"/>
        <v>8.7361797381254588E-2</v>
      </c>
      <c r="E36" s="18">
        <f t="shared" si="2"/>
        <v>9.5130444730348335E-3</v>
      </c>
      <c r="F36" s="21">
        <f t="shared" si="3"/>
        <v>8.5715384615385766</v>
      </c>
    </row>
    <row r="37" spans="1:6" x14ac:dyDescent="0.25">
      <c r="A37" s="15">
        <v>30</v>
      </c>
      <c r="B37" s="21">
        <v>30.71</v>
      </c>
      <c r="C37" s="21">
        <f t="shared" si="4"/>
        <v>30.956153846153853</v>
      </c>
      <c r="D37" s="15">
        <f t="shared" si="1"/>
        <v>6.0591715976334427E-2</v>
      </c>
      <c r="E37" s="18">
        <f t="shared" si="2"/>
        <v>8.0154297021768923E-3</v>
      </c>
      <c r="F37" s="21">
        <f t="shared" si="3"/>
        <v>7.3846153846155715</v>
      </c>
    </row>
    <row r="38" spans="1:6" x14ac:dyDescent="0.25">
      <c r="A38" s="15">
        <v>31</v>
      </c>
      <c r="B38" s="21">
        <v>30.38</v>
      </c>
      <c r="C38" s="21">
        <f t="shared" si="4"/>
        <v>30.573151364764271</v>
      </c>
      <c r="D38" s="15">
        <f t="shared" si="1"/>
        <v>3.7307449710301019E-2</v>
      </c>
      <c r="E38" s="18">
        <f t="shared" si="2"/>
        <v>6.3578461081064E-3</v>
      </c>
      <c r="F38" s="21">
        <f t="shared" si="3"/>
        <v>5.9876923076924449</v>
      </c>
    </row>
    <row r="39" spans="1:6" x14ac:dyDescent="0.25">
      <c r="A39" s="15">
        <v>32</v>
      </c>
      <c r="B39" s="21">
        <v>30.07</v>
      </c>
      <c r="C39" s="21">
        <f t="shared" si="4"/>
        <v>30.214086538461544</v>
      </c>
      <c r="D39" s="15">
        <f t="shared" si="1"/>
        <v>2.0760930565829859E-2</v>
      </c>
      <c r="E39" s="18">
        <f t="shared" si="2"/>
        <v>4.7917039727816265E-3</v>
      </c>
      <c r="F39" s="21">
        <f t="shared" si="3"/>
        <v>4.6107692307693924</v>
      </c>
    </row>
    <row r="40" spans="1:6" x14ac:dyDescent="0.25">
      <c r="A40" s="15">
        <v>33</v>
      </c>
      <c r="B40" s="21">
        <v>29.78</v>
      </c>
      <c r="C40" s="21">
        <f t="shared" si="4"/>
        <v>29.876783216783224</v>
      </c>
      <c r="D40" s="15">
        <f t="shared" si="1"/>
        <v>9.3669910509082931E-3</v>
      </c>
      <c r="E40" s="18">
        <f t="shared" si="2"/>
        <v>3.2499401203231284E-3</v>
      </c>
      <c r="F40" s="21">
        <f t="shared" si="3"/>
        <v>3.1938461538463514</v>
      </c>
    </row>
    <row r="41" spans="1:6" x14ac:dyDescent="0.25">
      <c r="A41" s="15">
        <v>34</v>
      </c>
      <c r="B41" s="21">
        <v>29.51</v>
      </c>
      <c r="C41" s="21">
        <f t="shared" si="4"/>
        <v>29.559321266968333</v>
      </c>
      <c r="D41" s="15">
        <f t="shared" si="1"/>
        <v>2.4325873753613734E-3</v>
      </c>
      <c r="E41" s="18">
        <f t="shared" si="2"/>
        <v>1.6713407986557419E-3</v>
      </c>
      <c r="F41" s="21">
        <f t="shared" si="3"/>
        <v>1.6769230769232522</v>
      </c>
    </row>
    <row r="42" spans="1:6" x14ac:dyDescent="0.25">
      <c r="A42" s="15">
        <v>35</v>
      </c>
      <c r="B42" s="21">
        <v>29.26</v>
      </c>
      <c r="C42" s="21">
        <f t="shared" si="4"/>
        <v>29.260000000000005</v>
      </c>
      <c r="D42" s="15">
        <f t="shared" si="1"/>
        <v>1.2621774483536189E-29</v>
      </c>
      <c r="E42" s="18">
        <f t="shared" si="2"/>
        <v>1.214187860150547E-16</v>
      </c>
      <c r="F42" s="21">
        <f t="shared" si="3"/>
        <v>1.2434497875801753E-13</v>
      </c>
    </row>
    <row r="43" spans="1:6" x14ac:dyDescent="0.25">
      <c r="A43" s="7">
        <v>36</v>
      </c>
      <c r="B43" s="20">
        <v>29.02</v>
      </c>
      <c r="C43" s="20">
        <f>$F$4/A43 + $F$5</f>
        <v>29.019999999999996</v>
      </c>
      <c r="D43" s="7">
        <f t="shared" si="1"/>
        <v>1.2621774483536189E-29</v>
      </c>
      <c r="E43" s="14">
        <f t="shared" si="2"/>
        <v>1.2242293862165752E-16</v>
      </c>
      <c r="F43" s="20">
        <f t="shared" si="3"/>
        <v>-1.2789769243681803E-13</v>
      </c>
    </row>
    <row r="44" spans="1:6" x14ac:dyDescent="0.25">
      <c r="A44" s="7">
        <v>37</v>
      </c>
      <c r="B44" s="20">
        <v>28.8</v>
      </c>
      <c r="C44" s="20">
        <f t="shared" ref="C44:C107" si="5">$F$4/A44 + $F$5</f>
        <v>28.815608108108105</v>
      </c>
      <c r="D44" s="7">
        <f t="shared" si="1"/>
        <v>2.4361303871426465E-4</v>
      </c>
      <c r="E44" s="14">
        <f t="shared" si="2"/>
        <v>5.4194819819805866E-4</v>
      </c>
      <c r="F44" s="20">
        <f t="shared" si="3"/>
        <v>0.57749999999985135</v>
      </c>
    </row>
    <row r="45" spans="1:6" x14ac:dyDescent="0.25">
      <c r="A45" s="7">
        <v>38</v>
      </c>
      <c r="B45" s="20">
        <v>28.59</v>
      </c>
      <c r="C45" s="20">
        <f t="shared" si="5"/>
        <v>28.621973684210523</v>
      </c>
      <c r="D45" s="7">
        <f t="shared" si="1"/>
        <v>1.0223164819942862E-3</v>
      </c>
      <c r="E45" s="14">
        <f t="shared" si="2"/>
        <v>1.1183520185562644E-3</v>
      </c>
      <c r="F45" s="20">
        <f t="shared" si="3"/>
        <v>1.2149999999998968</v>
      </c>
    </row>
    <row r="46" spans="1:6" x14ac:dyDescent="0.25">
      <c r="A46" s="7">
        <v>39</v>
      </c>
      <c r="B46" s="20">
        <v>28.39</v>
      </c>
      <c r="C46" s="20">
        <f t="shared" si="5"/>
        <v>28.43826923076923</v>
      </c>
      <c r="D46" s="7">
        <f t="shared" si="1"/>
        <v>2.3299186390530794E-3</v>
      </c>
      <c r="E46" s="14">
        <f t="shared" si="2"/>
        <v>1.7002194705610762E-3</v>
      </c>
      <c r="F46" s="20">
        <f t="shared" si="3"/>
        <v>1.8824999999999292</v>
      </c>
    </row>
    <row r="47" spans="1:6" x14ac:dyDescent="0.25">
      <c r="A47" s="7">
        <v>40</v>
      </c>
      <c r="B47" s="20">
        <v>28.2</v>
      </c>
      <c r="C47" s="20">
        <f t="shared" si="5"/>
        <v>28.263749999999998</v>
      </c>
      <c r="D47" s="7">
        <f t="shared" si="1"/>
        <v>4.0640624999998551E-3</v>
      </c>
      <c r="E47" s="14">
        <f t="shared" si="2"/>
        <v>2.2606382978723003E-3</v>
      </c>
      <c r="F47" s="20">
        <f t="shared" si="3"/>
        <v>2.5499999999999545</v>
      </c>
    </row>
    <row r="48" spans="1:6" x14ac:dyDescent="0.25">
      <c r="A48" s="7">
        <v>41</v>
      </c>
      <c r="B48" s="20">
        <v>28.03</v>
      </c>
      <c r="C48" s="20">
        <f t="shared" si="5"/>
        <v>28.097743902439021</v>
      </c>
      <c r="D48" s="7">
        <f t="shared" si="1"/>
        <v>4.5892363176674089E-3</v>
      </c>
      <c r="E48" s="14">
        <f t="shared" si="2"/>
        <v>2.416835620371731E-3</v>
      </c>
      <c r="F48" s="20">
        <f t="shared" si="3"/>
        <v>2.7774999999998045</v>
      </c>
    </row>
    <row r="49" spans="1:6" x14ac:dyDescent="0.25">
      <c r="A49" s="7">
        <v>42</v>
      </c>
      <c r="B49" s="20">
        <v>27.86</v>
      </c>
      <c r="C49" s="20">
        <f t="shared" si="5"/>
        <v>27.939642857142854</v>
      </c>
      <c r="D49" s="7">
        <f t="shared" si="1"/>
        <v>6.3429846938770889E-3</v>
      </c>
      <c r="E49" s="14">
        <f t="shared" si="2"/>
        <v>2.8586811609064696E-3</v>
      </c>
      <c r="F49" s="20">
        <f t="shared" si="3"/>
        <v>3.3449999999998781</v>
      </c>
    </row>
    <row r="50" spans="1:6" x14ac:dyDescent="0.25">
      <c r="A50" s="7">
        <v>43</v>
      </c>
      <c r="B50" s="20">
        <v>27.7</v>
      </c>
      <c r="C50" s="20">
        <f t="shared" si="5"/>
        <v>27.788895348837208</v>
      </c>
      <c r="D50" s="7">
        <f t="shared" si="1"/>
        <v>7.902383044889048E-3</v>
      </c>
      <c r="E50" s="14">
        <f t="shared" si="2"/>
        <v>3.2092183695743267E-3</v>
      </c>
      <c r="F50" s="20">
        <f t="shared" si="3"/>
        <v>3.8224999999999802</v>
      </c>
    </row>
    <row r="51" spans="1:6" x14ac:dyDescent="0.25">
      <c r="A51" s="7">
        <v>44</v>
      </c>
      <c r="B51" s="20">
        <v>27.55</v>
      </c>
      <c r="C51" s="20">
        <f t="shared" si="5"/>
        <v>27.644999999999996</v>
      </c>
      <c r="D51" s="7">
        <f t="shared" si="1"/>
        <v>9.0249999999991084E-3</v>
      </c>
      <c r="E51" s="14">
        <f t="shared" si="2"/>
        <v>3.448275862068795E-3</v>
      </c>
      <c r="F51" s="20">
        <f t="shared" si="3"/>
        <v>4.1799999999997937</v>
      </c>
    </row>
    <row r="52" spans="1:6" x14ac:dyDescent="0.25">
      <c r="A52" s="7">
        <v>45</v>
      </c>
      <c r="B52" s="20">
        <v>27.4</v>
      </c>
      <c r="C52" s="20">
        <f t="shared" si="5"/>
        <v>27.507499999999997</v>
      </c>
      <c r="D52" s="7">
        <f t="shared" si="1"/>
        <v>1.1556249999999603E-2</v>
      </c>
      <c r="E52" s="14">
        <f t="shared" si="2"/>
        <v>3.9233576642335091E-3</v>
      </c>
      <c r="F52" s="20">
        <f t="shared" si="3"/>
        <v>4.8374999999999169</v>
      </c>
    </row>
    <row r="53" spans="1:6" x14ac:dyDescent="0.25">
      <c r="A53" s="7">
        <v>46</v>
      </c>
      <c r="B53" s="20">
        <v>27.27</v>
      </c>
      <c r="C53" s="20">
        <f t="shared" si="5"/>
        <v>27.375978260869562</v>
      </c>
      <c r="D53" s="7">
        <f t="shared" si="1"/>
        <v>1.1231391776937095E-2</v>
      </c>
      <c r="E53" s="14">
        <f t="shared" si="2"/>
        <v>3.8862581910364042E-3</v>
      </c>
      <c r="F53" s="20">
        <f t="shared" si="3"/>
        <v>4.8749999999998863</v>
      </c>
    </row>
    <row r="54" spans="1:6" x14ac:dyDescent="0.25">
      <c r="A54" s="7">
        <v>47</v>
      </c>
      <c r="B54" s="20">
        <v>27.14</v>
      </c>
      <c r="C54" s="20">
        <f t="shared" si="5"/>
        <v>27.250053191489357</v>
      </c>
      <c r="D54" s="7">
        <f t="shared" si="1"/>
        <v>1.2111704956992981E-2</v>
      </c>
      <c r="E54" s="14">
        <f t="shared" si="2"/>
        <v>4.0550181094088636E-3</v>
      </c>
      <c r="F54" s="20">
        <f t="shared" si="3"/>
        <v>5.1724999999997578</v>
      </c>
    </row>
    <row r="55" spans="1:6" x14ac:dyDescent="0.25">
      <c r="A55" s="7">
        <v>48</v>
      </c>
      <c r="B55" s="20">
        <v>27.01</v>
      </c>
      <c r="C55" s="20">
        <f t="shared" si="5"/>
        <v>27.129374999999996</v>
      </c>
      <c r="D55" s="7">
        <f t="shared" si="1"/>
        <v>1.4250390624998676E-2</v>
      </c>
      <c r="E55" s="14">
        <f t="shared" si="2"/>
        <v>4.4196593854126049E-3</v>
      </c>
      <c r="F55" s="20">
        <f t="shared" si="3"/>
        <v>5.729999999999734</v>
      </c>
    </row>
    <row r="56" spans="1:6" x14ac:dyDescent="0.25">
      <c r="A56" s="7">
        <v>49</v>
      </c>
      <c r="B56" s="20">
        <v>26.89</v>
      </c>
      <c r="C56" s="20">
        <f t="shared" si="5"/>
        <v>27.013622448979589</v>
      </c>
      <c r="D56" s="7">
        <f t="shared" si="1"/>
        <v>1.5282509891711021E-2</v>
      </c>
      <c r="E56" s="14">
        <f t="shared" si="2"/>
        <v>4.5973391215912507E-3</v>
      </c>
      <c r="F56" s="20">
        <f t="shared" si="3"/>
        <v>6.0574999999998482</v>
      </c>
    </row>
    <row r="57" spans="1:6" x14ac:dyDescent="0.25">
      <c r="A57" s="7">
        <v>50</v>
      </c>
      <c r="B57" s="20">
        <v>26.78</v>
      </c>
      <c r="C57" s="20">
        <f t="shared" si="5"/>
        <v>26.902499999999996</v>
      </c>
      <c r="D57" s="7">
        <f t="shared" si="1"/>
        <v>1.5006249999998816E-2</v>
      </c>
      <c r="E57" s="14">
        <f t="shared" si="2"/>
        <v>4.5743091859594904E-3</v>
      </c>
      <c r="F57" s="20">
        <f t="shared" si="3"/>
        <v>6.1249999999997584</v>
      </c>
    </row>
    <row r="58" spans="1:6" x14ac:dyDescent="0.25">
      <c r="A58" s="7">
        <v>51</v>
      </c>
      <c r="B58" s="20">
        <v>26.67</v>
      </c>
      <c r="C58" s="20">
        <f t="shared" si="5"/>
        <v>26.795735294117645</v>
      </c>
      <c r="D58" s="7">
        <f t="shared" si="1"/>
        <v>1.5809364186850149E-2</v>
      </c>
      <c r="E58" s="14">
        <f t="shared" si="2"/>
        <v>4.7144842188842455E-3</v>
      </c>
      <c r="F58" s="20">
        <f t="shared" si="3"/>
        <v>6.4124999999997847</v>
      </c>
    </row>
    <row r="59" spans="1:6" x14ac:dyDescent="0.25">
      <c r="A59" s="7">
        <v>52</v>
      </c>
      <c r="B59" s="20">
        <v>26.57</v>
      </c>
      <c r="C59" s="20">
        <f t="shared" si="5"/>
        <v>26.693076923076919</v>
      </c>
      <c r="D59" s="7">
        <f t="shared" si="1"/>
        <v>1.5147928994081858E-2</v>
      </c>
      <c r="E59" s="14">
        <f t="shared" si="2"/>
        <v>4.632176254306326E-3</v>
      </c>
      <c r="F59" s="20">
        <f t="shared" si="3"/>
        <v>6.3999999999997925</v>
      </c>
    </row>
    <row r="60" spans="1:6" x14ac:dyDescent="0.25">
      <c r="A60" s="7">
        <v>53</v>
      </c>
      <c r="B60" s="20">
        <v>26.47</v>
      </c>
      <c r="C60" s="20">
        <f t="shared" si="5"/>
        <v>26.594292452830185</v>
      </c>
      <c r="D60" s="7">
        <f t="shared" si="1"/>
        <v>1.5448613830544088E-2</v>
      </c>
      <c r="E60" s="14">
        <f t="shared" si="2"/>
        <v>4.6955970090739067E-3</v>
      </c>
      <c r="F60" s="20">
        <f t="shared" si="3"/>
        <v>6.5874999999998742</v>
      </c>
    </row>
    <row r="61" spans="1:6" x14ac:dyDescent="0.25">
      <c r="A61" s="7">
        <v>54</v>
      </c>
      <c r="B61" s="20">
        <v>26.37</v>
      </c>
      <c r="C61" s="20">
        <f t="shared" si="5"/>
        <v>26.499166666666664</v>
      </c>
      <c r="D61" s="7">
        <f t="shared" si="1"/>
        <v>1.6684027777776798E-2</v>
      </c>
      <c r="E61" s="14">
        <f t="shared" si="2"/>
        <v>4.8982429528503174E-3</v>
      </c>
      <c r="F61" s="20">
        <f t="shared" si="3"/>
        <v>6.9749999999997954</v>
      </c>
    </row>
    <row r="62" spans="1:6" x14ac:dyDescent="0.25">
      <c r="A62" s="7">
        <v>55</v>
      </c>
      <c r="B62" s="20">
        <v>26.28</v>
      </c>
      <c r="C62" s="20">
        <f t="shared" si="5"/>
        <v>26.407499999999999</v>
      </c>
      <c r="D62" s="7">
        <f t="shared" si="1"/>
        <v>1.625624999999942E-2</v>
      </c>
      <c r="E62" s="14">
        <f t="shared" si="2"/>
        <v>4.8515981735158947E-3</v>
      </c>
      <c r="F62" s="20">
        <f t="shared" si="3"/>
        <v>7.0124999999998749</v>
      </c>
    </row>
    <row r="63" spans="1:6" x14ac:dyDescent="0.25">
      <c r="A63" s="7">
        <v>56</v>
      </c>
      <c r="B63" s="20">
        <v>26.19</v>
      </c>
      <c r="C63" s="20">
        <f t="shared" si="5"/>
        <v>26.319107142857142</v>
      </c>
      <c r="D63" s="7">
        <f t="shared" si="1"/>
        <v>1.6668654336734121E-2</v>
      </c>
      <c r="E63" s="14">
        <f t="shared" si="2"/>
        <v>4.9296350842741752E-3</v>
      </c>
      <c r="F63" s="20">
        <f t="shared" si="3"/>
        <v>7.2299999999998761</v>
      </c>
    </row>
    <row r="64" spans="1:6" x14ac:dyDescent="0.25">
      <c r="A64" s="7">
        <v>57</v>
      </c>
      <c r="B64" s="20">
        <v>26.11</v>
      </c>
      <c r="C64" s="20">
        <f t="shared" si="5"/>
        <v>26.233815789473681</v>
      </c>
      <c r="D64" s="7">
        <f t="shared" si="1"/>
        <v>1.533034972299103E-2</v>
      </c>
      <c r="E64" s="14">
        <f t="shared" si="2"/>
        <v>4.7420830897618362E-3</v>
      </c>
      <c r="F64" s="20">
        <f t="shared" si="3"/>
        <v>7.0574999999998482</v>
      </c>
    </row>
    <row r="65" spans="1:6" x14ac:dyDescent="0.25">
      <c r="A65" s="7">
        <v>58</v>
      </c>
      <c r="B65" s="20">
        <v>26.03</v>
      </c>
      <c r="C65" s="20">
        <f t="shared" si="5"/>
        <v>26.151465517241377</v>
      </c>
      <c r="D65" s="7">
        <f t="shared" si="1"/>
        <v>1.4753871878714929E-2</v>
      </c>
      <c r="E65" s="14">
        <f t="shared" si="2"/>
        <v>4.6663663942134326E-3</v>
      </c>
      <c r="F65" s="20">
        <f t="shared" si="3"/>
        <v>7.0449999999997885</v>
      </c>
    </row>
    <row r="66" spans="1:6" x14ac:dyDescent="0.25">
      <c r="A66" s="7">
        <v>59</v>
      </c>
      <c r="B66" s="20">
        <v>25.95</v>
      </c>
      <c r="C66" s="20">
        <f t="shared" si="5"/>
        <v>26.071906779661013</v>
      </c>
      <c r="D66" s="7">
        <f t="shared" si="1"/>
        <v>1.4861262927319027E-2</v>
      </c>
      <c r="E66" s="14">
        <f t="shared" si="2"/>
        <v>4.6977564416575742E-3</v>
      </c>
      <c r="F66" s="20">
        <f t="shared" si="3"/>
        <v>7.1924999999998285</v>
      </c>
    </row>
    <row r="67" spans="1:6" x14ac:dyDescent="0.25">
      <c r="A67" s="7">
        <v>60</v>
      </c>
      <c r="B67" s="20">
        <v>25.87</v>
      </c>
      <c r="C67" s="20">
        <f t="shared" si="5"/>
        <v>25.994999999999997</v>
      </c>
      <c r="D67" s="7">
        <f t="shared" si="1"/>
        <v>1.5624999999999112E-2</v>
      </c>
      <c r="E67" s="14">
        <f t="shared" si="2"/>
        <v>4.8318515655197698E-3</v>
      </c>
      <c r="F67" s="20">
        <f t="shared" si="3"/>
        <v>7.4999999999997868</v>
      </c>
    </row>
    <row r="68" spans="1:6" x14ac:dyDescent="0.25">
      <c r="A68" s="7">
        <v>61</v>
      </c>
      <c r="B68" s="20">
        <v>25.8</v>
      </c>
      <c r="C68" s="20">
        <f t="shared" si="5"/>
        <v>25.920614754098359</v>
      </c>
      <c r="D68" s="7">
        <f t="shared" si="1"/>
        <v>1.4547918906207524E-2</v>
      </c>
      <c r="E68" s="14">
        <f t="shared" si="2"/>
        <v>4.6749904689286298E-3</v>
      </c>
      <c r="F68" s="20">
        <f t="shared" si="3"/>
        <v>7.3574999999998774</v>
      </c>
    </row>
    <row r="69" spans="1:6" x14ac:dyDescent="0.25">
      <c r="A69" s="7">
        <v>62</v>
      </c>
      <c r="B69" s="20">
        <v>25.73</v>
      </c>
      <c r="C69" s="20">
        <f t="shared" si="5"/>
        <v>25.84862903225806</v>
      </c>
      <c r="D69" s="7">
        <f t="shared" si="1"/>
        <v>1.4072847294483758E-2</v>
      </c>
      <c r="E69" s="14">
        <f t="shared" si="2"/>
        <v>4.6105337061041448E-3</v>
      </c>
      <c r="F69" s="20">
        <f t="shared" si="3"/>
        <v>7.3549999999996984</v>
      </c>
    </row>
    <row r="70" spans="1:6" x14ac:dyDescent="0.25">
      <c r="A70" s="7">
        <v>63</v>
      </c>
      <c r="B70" s="20">
        <v>25.66</v>
      </c>
      <c r="C70" s="20">
        <f t="shared" si="5"/>
        <v>25.778928571428569</v>
      </c>
      <c r="D70" s="7">
        <f t="shared" si="1"/>
        <v>1.4144005102040199E-2</v>
      </c>
      <c r="E70" s="14">
        <f t="shared" si="2"/>
        <v>4.6347845451507729E-3</v>
      </c>
      <c r="F70" s="20">
        <f t="shared" si="3"/>
        <v>7.4924999999998363</v>
      </c>
    </row>
    <row r="71" spans="1:6" x14ac:dyDescent="0.25">
      <c r="A71" s="7">
        <v>64</v>
      </c>
      <c r="B71" s="20">
        <v>25.59</v>
      </c>
      <c r="C71" s="20">
        <f t="shared" si="5"/>
        <v>25.711406249999996</v>
      </c>
      <c r="D71" s="7">
        <f t="shared" si="1"/>
        <v>1.4739477539061569E-2</v>
      </c>
      <c r="E71" s="14">
        <f t="shared" si="2"/>
        <v>4.7442848769048912E-3</v>
      </c>
      <c r="F71" s="20">
        <f t="shared" si="3"/>
        <v>7.7699999999997544</v>
      </c>
    </row>
    <row r="72" spans="1:6" x14ac:dyDescent="0.25">
      <c r="A72" s="7">
        <v>65</v>
      </c>
      <c r="B72" s="20">
        <v>25.53</v>
      </c>
      <c r="C72" s="20">
        <f t="shared" si="5"/>
        <v>25.645961538461535</v>
      </c>
      <c r="D72" s="7">
        <f t="shared" si="1"/>
        <v>1.3447078402365729E-2</v>
      </c>
      <c r="E72" s="14">
        <f t="shared" si="2"/>
        <v>4.5421675856456541E-3</v>
      </c>
      <c r="F72" s="20">
        <f t="shared" si="3"/>
        <v>7.5374999999996817</v>
      </c>
    </row>
    <row r="73" spans="1:6" x14ac:dyDescent="0.25">
      <c r="A73" s="7">
        <v>66</v>
      </c>
      <c r="B73" s="20">
        <v>25.47</v>
      </c>
      <c r="C73" s="20">
        <f t="shared" si="5"/>
        <v>25.582499999999996</v>
      </c>
      <c r="D73" s="7">
        <f t="shared" ref="D73:D107" si="6">(B73-C73)^2</f>
        <v>1.2656249999999361E-2</v>
      </c>
      <c r="E73" s="14">
        <f t="shared" ref="E73:E107" si="7">(ABS(B73-C73)/B73)</f>
        <v>4.4169611307419377E-3</v>
      </c>
      <c r="F73" s="20">
        <f t="shared" ref="F73:F107" si="8">(C73-B73)*A73</f>
        <v>7.4249999999998124</v>
      </c>
    </row>
    <row r="74" spans="1:6" x14ac:dyDescent="0.25">
      <c r="A74" s="7">
        <v>67</v>
      </c>
      <c r="B74" s="20">
        <v>25.41</v>
      </c>
      <c r="C74" s="20">
        <f t="shared" si="5"/>
        <v>25.520932835820894</v>
      </c>
      <c r="D74" s="7">
        <f t="shared" si="6"/>
        <v>1.2306094063265294E-2</v>
      </c>
      <c r="E74" s="14">
        <f t="shared" si="7"/>
        <v>4.3657156954306732E-3</v>
      </c>
      <c r="F74" s="20">
        <f t="shared" si="8"/>
        <v>7.4324999999998589</v>
      </c>
    </row>
    <row r="75" spans="1:6" x14ac:dyDescent="0.25">
      <c r="A75" s="7">
        <v>68</v>
      </c>
      <c r="B75" s="20">
        <v>25.35</v>
      </c>
      <c r="C75" s="20">
        <f t="shared" si="5"/>
        <v>25.461176470588232</v>
      </c>
      <c r="D75" s="7">
        <f t="shared" si="6"/>
        <v>1.2360207612455593E-2</v>
      </c>
      <c r="E75" s="14">
        <f t="shared" si="7"/>
        <v>4.3856595892792938E-3</v>
      </c>
      <c r="F75" s="20">
        <f t="shared" si="8"/>
        <v>7.559999999999647</v>
      </c>
    </row>
    <row r="76" spans="1:6" x14ac:dyDescent="0.25">
      <c r="A76" s="7">
        <v>69</v>
      </c>
      <c r="B76" s="20">
        <v>25.3</v>
      </c>
      <c r="C76" s="20">
        <f t="shared" si="5"/>
        <v>25.403152173913039</v>
      </c>
      <c r="D76" s="7">
        <f t="shared" si="6"/>
        <v>1.0640370982985705E-2</v>
      </c>
      <c r="E76" s="14">
        <f t="shared" si="7"/>
        <v>4.0771610242307634E-3</v>
      </c>
      <c r="F76" s="20">
        <f t="shared" si="8"/>
        <v>7.1174999999996444</v>
      </c>
    </row>
    <row r="77" spans="1:6" x14ac:dyDescent="0.25">
      <c r="A77" s="7">
        <v>70</v>
      </c>
      <c r="B77" s="20">
        <v>25.25</v>
      </c>
      <c r="C77" s="20">
        <f t="shared" si="5"/>
        <v>25.346785714285712</v>
      </c>
      <c r="D77" s="7">
        <f t="shared" si="6"/>
        <v>9.3674744897954826E-3</v>
      </c>
      <c r="E77" s="14">
        <f t="shared" si="7"/>
        <v>3.8330975954737438E-3</v>
      </c>
      <c r="F77" s="20">
        <f t="shared" si="8"/>
        <v>6.7749999999998423</v>
      </c>
    </row>
    <row r="78" spans="1:6" x14ac:dyDescent="0.25">
      <c r="A78" s="7">
        <v>71</v>
      </c>
      <c r="B78" s="20">
        <v>25.19</v>
      </c>
      <c r="C78" s="20">
        <f t="shared" si="5"/>
        <v>25.292007042253516</v>
      </c>
      <c r="D78" s="7">
        <f t="shared" si="6"/>
        <v>1.0405436669310368E-2</v>
      </c>
      <c r="E78" s="14">
        <f t="shared" si="7"/>
        <v>4.0495054487302449E-3</v>
      </c>
      <c r="F78" s="20">
        <f t="shared" si="8"/>
        <v>7.2424999999995556</v>
      </c>
    </row>
    <row r="79" spans="1:6" x14ac:dyDescent="0.25">
      <c r="A79" s="7">
        <v>72</v>
      </c>
      <c r="B79" s="20">
        <v>25.14</v>
      </c>
      <c r="C79" s="20">
        <f t="shared" si="5"/>
        <v>25.238749999999996</v>
      </c>
      <c r="D79" s="7">
        <f t="shared" si="6"/>
        <v>9.7515624999991012E-3</v>
      </c>
      <c r="E79" s="14">
        <f t="shared" si="7"/>
        <v>3.9280031821796119E-3</v>
      </c>
      <c r="F79" s="20">
        <f t="shared" si="8"/>
        <v>7.1099999999996726</v>
      </c>
    </row>
    <row r="80" spans="1:6" x14ac:dyDescent="0.25">
      <c r="A80" s="7">
        <v>73</v>
      </c>
      <c r="B80" s="20">
        <v>25.09</v>
      </c>
      <c r="C80" s="20">
        <f t="shared" si="5"/>
        <v>25.186952054794517</v>
      </c>
      <c r="D80" s="7">
        <f t="shared" si="6"/>
        <v>9.3997009288790834E-3</v>
      </c>
      <c r="E80" s="14">
        <f t="shared" si="7"/>
        <v>3.8641711755487166E-3</v>
      </c>
      <c r="F80" s="20">
        <f t="shared" si="8"/>
        <v>7.0774999999997625</v>
      </c>
    </row>
    <row r="81" spans="1:6" x14ac:dyDescent="0.25">
      <c r="A81" s="7">
        <v>74</v>
      </c>
      <c r="B81" s="20">
        <v>25.05</v>
      </c>
      <c r="C81" s="20">
        <f t="shared" si="5"/>
        <v>25.136554054054052</v>
      </c>
      <c r="D81" s="7">
        <f t="shared" si="6"/>
        <v>7.4916042731916653E-3</v>
      </c>
      <c r="E81" s="14">
        <f t="shared" si="7"/>
        <v>3.4552516588443704E-3</v>
      </c>
      <c r="F81" s="20">
        <f t="shared" si="8"/>
        <v>6.4049999999998093</v>
      </c>
    </row>
    <row r="82" spans="1:6" x14ac:dyDescent="0.25">
      <c r="A82" s="7">
        <v>75</v>
      </c>
      <c r="B82" s="20">
        <v>25</v>
      </c>
      <c r="C82" s="20">
        <f t="shared" si="5"/>
        <v>25.087499999999999</v>
      </c>
      <c r="D82" s="7">
        <f t="shared" si="6"/>
        <v>7.6562499999997509E-3</v>
      </c>
      <c r="E82" s="14">
        <f t="shared" si="7"/>
        <v>3.4999999999999433E-3</v>
      </c>
      <c r="F82" s="20">
        <f t="shared" si="8"/>
        <v>6.5624999999998934</v>
      </c>
    </row>
    <row r="83" spans="1:6" x14ac:dyDescent="0.25">
      <c r="A83" s="7">
        <v>76</v>
      </c>
      <c r="B83" s="20">
        <v>24.96</v>
      </c>
      <c r="C83" s="20">
        <f t="shared" si="5"/>
        <v>25.03973684210526</v>
      </c>
      <c r="D83" s="7">
        <f t="shared" si="6"/>
        <v>6.3579639889189861E-3</v>
      </c>
      <c r="E83" s="14">
        <f t="shared" si="7"/>
        <v>3.1945850202427439E-3</v>
      </c>
      <c r="F83" s="20">
        <f t="shared" si="8"/>
        <v>6.0599999999996754</v>
      </c>
    </row>
    <row r="84" spans="1:6" x14ac:dyDescent="0.25">
      <c r="A84" s="7">
        <v>77</v>
      </c>
      <c r="B84" s="20">
        <v>24.91</v>
      </c>
      <c r="C84" s="20">
        <f t="shared" si="5"/>
        <v>24.993214285714281</v>
      </c>
      <c r="D84" s="7">
        <f t="shared" si="6"/>
        <v>6.9246173469379203E-3</v>
      </c>
      <c r="E84" s="14">
        <f t="shared" si="7"/>
        <v>3.3405975798587143E-3</v>
      </c>
      <c r="F84" s="20">
        <f t="shared" si="8"/>
        <v>6.4074999999996045</v>
      </c>
    </row>
    <row r="85" spans="1:6" x14ac:dyDescent="0.25">
      <c r="A85" s="7">
        <v>78</v>
      </c>
      <c r="B85" s="20">
        <v>24.87</v>
      </c>
      <c r="C85" s="20">
        <f t="shared" si="5"/>
        <v>24.947884615384613</v>
      </c>
      <c r="D85" s="7">
        <f t="shared" si="6"/>
        <v>6.0660133136089056E-3</v>
      </c>
      <c r="E85" s="14">
        <f t="shared" si="7"/>
        <v>3.1316692957222263E-3</v>
      </c>
      <c r="F85" s="20">
        <f t="shared" si="8"/>
        <v>6.0749999999997186</v>
      </c>
    </row>
    <row r="86" spans="1:6" x14ac:dyDescent="0.25">
      <c r="A86" s="7">
        <v>79</v>
      </c>
      <c r="B86" s="20">
        <v>24.83</v>
      </c>
      <c r="C86" s="20">
        <f t="shared" si="5"/>
        <v>24.903702531645568</v>
      </c>
      <c r="D86" s="7">
        <f t="shared" si="6"/>
        <v>5.4320631709661414E-3</v>
      </c>
      <c r="E86" s="14">
        <f t="shared" si="7"/>
        <v>2.9682856079568782E-3</v>
      </c>
      <c r="F86" s="20">
        <f t="shared" si="8"/>
        <v>5.8224999999999731</v>
      </c>
    </row>
    <row r="87" spans="1:6" x14ac:dyDescent="0.25">
      <c r="A87" s="7">
        <v>80</v>
      </c>
      <c r="B87" s="20">
        <v>24.79</v>
      </c>
      <c r="C87" s="20">
        <f t="shared" si="5"/>
        <v>24.860624999999995</v>
      </c>
      <c r="D87" s="7">
        <f t="shared" si="6"/>
        <v>4.9878906249994576E-3</v>
      </c>
      <c r="E87" s="14">
        <f t="shared" si="7"/>
        <v>2.8489310205726572E-3</v>
      </c>
      <c r="F87" s="20">
        <f t="shared" si="8"/>
        <v>5.649999999999693</v>
      </c>
    </row>
    <row r="88" spans="1:6" x14ac:dyDescent="0.25">
      <c r="A88" s="7">
        <v>81</v>
      </c>
      <c r="B88" s="20">
        <v>24.75</v>
      </c>
      <c r="C88" s="20">
        <f t="shared" si="5"/>
        <v>24.818611111111107</v>
      </c>
      <c r="D88" s="7">
        <f t="shared" si="6"/>
        <v>4.7074845679006341E-3</v>
      </c>
      <c r="E88" s="14">
        <f t="shared" si="7"/>
        <v>2.7721661054992621E-3</v>
      </c>
      <c r="F88" s="20">
        <f t="shared" si="8"/>
        <v>5.5574999999996457</v>
      </c>
    </row>
    <row r="89" spans="1:6" x14ac:dyDescent="0.25">
      <c r="A89" s="7">
        <v>82</v>
      </c>
      <c r="B89" s="20">
        <v>24.71</v>
      </c>
      <c r="C89" s="20">
        <f t="shared" si="5"/>
        <v>24.777621951219508</v>
      </c>
      <c r="D89" s="7">
        <f t="shared" si="6"/>
        <v>4.5727282867334572E-3</v>
      </c>
      <c r="E89" s="14">
        <f t="shared" si="7"/>
        <v>2.7366228741200946E-3</v>
      </c>
      <c r="F89" s="20">
        <f t="shared" si="8"/>
        <v>5.544999999999618</v>
      </c>
    </row>
    <row r="90" spans="1:6" x14ac:dyDescent="0.25">
      <c r="A90" s="7">
        <v>83</v>
      </c>
      <c r="B90" s="20">
        <v>24.68</v>
      </c>
      <c r="C90" s="20">
        <f t="shared" si="5"/>
        <v>24.737620481927706</v>
      </c>
      <c r="D90" s="7">
        <f t="shared" si="6"/>
        <v>3.3201199375811671E-3</v>
      </c>
      <c r="E90" s="14">
        <f t="shared" si="7"/>
        <v>2.3347034816736888E-3</v>
      </c>
      <c r="F90" s="20">
        <f t="shared" si="8"/>
        <v>4.7824999999996507</v>
      </c>
    </row>
    <row r="91" spans="1:6" x14ac:dyDescent="0.25">
      <c r="A91" s="7">
        <v>84</v>
      </c>
      <c r="B91" s="20">
        <v>24.64</v>
      </c>
      <c r="C91" s="20">
        <f t="shared" si="5"/>
        <v>24.698571428571427</v>
      </c>
      <c r="D91" s="7">
        <f t="shared" si="6"/>
        <v>3.4306122448976642E-3</v>
      </c>
      <c r="E91" s="14">
        <f t="shared" si="7"/>
        <v>2.3770871985156678E-3</v>
      </c>
      <c r="F91" s="20">
        <f t="shared" si="8"/>
        <v>4.9199999999997885</v>
      </c>
    </row>
    <row r="92" spans="1:6" x14ac:dyDescent="0.25">
      <c r="A92" s="7">
        <v>85</v>
      </c>
      <c r="B92" s="20">
        <v>24.61</v>
      </c>
      <c r="C92" s="20">
        <f t="shared" si="5"/>
        <v>24.660441176470584</v>
      </c>
      <c r="D92" s="7">
        <f t="shared" si="6"/>
        <v>2.5443122837366969E-3</v>
      </c>
      <c r="E92" s="14">
        <f t="shared" si="7"/>
        <v>2.049621148743803E-3</v>
      </c>
      <c r="F92" s="20">
        <f t="shared" si="8"/>
        <v>4.2874999999997243</v>
      </c>
    </row>
    <row r="93" spans="1:6" x14ac:dyDescent="0.25">
      <c r="A93" s="7">
        <v>86</v>
      </c>
      <c r="B93" s="20">
        <v>24.57</v>
      </c>
      <c r="C93" s="20">
        <f t="shared" si="5"/>
        <v>24.623197674418602</v>
      </c>
      <c r="D93" s="7">
        <f t="shared" si="6"/>
        <v>2.8299925635475597E-3</v>
      </c>
      <c r="E93" s="14">
        <f t="shared" si="7"/>
        <v>2.1651475139846071E-3</v>
      </c>
      <c r="F93" s="20">
        <f t="shared" si="8"/>
        <v>4.5749999999997542</v>
      </c>
    </row>
    <row r="94" spans="1:6" x14ac:dyDescent="0.25">
      <c r="A94" s="7">
        <v>87</v>
      </c>
      <c r="B94" s="20">
        <v>24.54</v>
      </c>
      <c r="C94" s="20">
        <f t="shared" si="5"/>
        <v>24.586810344827583</v>
      </c>
      <c r="D94" s="7">
        <f t="shared" si="6"/>
        <v>2.1912083828773258E-3</v>
      </c>
      <c r="E94" s="14">
        <f t="shared" si="7"/>
        <v>1.9075120141639798E-3</v>
      </c>
      <c r="F94" s="20">
        <f t="shared" si="8"/>
        <v>4.0724999999998133</v>
      </c>
    </row>
    <row r="95" spans="1:6" x14ac:dyDescent="0.25">
      <c r="A95" s="7">
        <v>88</v>
      </c>
      <c r="B95" s="20">
        <v>24.51</v>
      </c>
      <c r="C95" s="20">
        <f t="shared" si="5"/>
        <v>24.551249999999996</v>
      </c>
      <c r="D95" s="7">
        <f t="shared" si="6"/>
        <v>1.7015624999995429E-3</v>
      </c>
      <c r="E95" s="14">
        <f t="shared" si="7"/>
        <v>1.6829865361074848E-3</v>
      </c>
      <c r="F95" s="20">
        <f t="shared" si="8"/>
        <v>3.6299999999995123</v>
      </c>
    </row>
    <row r="96" spans="1:6" x14ac:dyDescent="0.25">
      <c r="A96" s="7">
        <v>89</v>
      </c>
      <c r="B96" s="20">
        <v>24.48</v>
      </c>
      <c r="C96" s="20">
        <f t="shared" si="5"/>
        <v>24.51648876404494</v>
      </c>
      <c r="D96" s="7">
        <f t="shared" si="6"/>
        <v>1.331429901527278E-3</v>
      </c>
      <c r="E96" s="14">
        <f t="shared" si="7"/>
        <v>1.4905540868030889E-3</v>
      </c>
      <c r="F96" s="20">
        <f t="shared" si="8"/>
        <v>3.2474999999996257</v>
      </c>
    </row>
    <row r="97" spans="1:6" x14ac:dyDescent="0.25">
      <c r="A97" s="7">
        <v>90</v>
      </c>
      <c r="B97" s="20">
        <v>24.45</v>
      </c>
      <c r="C97" s="20">
        <f t="shared" si="5"/>
        <v>24.482499999999998</v>
      </c>
      <c r="D97" s="7">
        <f t="shared" si="6"/>
        <v>1.0562499999999262E-3</v>
      </c>
      <c r="E97" s="14">
        <f t="shared" si="7"/>
        <v>1.3292433537831845E-3</v>
      </c>
      <c r="F97" s="20">
        <f t="shared" si="8"/>
        <v>2.9249999999998977</v>
      </c>
    </row>
    <row r="98" spans="1:6" x14ac:dyDescent="0.25">
      <c r="A98" s="7">
        <v>91</v>
      </c>
      <c r="B98" s="20">
        <v>24.42</v>
      </c>
      <c r="C98" s="20">
        <f t="shared" si="5"/>
        <v>24.449258241758237</v>
      </c>
      <c r="D98" s="7">
        <f t="shared" si="6"/>
        <v>8.560447107833389E-4</v>
      </c>
      <c r="E98" s="14">
        <f t="shared" si="7"/>
        <v>1.19812619812593E-3</v>
      </c>
      <c r="F98" s="20">
        <f t="shared" si="8"/>
        <v>2.6624999999994046</v>
      </c>
    </row>
    <row r="99" spans="1:6" x14ac:dyDescent="0.25">
      <c r="A99" s="7">
        <v>92</v>
      </c>
      <c r="B99" s="20">
        <v>24.39</v>
      </c>
      <c r="C99" s="20">
        <f t="shared" si="5"/>
        <v>24.416739130434777</v>
      </c>
      <c r="D99" s="7">
        <f t="shared" si="6"/>
        <v>7.1498109640800826E-4</v>
      </c>
      <c r="E99" s="14">
        <f t="shared" si="7"/>
        <v>1.0963153109789596E-3</v>
      </c>
      <c r="F99" s="20">
        <f t="shared" si="8"/>
        <v>2.4599999999994679</v>
      </c>
    </row>
    <row r="100" spans="1:6" x14ac:dyDescent="0.25">
      <c r="A100" s="7">
        <v>93</v>
      </c>
      <c r="B100" s="20">
        <v>24.36</v>
      </c>
      <c r="C100" s="20">
        <f t="shared" si="5"/>
        <v>24.384919354838708</v>
      </c>
      <c r="D100" s="7">
        <f t="shared" si="6"/>
        <v>6.2097424557745621E-4</v>
      </c>
      <c r="E100" s="14">
        <f t="shared" si="7"/>
        <v>1.0229620212934454E-3</v>
      </c>
      <c r="F100" s="20">
        <f t="shared" si="8"/>
        <v>2.3174999999998747</v>
      </c>
    </row>
    <row r="101" spans="1:6" x14ac:dyDescent="0.25">
      <c r="A101" s="7">
        <v>94</v>
      </c>
      <c r="B101" s="20">
        <v>24.33</v>
      </c>
      <c r="C101" s="20">
        <f t="shared" si="5"/>
        <v>24.353776595744677</v>
      </c>
      <c r="D101" s="7">
        <f t="shared" si="6"/>
        <v>5.6532650520585306E-4</v>
      </c>
      <c r="E101" s="14">
        <f t="shared" si="7"/>
        <v>9.7725424351328711E-4</v>
      </c>
      <c r="F101" s="20">
        <f t="shared" si="8"/>
        <v>2.2349999999997578</v>
      </c>
    </row>
    <row r="102" spans="1:6" x14ac:dyDescent="0.25">
      <c r="A102" s="7">
        <v>95</v>
      </c>
      <c r="B102" s="20">
        <v>24.3</v>
      </c>
      <c r="C102" s="20">
        <f t="shared" si="5"/>
        <v>24.323289473684206</v>
      </c>
      <c r="D102" s="7">
        <f t="shared" si="6"/>
        <v>5.4239958448727092E-4</v>
      </c>
      <c r="E102" s="14">
        <f t="shared" si="7"/>
        <v>9.5841455490554999E-4</v>
      </c>
      <c r="F102" s="20">
        <f t="shared" si="8"/>
        <v>2.2124999999994621</v>
      </c>
    </row>
    <row r="103" spans="1:6" x14ac:dyDescent="0.25">
      <c r="A103" s="7">
        <v>96</v>
      </c>
      <c r="B103" s="20">
        <v>24.28</v>
      </c>
      <c r="C103" s="20">
        <f t="shared" si="5"/>
        <v>24.293437499999996</v>
      </c>
      <c r="D103" s="7">
        <f t="shared" si="6"/>
        <v>1.805664062498625E-4</v>
      </c>
      <c r="E103" s="14">
        <f t="shared" si="7"/>
        <v>5.5343904448084368E-4</v>
      </c>
      <c r="F103" s="20">
        <f t="shared" si="8"/>
        <v>1.2899999999995089</v>
      </c>
    </row>
    <row r="104" spans="1:6" x14ac:dyDescent="0.25">
      <c r="A104" s="7">
        <v>97</v>
      </c>
      <c r="B104" s="20">
        <v>24.25</v>
      </c>
      <c r="C104" s="20">
        <f t="shared" si="5"/>
        <v>24.264201030927833</v>
      </c>
      <c r="D104" s="7">
        <f t="shared" si="6"/>
        <v>2.0166927941325937E-4</v>
      </c>
      <c r="E104" s="14">
        <f t="shared" si="7"/>
        <v>5.8560952279722257E-4</v>
      </c>
      <c r="F104" s="20">
        <f t="shared" si="8"/>
        <v>1.3774999999997668</v>
      </c>
    </row>
    <row r="105" spans="1:6" x14ac:dyDescent="0.25">
      <c r="A105" s="7">
        <v>98</v>
      </c>
      <c r="B105" s="20">
        <v>24.23</v>
      </c>
      <c r="C105" s="20">
        <f t="shared" si="5"/>
        <v>24.235561224489793</v>
      </c>
      <c r="D105" s="7">
        <f t="shared" si="6"/>
        <v>3.0927217825864941E-5</v>
      </c>
      <c r="E105" s="14">
        <f t="shared" si="7"/>
        <v>2.2951813824978283E-4</v>
      </c>
      <c r="F105" s="20">
        <f t="shared" si="8"/>
        <v>0.54499999999963933</v>
      </c>
    </row>
    <row r="106" spans="1:6" x14ac:dyDescent="0.25">
      <c r="A106" s="7">
        <v>99</v>
      </c>
      <c r="B106" s="20">
        <v>24.2</v>
      </c>
      <c r="C106" s="20">
        <f t="shared" si="5"/>
        <v>24.207499999999996</v>
      </c>
      <c r="D106" s="7">
        <f t="shared" si="6"/>
        <v>5.6249999999950972E-5</v>
      </c>
      <c r="E106" s="14">
        <f t="shared" si="7"/>
        <v>3.0991735537176575E-4</v>
      </c>
      <c r="F106" s="20">
        <f t="shared" si="8"/>
        <v>0.74249999999967642</v>
      </c>
    </row>
    <row r="107" spans="1:6" x14ac:dyDescent="0.25">
      <c r="A107" s="7">
        <v>100</v>
      </c>
      <c r="B107" s="20">
        <v>24.18</v>
      </c>
      <c r="C107" s="20">
        <f t="shared" si="5"/>
        <v>24.179999999999996</v>
      </c>
      <c r="D107" s="7">
        <f t="shared" si="6"/>
        <v>1.2621774483536189E-29</v>
      </c>
      <c r="E107" s="14">
        <f t="shared" si="7"/>
        <v>1.4692777827959062E-16</v>
      </c>
      <c r="F107" s="20">
        <f t="shared" si="8"/>
        <v>-3.5527136788005009E-13</v>
      </c>
    </row>
    <row r="108" spans="1:6" x14ac:dyDescent="0.25">
      <c r="B108" s="2"/>
      <c r="D108" s="3" t="s">
        <v>28</v>
      </c>
      <c r="E108" s="12">
        <f>AVERAGE(E8:E107)</f>
        <v>6.3572645382550365E-3</v>
      </c>
    </row>
  </sheetData>
  <pageMargins left="0.7" right="0.7" top="0.75" bottom="0.75" header="0.3" footer="0.3"/>
  <pageSetup scale="36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3"/>
  <sheetViews>
    <sheetView topLeftCell="A97" workbookViewId="0">
      <selection activeCell="D123" sqref="D123"/>
    </sheetView>
  </sheetViews>
  <sheetFormatPr defaultRowHeight="15" x14ac:dyDescent="0.25"/>
  <sheetData>
    <row r="1" spans="1:6" ht="26.25" x14ac:dyDescent="0.4">
      <c r="A1" s="1" t="s">
        <v>14</v>
      </c>
    </row>
    <row r="3" spans="1:6" x14ac:dyDescent="0.25">
      <c r="A3" t="s">
        <v>5</v>
      </c>
      <c r="B3" s="2"/>
    </row>
    <row r="4" spans="1:6" x14ac:dyDescent="0.25">
      <c r="A4" t="s">
        <v>11</v>
      </c>
      <c r="B4" s="2">
        <f>(B8-B15)/(1/A8-1/A15)</f>
        <v>558.83428571428578</v>
      </c>
      <c r="C4" t="s">
        <v>10</v>
      </c>
      <c r="D4">
        <f>(B16-B42)/(1/A16-1/A42)</f>
        <v>457.23461538461549</v>
      </c>
      <c r="E4" t="s">
        <v>19</v>
      </c>
      <c r="F4">
        <f>(B43-B122)/(1/A43-1/A122)</f>
        <v>348.49367088607585</v>
      </c>
    </row>
    <row r="5" spans="1:6" x14ac:dyDescent="0.25">
      <c r="A5" t="s">
        <v>9</v>
      </c>
      <c r="B5" s="2">
        <f>B8-B4*1/A8</f>
        <v>7.8757142857142526</v>
      </c>
      <c r="C5" t="s">
        <v>9</v>
      </c>
      <c r="D5">
        <f>B16-D4*1/A16</f>
        <v>19.84615384615384</v>
      </c>
      <c r="E5" t="s">
        <v>18</v>
      </c>
      <c r="F5">
        <f>B43-F4*1/A43</f>
        <v>22.929620253164558</v>
      </c>
    </row>
    <row r="7" spans="1:6" x14ac:dyDescent="0.25">
      <c r="A7" t="s">
        <v>1</v>
      </c>
      <c r="B7" t="s">
        <v>29</v>
      </c>
      <c r="C7" t="s">
        <v>3</v>
      </c>
      <c r="D7" t="s">
        <v>4</v>
      </c>
      <c r="E7" t="s">
        <v>25</v>
      </c>
      <c r="F7" t="s">
        <v>30</v>
      </c>
    </row>
    <row r="8" spans="1:6" x14ac:dyDescent="0.25">
      <c r="A8" s="4">
        <v>1</v>
      </c>
      <c r="B8" s="19">
        <v>566.71</v>
      </c>
      <c r="C8" s="19">
        <f>$B$4/A8 + $B$5</f>
        <v>566.71</v>
      </c>
      <c r="D8" s="4">
        <f>(B8-C8)^2</f>
        <v>0</v>
      </c>
      <c r="E8" s="13">
        <f>(ABS(B8-C8)/B8)</f>
        <v>0</v>
      </c>
      <c r="F8" s="19">
        <f>(C8-B8)*A8</f>
        <v>0</v>
      </c>
    </row>
    <row r="9" spans="1:6" x14ac:dyDescent="0.25">
      <c r="A9" s="4">
        <v>2</v>
      </c>
      <c r="B9" s="19">
        <v>291.10000000000002</v>
      </c>
      <c r="C9" s="19">
        <f t="shared" ref="C9:C17" si="0">$B$4/A9 + $B$5</f>
        <v>287.29285714285714</v>
      </c>
      <c r="D9" s="4">
        <f t="shared" ref="D9:D72" si="1">(B9-C9)^2</f>
        <v>14.494336734694038</v>
      </c>
      <c r="E9" s="13">
        <f t="shared" ref="E9:E72" si="2">(ABS(B9-C9)/B9)</f>
        <v>1.307847082494977E-2</v>
      </c>
      <c r="F9" s="19">
        <f t="shared" ref="F9:F72" si="3">(C9-B9)*A9</f>
        <v>-7.6142857142857565</v>
      </c>
    </row>
    <row r="10" spans="1:6" x14ac:dyDescent="0.25">
      <c r="A10" s="4">
        <v>3</v>
      </c>
      <c r="B10" s="19">
        <v>193.81</v>
      </c>
      <c r="C10" s="19">
        <f t="shared" si="0"/>
        <v>194.15380952380951</v>
      </c>
      <c r="D10" s="4">
        <f t="shared" si="1"/>
        <v>0.1182049886621231</v>
      </c>
      <c r="E10" s="13">
        <f t="shared" si="2"/>
        <v>1.7739514153527246E-3</v>
      </c>
      <c r="F10" s="19">
        <f t="shared" si="3"/>
        <v>1.0314285714285347</v>
      </c>
    </row>
    <row r="11" spans="1:6" x14ac:dyDescent="0.25">
      <c r="A11" s="4">
        <v>4</v>
      </c>
      <c r="B11" s="19">
        <v>145.91</v>
      </c>
      <c r="C11" s="19">
        <f t="shared" si="0"/>
        <v>147.5842857142857</v>
      </c>
      <c r="D11" s="4">
        <f t="shared" si="1"/>
        <v>2.8032326530611833</v>
      </c>
      <c r="E11" s="13">
        <f t="shared" si="2"/>
        <v>1.1474783868725255E-2</v>
      </c>
      <c r="F11" s="19">
        <f t="shared" si="3"/>
        <v>6.6971428571428078</v>
      </c>
    </row>
    <row r="12" spans="1:6" x14ac:dyDescent="0.25">
      <c r="A12" s="4">
        <v>5</v>
      </c>
      <c r="B12" s="19">
        <v>117.89</v>
      </c>
      <c r="C12" s="19">
        <f t="shared" si="0"/>
        <v>119.64257142857142</v>
      </c>
      <c r="D12" s="4">
        <f t="shared" si="1"/>
        <v>3.0715066122448484</v>
      </c>
      <c r="E12" s="13">
        <f t="shared" si="2"/>
        <v>1.4866158525501862E-2</v>
      </c>
      <c r="F12" s="19">
        <f t="shared" si="3"/>
        <v>8.7628571428570723</v>
      </c>
    </row>
    <row r="13" spans="1:6" x14ac:dyDescent="0.25">
      <c r="A13" s="4">
        <v>6</v>
      </c>
      <c r="B13" s="19">
        <v>99.7</v>
      </c>
      <c r="C13" s="19">
        <f t="shared" si="0"/>
        <v>101.01476190476188</v>
      </c>
      <c r="D13" s="4">
        <f t="shared" si="1"/>
        <v>1.7285988662130878</v>
      </c>
      <c r="E13" s="13">
        <f t="shared" si="2"/>
        <v>1.3187180589386964E-2</v>
      </c>
      <c r="F13" s="19">
        <f t="shared" si="3"/>
        <v>7.8885714285712822</v>
      </c>
    </row>
    <row r="14" spans="1:6" x14ac:dyDescent="0.25">
      <c r="A14" s="4">
        <v>7</v>
      </c>
      <c r="B14" s="19">
        <v>87.02</v>
      </c>
      <c r="C14" s="19">
        <f t="shared" si="0"/>
        <v>87.709183673469369</v>
      </c>
      <c r="D14" s="4">
        <f t="shared" si="1"/>
        <v>0.4749741357767388</v>
      </c>
      <c r="E14" s="13">
        <f t="shared" si="2"/>
        <v>7.9198307684368256E-3</v>
      </c>
      <c r="F14" s="19">
        <f t="shared" si="3"/>
        <v>4.8242857142856082</v>
      </c>
    </row>
    <row r="15" spans="1:6" x14ac:dyDescent="0.25">
      <c r="A15" s="4">
        <v>8</v>
      </c>
      <c r="B15" s="19">
        <v>77.73</v>
      </c>
      <c r="C15" s="19">
        <f t="shared" si="0"/>
        <v>77.729999999999976</v>
      </c>
      <c r="D15" s="4">
        <f t="shared" si="1"/>
        <v>8.0779356694631609E-28</v>
      </c>
      <c r="E15" s="13">
        <f t="shared" si="2"/>
        <v>3.6564658986754158E-16</v>
      </c>
      <c r="F15" s="19">
        <f t="shared" si="3"/>
        <v>-2.2737367544323206E-13</v>
      </c>
    </row>
    <row r="16" spans="1:6" x14ac:dyDescent="0.25">
      <c r="A16" s="15">
        <v>9</v>
      </c>
      <c r="B16" s="21">
        <v>70.650000000000006</v>
      </c>
      <c r="C16" s="21">
        <f>$D$4/A16 + $D$5</f>
        <v>70.650000000000006</v>
      </c>
      <c r="D16" s="15">
        <f t="shared" si="1"/>
        <v>0</v>
      </c>
      <c r="E16" s="18">
        <f t="shared" si="2"/>
        <v>0</v>
      </c>
      <c r="F16" s="21">
        <f t="shared" si="3"/>
        <v>0</v>
      </c>
    </row>
    <row r="17" spans="1:6" x14ac:dyDescent="0.25">
      <c r="A17" s="15">
        <v>10</v>
      </c>
      <c r="B17" s="21">
        <v>65.099999999999994</v>
      </c>
      <c r="C17" s="21">
        <f t="shared" ref="C17:C42" si="4">$D$4/A17 + $D$5</f>
        <v>65.569615384615389</v>
      </c>
      <c r="D17" s="15">
        <f t="shared" si="1"/>
        <v>0.22053860946746515</v>
      </c>
      <c r="E17" s="18">
        <f t="shared" si="2"/>
        <v>7.2137539879476931E-3</v>
      </c>
      <c r="F17" s="21">
        <f t="shared" si="3"/>
        <v>4.6961538461539476</v>
      </c>
    </row>
    <row r="18" spans="1:6" x14ac:dyDescent="0.25">
      <c r="A18" s="15">
        <v>11</v>
      </c>
      <c r="B18" s="21">
        <v>60.64</v>
      </c>
      <c r="C18" s="21">
        <f t="shared" si="4"/>
        <v>61.412937062937068</v>
      </c>
      <c r="D18" s="15">
        <f t="shared" si="1"/>
        <v>0.59743170326178063</v>
      </c>
      <c r="E18" s="18">
        <f t="shared" si="2"/>
        <v>1.274632359724716E-2</v>
      </c>
      <c r="F18" s="21">
        <f t="shared" si="3"/>
        <v>8.5023076923077454</v>
      </c>
    </row>
    <row r="19" spans="1:6" x14ac:dyDescent="0.25">
      <c r="A19" s="15">
        <v>12</v>
      </c>
      <c r="B19" s="21">
        <v>56.99</v>
      </c>
      <c r="C19" s="21">
        <f t="shared" si="4"/>
        <v>57.949038461538464</v>
      </c>
      <c r="D19" s="15">
        <f t="shared" si="1"/>
        <v>0.9197547707100604</v>
      </c>
      <c r="E19" s="18">
        <f t="shared" si="2"/>
        <v>1.6828188481110055E-2</v>
      </c>
      <c r="F19" s="21">
        <f t="shared" si="3"/>
        <v>11.508461538461546</v>
      </c>
    </row>
    <row r="20" spans="1:6" x14ac:dyDescent="0.25">
      <c r="A20" s="15">
        <v>13</v>
      </c>
      <c r="B20" s="21">
        <v>53.94</v>
      </c>
      <c r="C20" s="21">
        <f t="shared" si="4"/>
        <v>55.018047337278105</v>
      </c>
      <c r="D20" s="15">
        <f t="shared" si="1"/>
        <v>1.1621860614124175</v>
      </c>
      <c r="E20" s="18">
        <f t="shared" si="2"/>
        <v>1.998604629733236E-2</v>
      </c>
      <c r="F20" s="21">
        <f t="shared" si="3"/>
        <v>14.014615384615396</v>
      </c>
    </row>
    <row r="21" spans="1:6" x14ac:dyDescent="0.25">
      <c r="A21" s="15">
        <v>14</v>
      </c>
      <c r="B21" s="21">
        <v>51.37</v>
      </c>
      <c r="C21" s="21">
        <f t="shared" si="4"/>
        <v>52.505769230769232</v>
      </c>
      <c r="D21" s="15">
        <f t="shared" si="1"/>
        <v>1.2899717455621389</v>
      </c>
      <c r="E21" s="18">
        <f t="shared" si="2"/>
        <v>2.210958206675559E-2</v>
      </c>
      <c r="F21" s="21">
        <f t="shared" si="3"/>
        <v>15.900769230769285</v>
      </c>
    </row>
    <row r="22" spans="1:6" x14ac:dyDescent="0.25">
      <c r="A22" s="15">
        <v>15</v>
      </c>
      <c r="B22" s="21">
        <v>49.17</v>
      </c>
      <c r="C22" s="21">
        <f t="shared" si="4"/>
        <v>50.328461538461539</v>
      </c>
      <c r="D22" s="15">
        <f t="shared" si="1"/>
        <v>1.3420331360946725</v>
      </c>
      <c r="E22" s="18">
        <f t="shared" si="2"/>
        <v>2.3560332285164482E-2</v>
      </c>
      <c r="F22" s="21">
        <f t="shared" si="3"/>
        <v>17.376923076923063</v>
      </c>
    </row>
    <row r="23" spans="1:6" x14ac:dyDescent="0.25">
      <c r="A23" s="15">
        <v>16</v>
      </c>
      <c r="B23" s="21">
        <v>47.27</v>
      </c>
      <c r="C23" s="21">
        <f t="shared" si="4"/>
        <v>48.423317307692308</v>
      </c>
      <c r="D23" s="15">
        <f t="shared" si="1"/>
        <v>1.3301408122226266</v>
      </c>
      <c r="E23" s="18">
        <f t="shared" si="2"/>
        <v>2.4398504499519882E-2</v>
      </c>
      <c r="F23" s="21">
        <f t="shared" si="3"/>
        <v>18.453076923076878</v>
      </c>
    </row>
    <row r="24" spans="1:6" x14ac:dyDescent="0.25">
      <c r="A24" s="15">
        <v>17</v>
      </c>
      <c r="B24" s="21">
        <v>45.62</v>
      </c>
      <c r="C24" s="21">
        <f t="shared" si="4"/>
        <v>46.742307692307691</v>
      </c>
      <c r="D24" s="15">
        <f t="shared" si="1"/>
        <v>1.2595745562130196</v>
      </c>
      <c r="E24" s="18">
        <f t="shared" si="2"/>
        <v>2.4601220787104191E-2</v>
      </c>
      <c r="F24" s="21">
        <f t="shared" si="3"/>
        <v>19.079230769230783</v>
      </c>
    </row>
    <row r="25" spans="1:6" x14ac:dyDescent="0.25">
      <c r="A25" s="15">
        <v>18</v>
      </c>
      <c r="B25" s="21">
        <v>44.16</v>
      </c>
      <c r="C25" s="21">
        <f t="shared" si="4"/>
        <v>45.248076923076923</v>
      </c>
      <c r="D25" s="15">
        <f t="shared" si="1"/>
        <v>1.1839113905325509</v>
      </c>
      <c r="E25" s="18">
        <f t="shared" si="2"/>
        <v>2.4639423076923146E-2</v>
      </c>
      <c r="F25" s="21">
        <f t="shared" si="3"/>
        <v>19.585384615384669</v>
      </c>
    </row>
    <row r="26" spans="1:6" x14ac:dyDescent="0.25">
      <c r="A26" s="15">
        <v>19</v>
      </c>
      <c r="B26" s="21">
        <v>42.88</v>
      </c>
      <c r="C26" s="21">
        <f t="shared" si="4"/>
        <v>43.911133603238866</v>
      </c>
      <c r="D26" s="15">
        <f t="shared" si="1"/>
        <v>1.0632365077283628</v>
      </c>
      <c r="E26" s="18">
        <f t="shared" si="2"/>
        <v>2.4046959030757084E-2</v>
      </c>
      <c r="F26" s="21">
        <f t="shared" si="3"/>
        <v>19.591538461538413</v>
      </c>
    </row>
    <row r="27" spans="1:6" x14ac:dyDescent="0.25">
      <c r="A27" s="15">
        <v>20</v>
      </c>
      <c r="B27" s="21">
        <v>41.73</v>
      </c>
      <c r="C27" s="21">
        <f t="shared" si="4"/>
        <v>42.707884615384614</v>
      </c>
      <c r="D27" s="15">
        <f t="shared" si="1"/>
        <v>0.95625832100592123</v>
      </c>
      <c r="E27" s="18">
        <f t="shared" si="2"/>
        <v>2.3433611679478016E-2</v>
      </c>
      <c r="F27" s="21">
        <f t="shared" si="3"/>
        <v>19.557692307692349</v>
      </c>
    </row>
    <row r="28" spans="1:6" x14ac:dyDescent="0.25">
      <c r="A28" s="15">
        <v>21</v>
      </c>
      <c r="B28" s="21">
        <v>40.700000000000003</v>
      </c>
      <c r="C28" s="21">
        <f t="shared" si="4"/>
        <v>41.619230769230768</v>
      </c>
      <c r="D28" s="15">
        <f t="shared" si="1"/>
        <v>0.84498520710058411</v>
      </c>
      <c r="E28" s="18">
        <f t="shared" si="2"/>
        <v>2.2585522585522481E-2</v>
      </c>
      <c r="F28" s="21">
        <f t="shared" si="3"/>
        <v>19.303846153846067</v>
      </c>
    </row>
    <row r="29" spans="1:6" x14ac:dyDescent="0.25">
      <c r="A29" s="15">
        <v>22</v>
      </c>
      <c r="B29" s="21">
        <v>39.78</v>
      </c>
      <c r="C29" s="21">
        <f t="shared" si="4"/>
        <v>40.62954545454545</v>
      </c>
      <c r="D29" s="15">
        <f t="shared" si="1"/>
        <v>0.72172747933883397</v>
      </c>
      <c r="E29" s="18">
        <f t="shared" si="2"/>
        <v>2.1356094885506518E-2</v>
      </c>
      <c r="F29" s="21">
        <f t="shared" si="3"/>
        <v>18.689999999999884</v>
      </c>
    </row>
    <row r="30" spans="1:6" x14ac:dyDescent="0.25">
      <c r="A30" s="15">
        <v>23</v>
      </c>
      <c r="B30" s="21">
        <v>38.94</v>
      </c>
      <c r="C30" s="21">
        <f t="shared" si="4"/>
        <v>39.725919732441469</v>
      </c>
      <c r="D30" s="15">
        <f t="shared" si="1"/>
        <v>0.61766982584087315</v>
      </c>
      <c r="E30" s="18">
        <f t="shared" si="2"/>
        <v>2.0182838532138443E-2</v>
      </c>
      <c r="F30" s="21">
        <f t="shared" si="3"/>
        <v>18.076153846153829</v>
      </c>
    </row>
    <row r="31" spans="1:6" x14ac:dyDescent="0.25">
      <c r="A31" s="15">
        <v>24</v>
      </c>
      <c r="B31" s="21">
        <v>38.18</v>
      </c>
      <c r="C31" s="21">
        <f t="shared" si="4"/>
        <v>38.897596153846152</v>
      </c>
      <c r="D31" s="15">
        <f t="shared" si="1"/>
        <v>0.51494424001479044</v>
      </c>
      <c r="E31" s="18">
        <f t="shared" si="2"/>
        <v>1.8795079985493769E-2</v>
      </c>
      <c r="F31" s="21">
        <f t="shared" si="3"/>
        <v>17.222307692307652</v>
      </c>
    </row>
    <row r="32" spans="1:6" x14ac:dyDescent="0.25">
      <c r="A32" s="15">
        <v>25</v>
      </c>
      <c r="B32" s="21">
        <v>37.49</v>
      </c>
      <c r="C32" s="21">
        <f t="shared" si="4"/>
        <v>38.135538461538459</v>
      </c>
      <c r="D32" s="15">
        <f t="shared" si="1"/>
        <v>0.41671990532543846</v>
      </c>
      <c r="E32" s="18">
        <f t="shared" si="2"/>
        <v>1.7218950694544075E-2</v>
      </c>
      <c r="F32" s="21">
        <f t="shared" si="3"/>
        <v>16.138461538461435</v>
      </c>
    </row>
    <row r="33" spans="1:6" x14ac:dyDescent="0.25">
      <c r="A33" s="15">
        <v>26</v>
      </c>
      <c r="B33" s="21">
        <v>36.86</v>
      </c>
      <c r="C33" s="21">
        <f t="shared" si="4"/>
        <v>37.432100591715972</v>
      </c>
      <c r="D33" s="15">
        <f t="shared" si="1"/>
        <v>0.32729908704176636</v>
      </c>
      <c r="E33" s="18">
        <f t="shared" si="2"/>
        <v>1.5520905906564648E-2</v>
      </c>
      <c r="F33" s="21">
        <f t="shared" si="3"/>
        <v>14.874615384615296</v>
      </c>
    </row>
    <row r="34" spans="1:6" x14ac:dyDescent="0.25">
      <c r="A34" s="15">
        <v>27</v>
      </c>
      <c r="B34" s="21">
        <v>36.270000000000003</v>
      </c>
      <c r="C34" s="21">
        <f t="shared" si="4"/>
        <v>36.780769230769224</v>
      </c>
      <c r="D34" s="15">
        <f t="shared" si="1"/>
        <v>0.26088520710058116</v>
      </c>
      <c r="E34" s="18">
        <f t="shared" si="2"/>
        <v>1.4082416067527444E-2</v>
      </c>
      <c r="F34" s="21">
        <f t="shared" si="3"/>
        <v>13.790769230768952</v>
      </c>
    </row>
    <row r="35" spans="1:6" x14ac:dyDescent="0.25">
      <c r="A35" s="15">
        <v>28</v>
      </c>
      <c r="B35" s="21">
        <v>35.74</v>
      </c>
      <c r="C35" s="21">
        <f t="shared" si="4"/>
        <v>36.175961538461536</v>
      </c>
      <c r="D35" s="15">
        <f t="shared" si="1"/>
        <v>0.19006246301774746</v>
      </c>
      <c r="E35" s="18">
        <f t="shared" si="2"/>
        <v>1.2198140415823554E-2</v>
      </c>
      <c r="F35" s="21">
        <f t="shared" si="3"/>
        <v>12.206923076922948</v>
      </c>
    </row>
    <row r="36" spans="1:6" x14ac:dyDescent="0.25">
      <c r="A36" s="15">
        <v>29</v>
      </c>
      <c r="B36" s="21">
        <v>35.24</v>
      </c>
      <c r="C36" s="21">
        <f t="shared" si="4"/>
        <v>35.612864721485408</v>
      </c>
      <c r="D36" s="15">
        <f t="shared" si="1"/>
        <v>0.13902810052838968</v>
      </c>
      <c r="E36" s="18">
        <f t="shared" si="2"/>
        <v>1.0580724219222655E-2</v>
      </c>
      <c r="F36" s="21">
        <f t="shared" si="3"/>
        <v>10.813076923076785</v>
      </c>
    </row>
    <row r="37" spans="1:6" x14ac:dyDescent="0.25">
      <c r="A37" s="15">
        <v>30</v>
      </c>
      <c r="B37" s="21">
        <v>34.78</v>
      </c>
      <c r="C37" s="21">
        <f t="shared" si="4"/>
        <v>35.087307692307689</v>
      </c>
      <c r="D37" s="15">
        <f t="shared" si="1"/>
        <v>9.4438017751476824E-2</v>
      </c>
      <c r="E37" s="18">
        <f t="shared" si="2"/>
        <v>8.83575883575872E-3</v>
      </c>
      <c r="F37" s="21">
        <f t="shared" si="3"/>
        <v>9.2192307692306485</v>
      </c>
    </row>
    <row r="38" spans="1:6" x14ac:dyDescent="0.25">
      <c r="A38" s="15">
        <v>31</v>
      </c>
      <c r="B38" s="21">
        <v>34.35</v>
      </c>
      <c r="C38" s="21">
        <f t="shared" si="4"/>
        <v>34.595657568238209</v>
      </c>
      <c r="D38" s="15">
        <f t="shared" si="1"/>
        <v>6.0347640832709847E-2</v>
      </c>
      <c r="E38" s="18">
        <f t="shared" si="2"/>
        <v>7.1516031510395353E-3</v>
      </c>
      <c r="F38" s="21">
        <f t="shared" si="3"/>
        <v>7.6153846153844498</v>
      </c>
    </row>
    <row r="39" spans="1:6" x14ac:dyDescent="0.25">
      <c r="A39" s="15">
        <v>32</v>
      </c>
      <c r="B39" s="21">
        <v>33.96</v>
      </c>
      <c r="C39" s="21">
        <f t="shared" si="4"/>
        <v>34.134735576923077</v>
      </c>
      <c r="D39" s="15">
        <f t="shared" si="1"/>
        <v>3.0532521842640388E-2</v>
      </c>
      <c r="E39" s="18">
        <f t="shared" si="2"/>
        <v>5.1453350095134421E-3</v>
      </c>
      <c r="F39" s="21">
        <f t="shared" si="3"/>
        <v>5.5915384615384482</v>
      </c>
    </row>
    <row r="40" spans="1:6" x14ac:dyDescent="0.25">
      <c r="A40" s="15">
        <v>33</v>
      </c>
      <c r="B40" s="21">
        <v>33.58</v>
      </c>
      <c r="C40" s="21">
        <f t="shared" si="4"/>
        <v>33.701748251748249</v>
      </c>
      <c r="D40" s="15">
        <f t="shared" si="1"/>
        <v>1.4822636803755474E-2</v>
      </c>
      <c r="E40" s="18">
        <f t="shared" si="2"/>
        <v>3.6256179793999668E-3</v>
      </c>
      <c r="F40" s="21">
        <f t="shared" si="3"/>
        <v>4.017692307692279</v>
      </c>
    </row>
    <row r="41" spans="1:6" x14ac:dyDescent="0.25">
      <c r="A41" s="15">
        <v>34</v>
      </c>
      <c r="B41" s="21">
        <v>33.24</v>
      </c>
      <c r="C41" s="21">
        <f t="shared" si="4"/>
        <v>33.294230769230765</v>
      </c>
      <c r="D41" s="15">
        <f t="shared" si="1"/>
        <v>2.9409763313602805E-3</v>
      </c>
      <c r="E41" s="18">
        <f t="shared" si="2"/>
        <v>1.6314912524296957E-3</v>
      </c>
      <c r="F41" s="21">
        <f t="shared" si="3"/>
        <v>1.843846153845945</v>
      </c>
    </row>
    <row r="42" spans="1:6" x14ac:dyDescent="0.25">
      <c r="A42" s="15">
        <v>35</v>
      </c>
      <c r="B42" s="21">
        <v>32.909999999999997</v>
      </c>
      <c r="C42" s="21">
        <f t="shared" si="4"/>
        <v>32.909999999999997</v>
      </c>
      <c r="D42" s="15">
        <f t="shared" si="1"/>
        <v>0</v>
      </c>
      <c r="E42" s="18">
        <f t="shared" si="2"/>
        <v>0</v>
      </c>
      <c r="F42" s="21">
        <f t="shared" si="3"/>
        <v>0</v>
      </c>
    </row>
    <row r="43" spans="1:6" x14ac:dyDescent="0.25">
      <c r="A43" s="7">
        <v>36</v>
      </c>
      <c r="B43" s="20">
        <v>32.61</v>
      </c>
      <c r="C43" s="20">
        <f>$F$4/A43 + $F$5</f>
        <v>32.61</v>
      </c>
      <c r="D43" s="7">
        <f t="shared" si="1"/>
        <v>0</v>
      </c>
      <c r="E43" s="14">
        <f t="shared" si="2"/>
        <v>0</v>
      </c>
      <c r="F43" s="20">
        <f t="shared" si="3"/>
        <v>0</v>
      </c>
    </row>
    <row r="44" spans="1:6" x14ac:dyDescent="0.25">
      <c r="A44" s="7">
        <v>37</v>
      </c>
      <c r="B44" s="20">
        <v>32.32</v>
      </c>
      <c r="C44" s="20">
        <f t="shared" ref="C44:C107" si="5">$F$4/A44 + $F$5</f>
        <v>32.348368114950389</v>
      </c>
      <c r="D44" s="7">
        <f t="shared" si="1"/>
        <v>8.0474994583849271E-4</v>
      </c>
      <c r="E44" s="14">
        <f t="shared" si="2"/>
        <v>8.7772632891055559E-4</v>
      </c>
      <c r="F44" s="20">
        <f t="shared" si="3"/>
        <v>1.0496202531643988</v>
      </c>
    </row>
    <row r="45" spans="1:6" x14ac:dyDescent="0.25">
      <c r="A45" s="7">
        <v>38</v>
      </c>
      <c r="B45" s="20">
        <v>32.049999999999997</v>
      </c>
      <c r="C45" s="20">
        <f t="shared" si="5"/>
        <v>32.100506329113919</v>
      </c>
      <c r="D45" s="7">
        <f t="shared" si="1"/>
        <v>2.5508892805638332E-3</v>
      </c>
      <c r="E45" s="14">
        <f t="shared" si="2"/>
        <v>1.5758605027744862E-3</v>
      </c>
      <c r="F45" s="20">
        <f t="shared" si="3"/>
        <v>1.9192405063290465</v>
      </c>
    </row>
    <row r="46" spans="1:6" x14ac:dyDescent="0.25">
      <c r="A46" s="7">
        <v>39</v>
      </c>
      <c r="B46" s="20">
        <v>31.79</v>
      </c>
      <c r="C46" s="20">
        <f t="shared" si="5"/>
        <v>31.865355404089577</v>
      </c>
      <c r="D46" s="7">
        <f t="shared" si="1"/>
        <v>5.6784369255035673E-3</v>
      </c>
      <c r="E46" s="14">
        <f t="shared" si="2"/>
        <v>2.3704122079137419E-3</v>
      </c>
      <c r="F46" s="20">
        <f t="shared" si="3"/>
        <v>2.9388607594935365</v>
      </c>
    </row>
    <row r="47" spans="1:6" x14ac:dyDescent="0.25">
      <c r="A47" s="7">
        <v>40</v>
      </c>
      <c r="B47" s="20">
        <v>31.55</v>
      </c>
      <c r="C47" s="20">
        <f t="shared" si="5"/>
        <v>31.641962025316452</v>
      </c>
      <c r="D47" s="7">
        <f t="shared" si="1"/>
        <v>8.4570141003037034E-3</v>
      </c>
      <c r="E47" s="14">
        <f t="shared" si="2"/>
        <v>2.9148027041664562E-3</v>
      </c>
      <c r="F47" s="20">
        <f t="shared" si="3"/>
        <v>3.678481012658068</v>
      </c>
    </row>
    <row r="48" spans="1:6" x14ac:dyDescent="0.25">
      <c r="A48" s="7">
        <v>41</v>
      </c>
      <c r="B48" s="20">
        <v>31.32</v>
      </c>
      <c r="C48" s="20">
        <f t="shared" si="5"/>
        <v>31.429465884532263</v>
      </c>
      <c r="D48" s="7">
        <f t="shared" si="1"/>
        <v>1.1982779876430668E-2</v>
      </c>
      <c r="E48" s="14">
        <f t="shared" si="2"/>
        <v>3.4950793273391665E-3</v>
      </c>
      <c r="F48" s="20">
        <f t="shared" si="3"/>
        <v>4.4881012658227704</v>
      </c>
    </row>
    <row r="49" spans="1:6" x14ac:dyDescent="0.25">
      <c r="A49" s="7">
        <v>42</v>
      </c>
      <c r="B49" s="20">
        <v>31.11</v>
      </c>
      <c r="C49" s="20">
        <f t="shared" si="5"/>
        <v>31.227088607594936</v>
      </c>
      <c r="D49" s="7">
        <f t="shared" si="1"/>
        <v>1.3709742028521113E-2</v>
      </c>
      <c r="E49" s="14">
        <f t="shared" si="2"/>
        <v>3.7636968047231401E-3</v>
      </c>
      <c r="F49" s="20">
        <f t="shared" si="3"/>
        <v>4.9177215189873493</v>
      </c>
    </row>
    <row r="50" spans="1:6" x14ac:dyDescent="0.25">
      <c r="A50" s="7">
        <v>43</v>
      </c>
      <c r="B50" s="20">
        <v>30.9</v>
      </c>
      <c r="C50" s="20">
        <f t="shared" si="5"/>
        <v>31.034124227259344</v>
      </c>
      <c r="D50" s="7">
        <f t="shared" si="1"/>
        <v>1.7989308337916551E-2</v>
      </c>
      <c r="E50" s="14">
        <f t="shared" si="2"/>
        <v>4.3405898789432192E-3</v>
      </c>
      <c r="F50" s="20">
        <f t="shared" si="3"/>
        <v>5.7673417721518554</v>
      </c>
    </row>
    <row r="51" spans="1:6" x14ac:dyDescent="0.25">
      <c r="A51" s="7">
        <v>44</v>
      </c>
      <c r="B51" s="20">
        <v>30.71</v>
      </c>
      <c r="C51" s="20">
        <f t="shared" si="5"/>
        <v>30.849930955120826</v>
      </c>
      <c r="D51" s="7">
        <f t="shared" si="1"/>
        <v>1.9580672201026272E-2</v>
      </c>
      <c r="E51" s="14">
        <f t="shared" si="2"/>
        <v>4.5565273565882367E-3</v>
      </c>
      <c r="F51" s="20">
        <f t="shared" si="3"/>
        <v>6.1569620253162896</v>
      </c>
    </row>
    <row r="52" spans="1:6" x14ac:dyDescent="0.25">
      <c r="A52" s="7">
        <v>45</v>
      </c>
      <c r="B52" s="20">
        <v>30.52</v>
      </c>
      <c r="C52" s="20">
        <f t="shared" si="5"/>
        <v>30.673924050632909</v>
      </c>
      <c r="D52" s="7">
        <f t="shared" si="1"/>
        <v>2.3692613363242448E-2</v>
      </c>
      <c r="E52" s="14">
        <f t="shared" si="2"/>
        <v>5.0433830482604644E-3</v>
      </c>
      <c r="F52" s="20">
        <f t="shared" si="3"/>
        <v>6.9265822784809217</v>
      </c>
    </row>
    <row r="53" spans="1:6" x14ac:dyDescent="0.25">
      <c r="A53" s="7">
        <v>46</v>
      </c>
      <c r="B53" s="20">
        <v>30.34</v>
      </c>
      <c r="C53" s="20">
        <f t="shared" si="5"/>
        <v>30.505569620253162</v>
      </c>
      <c r="D53" s="7">
        <f t="shared" si="1"/>
        <v>2.7413299150776352E-2</v>
      </c>
      <c r="E53" s="14">
        <f t="shared" si="2"/>
        <v>5.4571397578497775E-3</v>
      </c>
      <c r="F53" s="20">
        <f t="shared" si="3"/>
        <v>7.6162025316454631</v>
      </c>
    </row>
    <row r="54" spans="1:6" x14ac:dyDescent="0.25">
      <c r="A54" s="7">
        <v>47</v>
      </c>
      <c r="B54" s="20">
        <v>30.18</v>
      </c>
      <c r="C54" s="20">
        <f t="shared" si="5"/>
        <v>30.344379208187448</v>
      </c>
      <c r="D54" s="7">
        <f t="shared" si="1"/>
        <v>2.7020524084332372E-2</v>
      </c>
      <c r="E54" s="14">
        <f t="shared" si="2"/>
        <v>5.4466271765224649E-3</v>
      </c>
      <c r="F54" s="20">
        <f t="shared" si="3"/>
        <v>7.725822784810056</v>
      </c>
    </row>
    <row r="55" spans="1:6" x14ac:dyDescent="0.25">
      <c r="A55" s="7">
        <v>48</v>
      </c>
      <c r="B55" s="20">
        <v>30.02</v>
      </c>
      <c r="C55" s="20">
        <f t="shared" si="5"/>
        <v>30.189905063291139</v>
      </c>
      <c r="D55" s="7">
        <f t="shared" si="1"/>
        <v>2.886773053196609E-2</v>
      </c>
      <c r="E55" s="14">
        <f t="shared" si="2"/>
        <v>5.6597289570666032E-3</v>
      </c>
      <c r="F55" s="20">
        <f t="shared" si="3"/>
        <v>8.1554430379746918</v>
      </c>
    </row>
    <row r="56" spans="1:6" x14ac:dyDescent="0.25">
      <c r="A56" s="7">
        <v>49</v>
      </c>
      <c r="B56" s="20">
        <v>29.86</v>
      </c>
      <c r="C56" s="20">
        <f t="shared" si="5"/>
        <v>30.041735985533453</v>
      </c>
      <c r="D56" s="7">
        <f t="shared" si="1"/>
        <v>3.3027968437815698E-2</v>
      </c>
      <c r="E56" s="14">
        <f t="shared" si="2"/>
        <v>6.0862687720513635E-3</v>
      </c>
      <c r="F56" s="20">
        <f t="shared" si="3"/>
        <v>8.905063291139232</v>
      </c>
    </row>
    <row r="57" spans="1:6" x14ac:dyDescent="0.25">
      <c r="A57" s="7">
        <v>50</v>
      </c>
      <c r="B57" s="20">
        <v>29.72</v>
      </c>
      <c r="C57" s="20">
        <f t="shared" si="5"/>
        <v>29.899493670886073</v>
      </c>
      <c r="D57" s="7">
        <f t="shared" si="1"/>
        <v>3.2217977888158465E-2</v>
      </c>
      <c r="E57" s="14">
        <f t="shared" si="2"/>
        <v>6.0394909450226988E-3</v>
      </c>
      <c r="F57" s="20">
        <f t="shared" si="3"/>
        <v>8.9746835443037298</v>
      </c>
    </row>
    <row r="58" spans="1:6" x14ac:dyDescent="0.25">
      <c r="A58" s="7">
        <v>51</v>
      </c>
      <c r="B58" s="20">
        <v>29.58</v>
      </c>
      <c r="C58" s="20">
        <f t="shared" si="5"/>
        <v>29.762829486224867</v>
      </c>
      <c r="D58" s="7">
        <f t="shared" si="1"/>
        <v>3.3426621033249296E-2</v>
      </c>
      <c r="E58" s="14">
        <f t="shared" si="2"/>
        <v>6.1808480806243501E-3</v>
      </c>
      <c r="F58" s="20">
        <f t="shared" si="3"/>
        <v>9.3243037974682821</v>
      </c>
    </row>
    <row r="59" spans="1:6" x14ac:dyDescent="0.25">
      <c r="A59" s="7">
        <v>52</v>
      </c>
      <c r="B59" s="20">
        <v>29.44</v>
      </c>
      <c r="C59" s="20">
        <f t="shared" si="5"/>
        <v>29.631421616358324</v>
      </c>
      <c r="D59" s="7">
        <f t="shared" si="1"/>
        <v>3.6642235209232862E-2</v>
      </c>
      <c r="E59" s="14">
        <f t="shared" si="2"/>
        <v>6.5020929469538948E-3</v>
      </c>
      <c r="F59" s="20">
        <f t="shared" si="3"/>
        <v>9.9539240506327786</v>
      </c>
    </row>
    <row r="60" spans="1:6" x14ac:dyDescent="0.25">
      <c r="A60" s="7">
        <v>53</v>
      </c>
      <c r="B60" s="20">
        <v>29.31</v>
      </c>
      <c r="C60" s="20">
        <f t="shared" si="5"/>
        <v>29.504972534033914</v>
      </c>
      <c r="D60" s="7">
        <f t="shared" si="1"/>
        <v>3.801428902760641E-2</v>
      </c>
      <c r="E60" s="14">
        <f t="shared" si="2"/>
        <v>6.6520823621260897E-3</v>
      </c>
      <c r="F60" s="20">
        <f t="shared" si="3"/>
        <v>10.333544303797531</v>
      </c>
    </row>
    <row r="61" spans="1:6" x14ac:dyDescent="0.25">
      <c r="A61" s="7">
        <v>54</v>
      </c>
      <c r="B61" s="20">
        <v>29.19</v>
      </c>
      <c r="C61" s="20">
        <f t="shared" si="5"/>
        <v>29.38320675105485</v>
      </c>
      <c r="D61" s="7">
        <f t="shared" si="1"/>
        <v>3.732884865317021E-2</v>
      </c>
      <c r="E61" s="14">
        <f t="shared" si="2"/>
        <v>6.6189363156851149E-3</v>
      </c>
      <c r="F61" s="20">
        <f t="shared" si="3"/>
        <v>10.43316455696182</v>
      </c>
    </row>
    <row r="62" spans="1:6" x14ac:dyDescent="0.25">
      <c r="A62" s="7">
        <v>55</v>
      </c>
      <c r="B62" s="20">
        <v>29.07</v>
      </c>
      <c r="C62" s="20">
        <f t="shared" si="5"/>
        <v>29.265868814729572</v>
      </c>
      <c r="D62" s="7">
        <f t="shared" si="1"/>
        <v>3.8364592583567302E-2</v>
      </c>
      <c r="E62" s="14">
        <f t="shared" si="2"/>
        <v>6.7378333240306759E-3</v>
      </c>
      <c r="F62" s="20">
        <f t="shared" si="3"/>
        <v>10.772784810126446</v>
      </c>
    </row>
    <row r="63" spans="1:6" x14ac:dyDescent="0.25">
      <c r="A63" s="7">
        <v>56</v>
      </c>
      <c r="B63" s="20">
        <v>28.96</v>
      </c>
      <c r="C63" s="20">
        <f t="shared" si="5"/>
        <v>29.152721518987342</v>
      </c>
      <c r="D63" s="7">
        <f t="shared" si="1"/>
        <v>3.7141583880787962E-2</v>
      </c>
      <c r="E63" s="14">
        <f t="shared" si="2"/>
        <v>6.6547485838170167E-3</v>
      </c>
      <c r="F63" s="20">
        <f t="shared" si="3"/>
        <v>10.792405063291085</v>
      </c>
    </row>
    <row r="64" spans="1:6" x14ac:dyDescent="0.25">
      <c r="A64" s="7">
        <v>57</v>
      </c>
      <c r="B64" s="20">
        <v>28.85</v>
      </c>
      <c r="C64" s="20">
        <f t="shared" si="5"/>
        <v>29.043544303797468</v>
      </c>
      <c r="D64" s="7">
        <f t="shared" si="1"/>
        <v>3.7459397532445989E-2</v>
      </c>
      <c r="E64" s="14">
        <f t="shared" si="2"/>
        <v>6.7086413794615754E-3</v>
      </c>
      <c r="F64" s="20">
        <f t="shared" si="3"/>
        <v>11.032025316455588</v>
      </c>
    </row>
    <row r="65" spans="1:6" x14ac:dyDescent="0.25">
      <c r="A65" s="7">
        <v>58</v>
      </c>
      <c r="B65" s="20">
        <v>28.74</v>
      </c>
      <c r="C65" s="20">
        <f t="shared" si="5"/>
        <v>28.938131820165864</v>
      </c>
      <c r="D65" s="7">
        <f t="shared" si="1"/>
        <v>3.9256218162239044E-2</v>
      </c>
      <c r="E65" s="14">
        <f t="shared" si="2"/>
        <v>6.8939394629737635E-3</v>
      </c>
      <c r="F65" s="20">
        <f t="shared" si="3"/>
        <v>11.491645569620225</v>
      </c>
    </row>
    <row r="66" spans="1:6" x14ac:dyDescent="0.25">
      <c r="A66" s="7">
        <v>59</v>
      </c>
      <c r="B66" s="20">
        <v>28.64</v>
      </c>
      <c r="C66" s="20">
        <f t="shared" si="5"/>
        <v>28.836292641064148</v>
      </c>
      <c r="D66" s="7">
        <f t="shared" si="1"/>
        <v>3.8530800935938143E-2</v>
      </c>
      <c r="E66" s="14">
        <f t="shared" si="2"/>
        <v>6.853793333245364E-3</v>
      </c>
      <c r="F66" s="20">
        <f t="shared" si="3"/>
        <v>11.581265822784687</v>
      </c>
    </row>
    <row r="67" spans="1:6" x14ac:dyDescent="0.25">
      <c r="A67" s="7">
        <v>60</v>
      </c>
      <c r="B67" s="20">
        <v>28.54</v>
      </c>
      <c r="C67" s="20">
        <f t="shared" si="5"/>
        <v>28.737848101265822</v>
      </c>
      <c r="D67" s="7">
        <f t="shared" si="1"/>
        <v>3.91438711744913E-2</v>
      </c>
      <c r="E67" s="14">
        <f t="shared" si="2"/>
        <v>6.9323090842965266E-3</v>
      </c>
      <c r="F67" s="20">
        <f t="shared" si="3"/>
        <v>11.870886075949372</v>
      </c>
    </row>
    <row r="68" spans="1:6" x14ac:dyDescent="0.25">
      <c r="A68" s="7">
        <v>61</v>
      </c>
      <c r="B68" s="20">
        <v>28.45</v>
      </c>
      <c r="C68" s="20">
        <f t="shared" si="5"/>
        <v>28.642631251296947</v>
      </c>
      <c r="D68" s="7">
        <f t="shared" si="1"/>
        <v>3.7106798976227984E-2</v>
      </c>
      <c r="E68" s="14">
        <f t="shared" si="2"/>
        <v>6.7708699928628524E-3</v>
      </c>
      <c r="F68" s="20">
        <f t="shared" si="3"/>
        <v>11.750506329113836</v>
      </c>
    </row>
    <row r="69" spans="1:6" x14ac:dyDescent="0.25">
      <c r="A69" s="7">
        <v>62</v>
      </c>
      <c r="B69" s="20">
        <v>28.36</v>
      </c>
      <c r="C69" s="20">
        <f t="shared" si="5"/>
        <v>28.550485912617393</v>
      </c>
      <c r="D69" s="7">
        <f t="shared" si="1"/>
        <v>3.6284882905681423E-2</v>
      </c>
      <c r="E69" s="14">
        <f t="shared" si="2"/>
        <v>6.71671060004915E-3</v>
      </c>
      <c r="F69" s="20">
        <f t="shared" si="3"/>
        <v>11.810126582278421</v>
      </c>
    </row>
    <row r="70" spans="1:6" x14ac:dyDescent="0.25">
      <c r="A70" s="7">
        <v>63</v>
      </c>
      <c r="B70" s="20">
        <v>28.27</v>
      </c>
      <c r="C70" s="20">
        <f t="shared" si="5"/>
        <v>28.46126582278481</v>
      </c>
      <c r="D70" s="7">
        <f t="shared" si="1"/>
        <v>3.6582614965550542E-2</v>
      </c>
      <c r="E70" s="14">
        <f t="shared" si="2"/>
        <v>6.7656817398235062E-3</v>
      </c>
      <c r="F70" s="20">
        <f t="shared" si="3"/>
        <v>12.049746835443063</v>
      </c>
    </row>
    <row r="71" spans="1:6" x14ac:dyDescent="0.25">
      <c r="A71" s="7">
        <v>64</v>
      </c>
      <c r="B71" s="20">
        <v>28.19</v>
      </c>
      <c r="C71" s="20">
        <f t="shared" si="5"/>
        <v>28.374833860759495</v>
      </c>
      <c r="D71" s="7">
        <f t="shared" si="1"/>
        <v>3.4163556083259744E-2</v>
      </c>
      <c r="E71" s="14">
        <f t="shared" si="2"/>
        <v>6.5567173025715946E-3</v>
      </c>
      <c r="F71" s="20">
        <f t="shared" si="3"/>
        <v>11.829367088607569</v>
      </c>
    </row>
    <row r="72" spans="1:6" x14ac:dyDescent="0.25">
      <c r="A72" s="7">
        <v>65</v>
      </c>
      <c r="B72" s="20">
        <v>28.11</v>
      </c>
      <c r="C72" s="20">
        <f t="shared" si="5"/>
        <v>28.291061343719569</v>
      </c>
      <c r="D72" s="7">
        <f t="shared" si="1"/>
        <v>3.2783210189536213E-2</v>
      </c>
      <c r="E72" s="14">
        <f t="shared" si="2"/>
        <v>6.4411719572952629E-3</v>
      </c>
      <c r="F72" s="20">
        <f t="shared" si="3"/>
        <v>11.768987341772039</v>
      </c>
    </row>
    <row r="73" spans="1:6" x14ac:dyDescent="0.25">
      <c r="A73" s="7">
        <v>66</v>
      </c>
      <c r="B73" s="20">
        <v>28.03</v>
      </c>
      <c r="C73" s="20">
        <f t="shared" si="5"/>
        <v>28.209827387802072</v>
      </c>
      <c r="D73" s="7">
        <f t="shared" ref="D73:D122" si="6">(B73-C73)^2</f>
        <v>3.2337889403716381E-2</v>
      </c>
      <c r="E73" s="14">
        <f t="shared" ref="E73:E122" si="7">(ABS(B73-C73)/B73)</f>
        <v>6.4155329219433054E-3</v>
      </c>
      <c r="F73" s="20">
        <f t="shared" ref="F73:F122" si="8">(C73-B73)*A73</f>
        <v>11.868607594936677</v>
      </c>
    </row>
    <row r="74" spans="1:6" x14ac:dyDescent="0.25">
      <c r="A74" s="7">
        <v>67</v>
      </c>
      <c r="B74" s="20">
        <v>27.95</v>
      </c>
      <c r="C74" s="20">
        <f t="shared" si="5"/>
        <v>28.131018326091063</v>
      </c>
      <c r="D74" s="7">
        <f t="shared" si="6"/>
        <v>3.2767634380810561E-2</v>
      </c>
      <c r="E74" s="14">
        <f t="shared" si="7"/>
        <v>6.4765054057625542E-3</v>
      </c>
      <c r="F74" s="20">
        <f t="shared" si="8"/>
        <v>12.128227848101247</v>
      </c>
    </row>
    <row r="75" spans="1:6" x14ac:dyDescent="0.25">
      <c r="A75" s="7">
        <v>68</v>
      </c>
      <c r="B75" s="20">
        <v>27.88</v>
      </c>
      <c r="C75" s="20">
        <f t="shared" si="5"/>
        <v>28.054527177959791</v>
      </c>
      <c r="D75" s="7">
        <f t="shared" si="6"/>
        <v>3.0459735846608944E-2</v>
      </c>
      <c r="E75" s="14">
        <f t="shared" si="7"/>
        <v>6.2599418206525153E-3</v>
      </c>
      <c r="F75" s="20">
        <f t="shared" si="8"/>
        <v>11.867848101265864</v>
      </c>
    </row>
    <row r="76" spans="1:6" x14ac:dyDescent="0.25">
      <c r="A76" s="7">
        <v>69</v>
      </c>
      <c r="B76" s="20">
        <v>27.81</v>
      </c>
      <c r="C76" s="20">
        <f t="shared" si="5"/>
        <v>27.980253164556963</v>
      </c>
      <c r="D76" s="7">
        <f t="shared" si="6"/>
        <v>2.8986140041660752E-2</v>
      </c>
      <c r="E76" s="14">
        <f t="shared" si="7"/>
        <v>6.1220123896786865E-3</v>
      </c>
      <c r="F76" s="20">
        <f t="shared" si="8"/>
        <v>11.747468354430534</v>
      </c>
    </row>
    <row r="77" spans="1:6" x14ac:dyDescent="0.25">
      <c r="A77" s="7">
        <v>70</v>
      </c>
      <c r="B77" s="20">
        <v>27.74</v>
      </c>
      <c r="C77" s="20">
        <f t="shared" si="5"/>
        <v>27.908101265822783</v>
      </c>
      <c r="D77" s="7">
        <f t="shared" si="6"/>
        <v>2.8258035571222383E-2</v>
      </c>
      <c r="E77" s="14">
        <f t="shared" si="7"/>
        <v>6.0598870159619426E-3</v>
      </c>
      <c r="F77" s="20">
        <f t="shared" si="8"/>
        <v>11.7670886075949</v>
      </c>
    </row>
    <row r="78" spans="1:6" x14ac:dyDescent="0.25">
      <c r="A78" s="7">
        <v>71</v>
      </c>
      <c r="B78" s="20">
        <v>27.67</v>
      </c>
      <c r="C78" s="20">
        <f t="shared" si="5"/>
        <v>27.837981814940274</v>
      </c>
      <c r="D78" s="7">
        <f t="shared" si="6"/>
        <v>2.8217890150628044E-2</v>
      </c>
      <c r="E78" s="14">
        <f t="shared" si="7"/>
        <v>6.0709004315241321E-3</v>
      </c>
      <c r="F78" s="20">
        <f t="shared" si="8"/>
        <v>11.926708860759366</v>
      </c>
    </row>
    <row r="79" spans="1:6" x14ac:dyDescent="0.25">
      <c r="A79" s="7">
        <v>72</v>
      </c>
      <c r="B79" s="20">
        <v>27.61</v>
      </c>
      <c r="C79" s="20">
        <f t="shared" si="5"/>
        <v>27.769810126582279</v>
      </c>
      <c r="D79" s="7">
        <f t="shared" si="6"/>
        <v>2.5539276558244072E-2</v>
      </c>
      <c r="E79" s="14">
        <f t="shared" si="7"/>
        <v>5.788124830940931E-3</v>
      </c>
      <c r="F79" s="20">
        <f t="shared" si="8"/>
        <v>11.506329113924096</v>
      </c>
    </row>
    <row r="80" spans="1:6" x14ac:dyDescent="0.25">
      <c r="A80" s="7">
        <v>73</v>
      </c>
      <c r="B80" s="20">
        <v>27.54</v>
      </c>
      <c r="C80" s="20">
        <f t="shared" si="5"/>
        <v>27.703506155713541</v>
      </c>
      <c r="D80" s="7">
        <f t="shared" si="6"/>
        <v>2.6734262956220896E-2</v>
      </c>
      <c r="E80" s="14">
        <f t="shared" si="7"/>
        <v>5.9370426911235135E-3</v>
      </c>
      <c r="F80" s="20">
        <f t="shared" si="8"/>
        <v>11.935949367088533</v>
      </c>
    </row>
    <row r="81" spans="1:6" x14ac:dyDescent="0.25">
      <c r="A81" s="7">
        <v>74</v>
      </c>
      <c r="B81" s="20">
        <v>27.48</v>
      </c>
      <c r="C81" s="20">
        <f t="shared" si="5"/>
        <v>27.638994184057474</v>
      </c>
      <c r="D81" s="7">
        <f t="shared" si="6"/>
        <v>2.5279150564101641E-2</v>
      </c>
      <c r="E81" s="14">
        <f t="shared" si="7"/>
        <v>5.78581455813221E-3</v>
      </c>
      <c r="F81" s="20">
        <f t="shared" si="8"/>
        <v>11.765569620253011</v>
      </c>
    </row>
    <row r="82" spans="1:6" x14ac:dyDescent="0.25">
      <c r="A82" s="7">
        <v>75</v>
      </c>
      <c r="B82" s="20">
        <v>27.42</v>
      </c>
      <c r="C82" s="20">
        <f t="shared" si="5"/>
        <v>27.576202531645571</v>
      </c>
      <c r="D82" s="7">
        <f t="shared" si="6"/>
        <v>2.4399230892484938E-2</v>
      </c>
      <c r="E82" s="14">
        <f t="shared" si="7"/>
        <v>5.6966641737990096E-3</v>
      </c>
      <c r="F82" s="20">
        <f t="shared" si="8"/>
        <v>11.715189873417664</v>
      </c>
    </row>
    <row r="83" spans="1:6" x14ac:dyDescent="0.25">
      <c r="A83" s="7">
        <v>76</v>
      </c>
      <c r="B83" s="20">
        <v>27.36</v>
      </c>
      <c r="C83" s="20">
        <f t="shared" si="5"/>
        <v>27.515063291139239</v>
      </c>
      <c r="D83" s="7">
        <f t="shared" si="6"/>
        <v>2.4044624258932432E-2</v>
      </c>
      <c r="E83" s="14">
        <f t="shared" si="7"/>
        <v>5.6675179509955813E-3</v>
      </c>
      <c r="F83" s="20">
        <f t="shared" si="8"/>
        <v>11.784810126582173</v>
      </c>
    </row>
    <row r="84" spans="1:6" x14ac:dyDescent="0.25">
      <c r="A84" s="7">
        <v>77</v>
      </c>
      <c r="B84" s="20">
        <v>27.31</v>
      </c>
      <c r="C84" s="20">
        <f t="shared" si="5"/>
        <v>27.455512082853854</v>
      </c>
      <c r="D84" s="7">
        <f t="shared" si="6"/>
        <v>2.1173766256467285E-2</v>
      </c>
      <c r="E84" s="14">
        <f t="shared" si="7"/>
        <v>5.328161217643919E-3</v>
      </c>
      <c r="F84" s="20">
        <f t="shared" si="8"/>
        <v>11.204430379746867</v>
      </c>
    </row>
    <row r="85" spans="1:6" x14ac:dyDescent="0.25">
      <c r="A85" s="7">
        <v>78</v>
      </c>
      <c r="B85" s="20">
        <v>27.25</v>
      </c>
      <c r="C85" s="20">
        <f t="shared" si="5"/>
        <v>27.397487828627067</v>
      </c>
      <c r="D85" s="7">
        <f t="shared" si="6"/>
        <v>2.175265959312718E-2</v>
      </c>
      <c r="E85" s="14">
        <f t="shared" si="7"/>
        <v>5.4123973808098101E-3</v>
      </c>
      <c r="F85" s="20">
        <f t="shared" si="8"/>
        <v>11.504050632911252</v>
      </c>
    </row>
    <row r="86" spans="1:6" x14ac:dyDescent="0.25">
      <c r="A86" s="7">
        <v>79</v>
      </c>
      <c r="B86" s="20">
        <v>27.2</v>
      </c>
      <c r="C86" s="20">
        <f t="shared" si="5"/>
        <v>27.340932542861722</v>
      </c>
      <c r="D86" s="7">
        <f t="shared" si="6"/>
        <v>1.9861981637471382E-2</v>
      </c>
      <c r="E86" s="14">
        <f t="shared" si="7"/>
        <v>5.1813434875633444E-3</v>
      </c>
      <c r="F86" s="20">
        <f t="shared" si="8"/>
        <v>11.133670886076114</v>
      </c>
    </row>
    <row r="87" spans="1:6" x14ac:dyDescent="0.25">
      <c r="A87" s="7">
        <v>80</v>
      </c>
      <c r="B87" s="20">
        <v>27.15</v>
      </c>
      <c r="C87" s="20">
        <f t="shared" si="5"/>
        <v>27.285791139240505</v>
      </c>
      <c r="D87" s="7">
        <f t="shared" si="6"/>
        <v>1.8439233496234612E-2</v>
      </c>
      <c r="E87" s="14">
        <f t="shared" si="7"/>
        <v>5.0015152574772173E-3</v>
      </c>
      <c r="F87" s="20">
        <f t="shared" si="8"/>
        <v>10.863291139240516</v>
      </c>
    </row>
    <row r="88" spans="1:6" x14ac:dyDescent="0.25">
      <c r="A88" s="7">
        <v>81</v>
      </c>
      <c r="B88" s="20">
        <v>27.1</v>
      </c>
      <c r="C88" s="20">
        <f t="shared" si="5"/>
        <v>27.232011251758088</v>
      </c>
      <c r="D88" s="7">
        <f t="shared" si="6"/>
        <v>1.7426970590736949E-2</v>
      </c>
      <c r="E88" s="14">
        <f t="shared" si="7"/>
        <v>4.871263902512424E-3</v>
      </c>
      <c r="F88" s="20">
        <f t="shared" si="8"/>
        <v>10.692911392405023</v>
      </c>
    </row>
    <row r="89" spans="1:6" x14ac:dyDescent="0.25">
      <c r="A89" s="7">
        <v>82</v>
      </c>
      <c r="B89" s="20">
        <v>27.05</v>
      </c>
      <c r="C89" s="20">
        <f t="shared" si="5"/>
        <v>27.17954306884841</v>
      </c>
      <c r="D89" s="7">
        <f t="shared" si="6"/>
        <v>1.6781406686663791E-2</v>
      </c>
      <c r="E89" s="14">
        <f t="shared" si="7"/>
        <v>4.7890228779449021E-3</v>
      </c>
      <c r="F89" s="20">
        <f t="shared" si="8"/>
        <v>10.622531645569588</v>
      </c>
    </row>
    <row r="90" spans="1:6" x14ac:dyDescent="0.25">
      <c r="A90" s="7">
        <v>83</v>
      </c>
      <c r="B90" s="20">
        <v>27</v>
      </c>
      <c r="C90" s="20">
        <f t="shared" si="5"/>
        <v>27.12833917950282</v>
      </c>
      <c r="D90" s="7">
        <f t="shared" si="6"/>
        <v>1.647094499545709E-2</v>
      </c>
      <c r="E90" s="14">
        <f t="shared" si="7"/>
        <v>4.753302944548894E-3</v>
      </c>
      <c r="F90" s="20">
        <f t="shared" si="8"/>
        <v>10.652151898734072</v>
      </c>
    </row>
    <row r="91" spans="1:6" x14ac:dyDescent="0.25">
      <c r="A91" s="7">
        <v>84</v>
      </c>
      <c r="B91" s="20">
        <v>26.96</v>
      </c>
      <c r="C91" s="20">
        <f t="shared" si="5"/>
        <v>27.078354430379747</v>
      </c>
      <c r="D91" s="7">
        <f t="shared" si="6"/>
        <v>1.4007771190514174E-2</v>
      </c>
      <c r="E91" s="14">
        <f t="shared" si="7"/>
        <v>4.3900011268451829E-3</v>
      </c>
      <c r="F91" s="20">
        <f t="shared" si="8"/>
        <v>9.9417721518986752</v>
      </c>
    </row>
    <row r="92" spans="1:6" x14ac:dyDescent="0.25">
      <c r="A92" s="7">
        <v>85</v>
      </c>
      <c r="B92" s="20">
        <v>26.91</v>
      </c>
      <c r="C92" s="20">
        <f t="shared" si="5"/>
        <v>27.029545793000743</v>
      </c>
      <c r="D92" s="7">
        <f t="shared" si="6"/>
        <v>1.4291196624176461E-2</v>
      </c>
      <c r="E92" s="14">
        <f t="shared" si="7"/>
        <v>4.4424300632011464E-3</v>
      </c>
      <c r="F92" s="20">
        <f t="shared" si="8"/>
        <v>10.161392405063143</v>
      </c>
    </row>
    <row r="93" spans="1:6" x14ac:dyDescent="0.25">
      <c r="A93" s="7">
        <v>86</v>
      </c>
      <c r="B93" s="20">
        <v>26.87</v>
      </c>
      <c r="C93" s="20">
        <f t="shared" si="5"/>
        <v>26.981872240211949</v>
      </c>
      <c r="D93" s="7">
        <f t="shared" si="6"/>
        <v>1.2515398130039813E-2</v>
      </c>
      <c r="E93" s="14">
        <f t="shared" si="7"/>
        <v>4.1634626055805013E-3</v>
      </c>
      <c r="F93" s="20">
        <f t="shared" si="8"/>
        <v>9.621012658227535</v>
      </c>
    </row>
    <row r="94" spans="1:6" x14ac:dyDescent="0.25">
      <c r="A94" s="7">
        <v>87</v>
      </c>
      <c r="B94" s="20">
        <v>26.83</v>
      </c>
      <c r="C94" s="20">
        <f t="shared" si="5"/>
        <v>26.93529463116543</v>
      </c>
      <c r="D94" s="7">
        <f t="shared" si="6"/>
        <v>1.10869593522643E-2</v>
      </c>
      <c r="E94" s="14">
        <f t="shared" si="7"/>
        <v>3.9245110385923111E-3</v>
      </c>
      <c r="F94" s="20">
        <f t="shared" si="8"/>
        <v>9.1606329113925575</v>
      </c>
    </row>
    <row r="95" spans="1:6" x14ac:dyDescent="0.25">
      <c r="A95" s="7">
        <v>88</v>
      </c>
      <c r="B95" s="20">
        <v>26.79</v>
      </c>
      <c r="C95" s="20">
        <f t="shared" si="5"/>
        <v>26.889775604142692</v>
      </c>
      <c r="D95" s="7">
        <f t="shared" si="6"/>
        <v>9.9551711820392748E-3</v>
      </c>
      <c r="E95" s="14">
        <f t="shared" si="7"/>
        <v>3.7243599903953898E-3</v>
      </c>
      <c r="F95" s="20">
        <f t="shared" si="8"/>
        <v>8.7802531645569388</v>
      </c>
    </row>
    <row r="96" spans="1:6" x14ac:dyDescent="0.25">
      <c r="A96" s="7">
        <v>89</v>
      </c>
      <c r="B96" s="20">
        <v>26.75</v>
      </c>
      <c r="C96" s="20">
        <f t="shared" si="5"/>
        <v>26.845279476603611</v>
      </c>
      <c r="D96" s="7">
        <f t="shared" si="6"/>
        <v>9.0781786618581248E-3</v>
      </c>
      <c r="E96" s="14">
        <f t="shared" si="7"/>
        <v>3.5618495926583683E-3</v>
      </c>
      <c r="F96" s="20">
        <f t="shared" si="8"/>
        <v>8.4798734177214108</v>
      </c>
    </row>
    <row r="97" spans="1:6" x14ac:dyDescent="0.25">
      <c r="A97" s="7">
        <v>90</v>
      </c>
      <c r="B97" s="20">
        <v>26.71</v>
      </c>
      <c r="C97" s="20">
        <f t="shared" si="5"/>
        <v>26.801772151898735</v>
      </c>
      <c r="D97" s="7">
        <f t="shared" si="6"/>
        <v>8.4221278641243465E-3</v>
      </c>
      <c r="E97" s="14">
        <f t="shared" si="7"/>
        <v>3.4358724035467698E-3</v>
      </c>
      <c r="F97" s="20">
        <f t="shared" si="8"/>
        <v>8.25949367088608</v>
      </c>
    </row>
    <row r="98" spans="1:6" x14ac:dyDescent="0.25">
      <c r="A98" s="7">
        <v>91</v>
      </c>
      <c r="B98" s="20">
        <v>26.67</v>
      </c>
      <c r="C98" s="20">
        <f t="shared" si="5"/>
        <v>26.759221032132423</v>
      </c>
      <c r="D98" s="7">
        <f t="shared" si="6"/>
        <v>7.9603925747745701E-3</v>
      </c>
      <c r="E98" s="14">
        <f t="shared" si="7"/>
        <v>3.3453705336490957E-3</v>
      </c>
      <c r="F98" s="20">
        <f t="shared" si="8"/>
        <v>8.119113924050346</v>
      </c>
    </row>
    <row r="99" spans="1:6" x14ac:dyDescent="0.25">
      <c r="A99" s="7">
        <v>92</v>
      </c>
      <c r="B99" s="20">
        <v>26.63</v>
      </c>
      <c r="C99" s="20">
        <f t="shared" si="5"/>
        <v>26.71759493670886</v>
      </c>
      <c r="D99" s="7">
        <f t="shared" si="6"/>
        <v>7.672872937029342E-3</v>
      </c>
      <c r="E99" s="14">
        <f t="shared" si="7"/>
        <v>3.2893329594014596E-3</v>
      </c>
      <c r="F99" s="20">
        <f t="shared" si="8"/>
        <v>8.0587341772152001</v>
      </c>
    </row>
    <row r="100" spans="1:6" x14ac:dyDescent="0.25">
      <c r="A100" s="7">
        <v>93</v>
      </c>
      <c r="B100" s="20">
        <v>26.59</v>
      </c>
      <c r="C100" s="20">
        <f t="shared" si="5"/>
        <v>26.676864026133117</v>
      </c>
      <c r="D100" s="7">
        <f t="shared" si="6"/>
        <v>7.545359036054881E-3</v>
      </c>
      <c r="E100" s="14">
        <f t="shared" si="7"/>
        <v>3.2667930098953472E-3</v>
      </c>
      <c r="F100" s="20">
        <f t="shared" si="8"/>
        <v>8.0783544303799069</v>
      </c>
    </row>
    <row r="101" spans="1:6" x14ac:dyDescent="0.25">
      <c r="A101" s="7">
        <v>94</v>
      </c>
      <c r="B101" s="20">
        <v>26.56</v>
      </c>
      <c r="C101" s="20">
        <f t="shared" si="5"/>
        <v>26.636999730676003</v>
      </c>
      <c r="D101" s="7">
        <f t="shared" si="6"/>
        <v>5.9289585241771459E-3</v>
      </c>
      <c r="E101" s="14">
        <f t="shared" si="7"/>
        <v>2.8990862453314747E-3</v>
      </c>
      <c r="F101" s="20">
        <f t="shared" si="8"/>
        <v>7.2379746835443726</v>
      </c>
    </row>
    <row r="102" spans="1:6" x14ac:dyDescent="0.25">
      <c r="A102" s="7">
        <v>95</v>
      </c>
      <c r="B102" s="20">
        <v>26.52</v>
      </c>
      <c r="C102" s="20">
        <f t="shared" si="5"/>
        <v>26.597974683544304</v>
      </c>
      <c r="D102" s="7">
        <f t="shared" si="6"/>
        <v>6.0800512738344971E-3</v>
      </c>
      <c r="E102" s="14">
        <f t="shared" si="7"/>
        <v>2.9402218531035039E-3</v>
      </c>
      <c r="F102" s="20">
        <f t="shared" si="8"/>
        <v>7.4075949367089677</v>
      </c>
    </row>
    <row r="103" spans="1:6" x14ac:dyDescent="0.25">
      <c r="A103" s="7">
        <v>96</v>
      </c>
      <c r="B103" s="20">
        <v>26.49</v>
      </c>
      <c r="C103" s="20">
        <f t="shared" si="5"/>
        <v>26.559762658227847</v>
      </c>
      <c r="D103" s="7">
        <f t="shared" si="6"/>
        <v>4.8668284830155435E-3</v>
      </c>
      <c r="E103" s="14">
        <f t="shared" si="7"/>
        <v>2.6335469319685961E-3</v>
      </c>
      <c r="F103" s="20">
        <f t="shared" si="8"/>
        <v>6.6972151898734182</v>
      </c>
    </row>
    <row r="104" spans="1:6" x14ac:dyDescent="0.25">
      <c r="A104" s="7">
        <v>97</v>
      </c>
      <c r="B104" s="20">
        <v>26.45</v>
      </c>
      <c r="C104" s="20">
        <f t="shared" si="5"/>
        <v>26.52233850972204</v>
      </c>
      <c r="D104" s="7">
        <f t="shared" si="6"/>
        <v>5.2328599888057927E-3</v>
      </c>
      <c r="E104" s="14">
        <f t="shared" si="7"/>
        <v>2.7349153014004086E-3</v>
      </c>
      <c r="F104" s="20">
        <f t="shared" si="8"/>
        <v>7.0168354430379587</v>
      </c>
    </row>
    <row r="105" spans="1:6" x14ac:dyDescent="0.25">
      <c r="A105" s="7">
        <v>98</v>
      </c>
      <c r="B105" s="20">
        <v>26.42</v>
      </c>
      <c r="C105" s="20">
        <f t="shared" si="5"/>
        <v>26.485678119349004</v>
      </c>
      <c r="D105" s="7">
        <f t="shared" si="6"/>
        <v>4.3136153612217398E-3</v>
      </c>
      <c r="E105" s="14">
        <f t="shared" si="7"/>
        <v>2.4859242751325479E-3</v>
      </c>
      <c r="F105" s="20">
        <f t="shared" si="8"/>
        <v>6.4364556962021879</v>
      </c>
    </row>
    <row r="106" spans="1:6" x14ac:dyDescent="0.25">
      <c r="A106" s="7">
        <v>99</v>
      </c>
      <c r="B106" s="20">
        <v>26.39</v>
      </c>
      <c r="C106" s="20">
        <f t="shared" si="5"/>
        <v>26.449758342922898</v>
      </c>
      <c r="D106" s="7">
        <f t="shared" si="6"/>
        <v>3.5710595488906271E-3</v>
      </c>
      <c r="E106" s="14">
        <f t="shared" si="7"/>
        <v>2.2644313347062375E-3</v>
      </c>
      <c r="F106" s="20">
        <f t="shared" si="8"/>
        <v>5.9160759493668635</v>
      </c>
    </row>
    <row r="107" spans="1:6" x14ac:dyDescent="0.25">
      <c r="A107" s="7">
        <v>100</v>
      </c>
      <c r="B107" s="20">
        <v>26.36</v>
      </c>
      <c r="C107" s="20">
        <f t="shared" si="5"/>
        <v>26.414556962025316</v>
      </c>
      <c r="D107" s="7">
        <f t="shared" si="6"/>
        <v>2.9764621054317857E-3</v>
      </c>
      <c r="E107" s="14">
        <f t="shared" si="7"/>
        <v>2.0696874819922657E-3</v>
      </c>
      <c r="F107" s="20">
        <f t="shared" si="8"/>
        <v>5.4556962025316125</v>
      </c>
    </row>
    <row r="108" spans="1:6" x14ac:dyDescent="0.25">
      <c r="A108" s="7">
        <v>101</v>
      </c>
      <c r="B108" s="20">
        <v>26.33</v>
      </c>
      <c r="C108" s="20">
        <f t="shared" ref="C108:C122" si="9">$F$4/A108 + $F$5</f>
        <v>26.380052638175208</v>
      </c>
      <c r="D108" s="7">
        <f t="shared" si="6"/>
        <v>2.5052665882984446E-3</v>
      </c>
      <c r="E108" s="14">
        <f t="shared" si="7"/>
        <v>1.9009737248465459E-3</v>
      </c>
      <c r="F108" s="20">
        <f t="shared" si="8"/>
        <v>5.0553164556961647</v>
      </c>
    </row>
    <row r="109" spans="1:6" x14ac:dyDescent="0.25">
      <c r="A109" s="7">
        <v>102</v>
      </c>
      <c r="B109" s="20">
        <v>26.3</v>
      </c>
      <c r="C109" s="20">
        <f t="shared" si="9"/>
        <v>26.346224869694712</v>
      </c>
      <c r="D109" s="7">
        <f t="shared" si="6"/>
        <v>2.1367385782930484E-3</v>
      </c>
      <c r="E109" s="14">
        <f t="shared" si="7"/>
        <v>1.7575996081639316E-3</v>
      </c>
      <c r="F109" s="20">
        <f t="shared" si="8"/>
        <v>4.7149367088605629</v>
      </c>
    </row>
    <row r="110" spans="1:6" x14ac:dyDescent="0.25">
      <c r="A110" s="7">
        <v>103</v>
      </c>
      <c r="B110" s="20">
        <v>26.27</v>
      </c>
      <c r="C110" s="20">
        <f t="shared" si="9"/>
        <v>26.313053951087625</v>
      </c>
      <c r="D110" s="7">
        <f t="shared" si="6"/>
        <v>1.8536427042556154E-3</v>
      </c>
      <c r="E110" s="14">
        <f t="shared" si="7"/>
        <v>1.6389018305148499E-3</v>
      </c>
      <c r="F110" s="20">
        <f t="shared" si="8"/>
        <v>4.4345569620253862</v>
      </c>
    </row>
    <row r="111" spans="1:6" x14ac:dyDescent="0.25">
      <c r="A111" s="7">
        <v>104</v>
      </c>
      <c r="B111" s="20">
        <v>26.24</v>
      </c>
      <c r="C111" s="20">
        <f t="shared" si="9"/>
        <v>26.280520934761441</v>
      </c>
      <c r="D111" s="7">
        <f t="shared" si="6"/>
        <v>1.641946153941068E-3</v>
      </c>
      <c r="E111" s="14">
        <f t="shared" si="7"/>
        <v>1.5442429406037487E-3</v>
      </c>
      <c r="F111" s="20">
        <f t="shared" si="8"/>
        <v>4.2141772151900057</v>
      </c>
    </row>
    <row r="112" spans="1:6" x14ac:dyDescent="0.25">
      <c r="A112" s="7">
        <v>105</v>
      </c>
      <c r="B112" s="20">
        <v>26.21</v>
      </c>
      <c r="C112" s="20">
        <f t="shared" si="9"/>
        <v>26.248607594936708</v>
      </c>
      <c r="D112" s="7">
        <f t="shared" si="6"/>
        <v>1.4905463867968321E-3</v>
      </c>
      <c r="E112" s="14">
        <f t="shared" si="7"/>
        <v>1.4730101082299444E-3</v>
      </c>
      <c r="F112" s="20">
        <f t="shared" si="8"/>
        <v>4.0537974683542188</v>
      </c>
    </row>
    <row r="113" spans="1:6" x14ac:dyDescent="0.25">
      <c r="A113" s="7">
        <v>106</v>
      </c>
      <c r="B113" s="20">
        <v>26.18</v>
      </c>
      <c r="C113" s="20">
        <f t="shared" si="9"/>
        <v>26.217296393599234</v>
      </c>
      <c r="D113" s="7">
        <f t="shared" si="6"/>
        <v>1.3910209755090227E-3</v>
      </c>
      <c r="E113" s="14">
        <f t="shared" si="7"/>
        <v>1.4246139648294322E-3</v>
      </c>
      <c r="F113" s="20">
        <f t="shared" si="8"/>
        <v>3.9534177215188606</v>
      </c>
    </row>
    <row r="114" spans="1:6" x14ac:dyDescent="0.25">
      <c r="A114" s="7">
        <v>107</v>
      </c>
      <c r="B114" s="20">
        <v>26.16</v>
      </c>
      <c r="C114" s="20">
        <f t="shared" si="9"/>
        <v>26.186570448361529</v>
      </c>
      <c r="D114" s="7">
        <f t="shared" si="6"/>
        <v>7.0598872613266718E-4</v>
      </c>
      <c r="E114" s="14">
        <f t="shared" si="7"/>
        <v>1.0156899220767881E-3</v>
      </c>
      <c r="F114" s="20">
        <f t="shared" si="8"/>
        <v>2.843037974683579</v>
      </c>
    </row>
    <row r="115" spans="1:6" x14ac:dyDescent="0.25">
      <c r="A115" s="7">
        <v>108</v>
      </c>
      <c r="B115" s="20">
        <v>26.13</v>
      </c>
      <c r="C115" s="20">
        <f t="shared" si="9"/>
        <v>26.156413502109704</v>
      </c>
      <c r="D115" s="7">
        <f t="shared" si="6"/>
        <v>6.9767309369937584E-4</v>
      </c>
      <c r="E115" s="14">
        <f t="shared" si="7"/>
        <v>1.0108496789018263E-3</v>
      </c>
      <c r="F115" s="20">
        <f t="shared" si="8"/>
        <v>2.8526582278481101</v>
      </c>
    </row>
    <row r="116" spans="1:6" x14ac:dyDescent="0.25">
      <c r="A116" s="7">
        <v>109</v>
      </c>
      <c r="B116" s="20">
        <v>26.11</v>
      </c>
      <c r="C116" s="20">
        <f t="shared" si="9"/>
        <v>26.126809894321216</v>
      </c>
      <c r="D116" s="7">
        <f t="shared" si="6"/>
        <v>2.8257254709046639E-4</v>
      </c>
      <c r="E116" s="14">
        <f t="shared" si="7"/>
        <v>6.4381058296501305E-4</v>
      </c>
      <c r="F116" s="20">
        <f t="shared" si="8"/>
        <v>1.8322784810125974</v>
      </c>
    </row>
    <row r="117" spans="1:6" x14ac:dyDescent="0.25">
      <c r="A117" s="7">
        <v>110</v>
      </c>
      <c r="B117" s="20">
        <v>26.08</v>
      </c>
      <c r="C117" s="20">
        <f t="shared" si="9"/>
        <v>26.097744533947065</v>
      </c>
      <c r="D117" s="7">
        <f t="shared" si="6"/>
        <v>3.1486848499859694E-4</v>
      </c>
      <c r="E117" s="14">
        <f t="shared" si="7"/>
        <v>6.8038857158997487E-4</v>
      </c>
      <c r="F117" s="20">
        <f t="shared" si="8"/>
        <v>1.9518987341773197</v>
      </c>
    </row>
    <row r="118" spans="1:6" x14ac:dyDescent="0.25">
      <c r="A118" s="7">
        <v>111</v>
      </c>
      <c r="B118" s="20">
        <v>26.06</v>
      </c>
      <c r="C118" s="20">
        <f t="shared" si="9"/>
        <v>26.069202873759835</v>
      </c>
      <c r="D118" s="7">
        <f t="shared" si="6"/>
        <v>8.4692885439481577E-5</v>
      </c>
      <c r="E118" s="14">
        <f t="shared" si="7"/>
        <v>3.5314174059233286E-4</v>
      </c>
      <c r="F118" s="20">
        <f t="shared" si="8"/>
        <v>1.0215189873418176</v>
      </c>
    </row>
    <row r="119" spans="1:6" x14ac:dyDescent="0.25">
      <c r="A119" s="7">
        <v>112</v>
      </c>
      <c r="B119" s="20">
        <v>26.03</v>
      </c>
      <c r="C119" s="20">
        <f t="shared" si="9"/>
        <v>26.04117088607595</v>
      </c>
      <c r="D119" s="7">
        <f t="shared" si="6"/>
        <v>1.2478869572182043E-4</v>
      </c>
      <c r="E119" s="14">
        <f t="shared" si="7"/>
        <v>4.2915428643674667E-4</v>
      </c>
      <c r="F119" s="20">
        <f t="shared" si="8"/>
        <v>1.2511392405062338</v>
      </c>
    </row>
    <row r="120" spans="1:6" x14ac:dyDescent="0.25">
      <c r="A120" s="7">
        <v>113</v>
      </c>
      <c r="B120" s="20">
        <v>26.01</v>
      </c>
      <c r="C120" s="20">
        <f t="shared" si="9"/>
        <v>26.013635039766999</v>
      </c>
      <c r="D120" s="7">
        <f t="shared" si="6"/>
        <v>1.3213514107655055E-5</v>
      </c>
      <c r="E120" s="14">
        <f t="shared" si="7"/>
        <v>1.3975546970387349E-4</v>
      </c>
      <c r="F120" s="20">
        <f t="shared" si="8"/>
        <v>0.41075949367074571</v>
      </c>
    </row>
    <row r="121" spans="1:6" x14ac:dyDescent="0.25">
      <c r="A121" s="7">
        <v>114</v>
      </c>
      <c r="B121" s="20">
        <v>25.98</v>
      </c>
      <c r="C121" s="20">
        <f t="shared" si="9"/>
        <v>25.986582278481013</v>
      </c>
      <c r="D121" s="7">
        <f t="shared" si="6"/>
        <v>4.3326390001598092E-5</v>
      </c>
      <c r="E121" s="14">
        <f t="shared" si="7"/>
        <v>2.5335944884574051E-4</v>
      </c>
      <c r="F121" s="20">
        <f t="shared" si="8"/>
        <v>0.75037974683540654</v>
      </c>
    </row>
    <row r="122" spans="1:6" x14ac:dyDescent="0.25">
      <c r="A122" s="7">
        <v>115</v>
      </c>
      <c r="B122" s="20">
        <v>25.96</v>
      </c>
      <c r="C122" s="20">
        <f t="shared" si="9"/>
        <v>25.96</v>
      </c>
      <c r="D122" s="7">
        <f t="shared" si="6"/>
        <v>0</v>
      </c>
      <c r="E122" s="14">
        <f t="shared" si="7"/>
        <v>0</v>
      </c>
      <c r="F122" s="20">
        <f t="shared" si="8"/>
        <v>0</v>
      </c>
    </row>
    <row r="123" spans="1:6" x14ac:dyDescent="0.25">
      <c r="B123" s="2"/>
      <c r="D123" s="3" t="s">
        <v>28</v>
      </c>
      <c r="E123" s="12">
        <f>AVERAGE(E8:E122)</f>
        <v>6.9029804471377682E-3</v>
      </c>
    </row>
  </sheetData>
  <pageMargins left="0.7" right="0.7" top="0.75" bottom="0.75" header="0.3" footer="0.3"/>
  <pageSetup scale="36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5"/>
  <sheetViews>
    <sheetView topLeftCell="A76" workbookViewId="0">
      <selection activeCell="D104" sqref="D104"/>
    </sheetView>
  </sheetViews>
  <sheetFormatPr defaultRowHeight="15" x14ac:dyDescent="0.25"/>
  <sheetData>
    <row r="1" spans="1:6" ht="26.25" x14ac:dyDescent="0.4">
      <c r="A1" s="1" t="s">
        <v>15</v>
      </c>
    </row>
    <row r="3" spans="1:6" x14ac:dyDescent="0.25">
      <c r="A3" t="s">
        <v>5</v>
      </c>
      <c r="B3" s="2"/>
    </row>
    <row r="4" spans="1:6" x14ac:dyDescent="0.25">
      <c r="A4" t="s">
        <v>11</v>
      </c>
      <c r="B4" s="2">
        <f>(B8-B15)/(1/A8-1/A15)</f>
        <v>875.21142857142854</v>
      </c>
      <c r="C4" t="s">
        <v>10</v>
      </c>
      <c r="D4">
        <f>(B16-B42)/(1/A16-1/A42)</f>
        <v>717.95769230769235</v>
      </c>
      <c r="E4" t="s">
        <v>19</v>
      </c>
      <c r="F4">
        <f>(B43-B103)/(1/A43-1/A103)</f>
        <v>555.83999999999992</v>
      </c>
    </row>
    <row r="5" spans="1:6" x14ac:dyDescent="0.25">
      <c r="A5" t="s">
        <v>9</v>
      </c>
      <c r="B5" s="2">
        <f>B8-B4*1/A8</f>
        <v>15.678571428571445</v>
      </c>
      <c r="C5" t="s">
        <v>9</v>
      </c>
      <c r="D5">
        <f>B16-D4*1/A16</f>
        <v>34.216923076923067</v>
      </c>
      <c r="E5" t="s">
        <v>18</v>
      </c>
      <c r="F5">
        <f>B43-F4*1/A43</f>
        <v>38.800000000000004</v>
      </c>
    </row>
    <row r="7" spans="1:6" x14ac:dyDescent="0.25">
      <c r="A7" t="s">
        <v>1</v>
      </c>
      <c r="B7" t="s">
        <v>29</v>
      </c>
      <c r="C7" t="s">
        <v>3</v>
      </c>
      <c r="D7" t="s">
        <v>4</v>
      </c>
      <c r="E7" t="s">
        <v>25</v>
      </c>
      <c r="F7" t="s">
        <v>30</v>
      </c>
    </row>
    <row r="8" spans="1:6" x14ac:dyDescent="0.25">
      <c r="A8" s="19">
        <v>1</v>
      </c>
      <c r="B8" s="19">
        <v>890.89</v>
      </c>
      <c r="C8" s="19">
        <f>$B$4/A8 + $B$5</f>
        <v>890.89</v>
      </c>
      <c r="D8" s="19">
        <f>(B8-C8)^2</f>
        <v>0</v>
      </c>
      <c r="E8" s="13">
        <f>(ABS(B8-C8)/B8)</f>
        <v>0</v>
      </c>
      <c r="F8" s="19">
        <f>(C8-B8)*A8</f>
        <v>0</v>
      </c>
    </row>
    <row r="9" spans="1:6" x14ac:dyDescent="0.25">
      <c r="A9" s="19">
        <v>2</v>
      </c>
      <c r="B9" s="19">
        <v>458.82</v>
      </c>
      <c r="C9" s="19">
        <f t="shared" ref="C9:C15" si="0">$B$4/A9 + $B$5</f>
        <v>453.28428571428572</v>
      </c>
      <c r="D9" s="19">
        <f t="shared" ref="D9:D72" si="1">(B9-C9)^2</f>
        <v>30.644132653061135</v>
      </c>
      <c r="E9" s="13">
        <f t="shared" ref="E9:E72" si="2">(ABS(B9-C9)/B9)</f>
        <v>1.2065111123565403E-2</v>
      </c>
      <c r="F9" s="19">
        <f t="shared" ref="F9:F72" si="3">(C9-B9)*A9</f>
        <v>-11.071428571428555</v>
      </c>
    </row>
    <row r="10" spans="1:6" x14ac:dyDescent="0.25">
      <c r="A10" s="19">
        <v>3</v>
      </c>
      <c r="B10" s="19">
        <v>306.69</v>
      </c>
      <c r="C10" s="19">
        <f t="shared" si="0"/>
        <v>307.41571428571427</v>
      </c>
      <c r="D10" s="19">
        <f t="shared" si="1"/>
        <v>0.52666122448978081</v>
      </c>
      <c r="E10" s="13">
        <f t="shared" si="2"/>
        <v>2.3662795843173083E-3</v>
      </c>
      <c r="F10" s="19">
        <f t="shared" si="3"/>
        <v>2.177142857142826</v>
      </c>
    </row>
    <row r="11" spans="1:6" x14ac:dyDescent="0.25">
      <c r="A11" s="19">
        <v>4</v>
      </c>
      <c r="B11" s="19">
        <v>231.79</v>
      </c>
      <c r="C11" s="19">
        <f t="shared" si="0"/>
        <v>234.48142857142858</v>
      </c>
      <c r="D11" s="19">
        <f t="shared" si="1"/>
        <v>7.2437877551021312</v>
      </c>
      <c r="E11" s="13">
        <f t="shared" si="2"/>
        <v>1.161149562719957E-2</v>
      </c>
      <c r="F11" s="19">
        <f t="shared" si="3"/>
        <v>10.765714285714353</v>
      </c>
    </row>
    <row r="12" spans="1:6" x14ac:dyDescent="0.25">
      <c r="A12" s="19">
        <v>5</v>
      </c>
      <c r="B12" s="19">
        <v>187.96</v>
      </c>
      <c r="C12" s="19">
        <f t="shared" si="0"/>
        <v>190.72085714285714</v>
      </c>
      <c r="D12" s="19">
        <f t="shared" si="1"/>
        <v>7.6223321632652556</v>
      </c>
      <c r="E12" s="13">
        <f t="shared" si="2"/>
        <v>1.4688535554677237E-2</v>
      </c>
      <c r="F12" s="19">
        <f t="shared" si="3"/>
        <v>13.804285714285669</v>
      </c>
    </row>
    <row r="13" spans="1:6" x14ac:dyDescent="0.25">
      <c r="A13" s="19">
        <v>6</v>
      </c>
      <c r="B13" s="19">
        <v>159.49</v>
      </c>
      <c r="C13" s="19">
        <f t="shared" si="0"/>
        <v>161.54714285714286</v>
      </c>
      <c r="D13" s="19">
        <f t="shared" si="1"/>
        <v>4.2318367346938475</v>
      </c>
      <c r="E13" s="13">
        <f t="shared" si="2"/>
        <v>1.2898256048296756E-2</v>
      </c>
      <c r="F13" s="19">
        <f t="shared" si="3"/>
        <v>12.342857142857099</v>
      </c>
    </row>
    <row r="14" spans="1:6" x14ac:dyDescent="0.25">
      <c r="A14" s="19">
        <v>7</v>
      </c>
      <c r="B14" s="19">
        <v>139.63999999999999</v>
      </c>
      <c r="C14" s="19">
        <f t="shared" si="0"/>
        <v>140.70877551020408</v>
      </c>
      <c r="D14" s="19">
        <f t="shared" si="1"/>
        <v>1.1422810912120149</v>
      </c>
      <c r="E14" s="13">
        <f t="shared" si="2"/>
        <v>7.6537919665145455E-3</v>
      </c>
      <c r="F14" s="19">
        <f t="shared" si="3"/>
        <v>7.481428571428637</v>
      </c>
    </row>
    <row r="15" spans="1:6" x14ac:dyDescent="0.25">
      <c r="A15" s="19">
        <v>8</v>
      </c>
      <c r="B15" s="19">
        <v>125.08</v>
      </c>
      <c r="C15" s="19">
        <f t="shared" si="0"/>
        <v>125.08000000000001</v>
      </c>
      <c r="D15" s="19">
        <f t="shared" si="1"/>
        <v>2.0194839173657902E-28</v>
      </c>
      <c r="E15" s="13">
        <f t="shared" si="2"/>
        <v>1.1361412468181967E-16</v>
      </c>
      <c r="F15" s="19">
        <f t="shared" si="3"/>
        <v>1.1368683772161603E-13</v>
      </c>
    </row>
    <row r="16" spans="1:6" x14ac:dyDescent="0.25">
      <c r="A16" s="21">
        <v>9</v>
      </c>
      <c r="B16" s="21">
        <v>113.99</v>
      </c>
      <c r="C16" s="21">
        <f>$D$4/A16 + $D$5</f>
        <v>113.99</v>
      </c>
      <c r="D16" s="21">
        <f t="shared" si="1"/>
        <v>0</v>
      </c>
      <c r="E16" s="18">
        <f t="shared" si="2"/>
        <v>0</v>
      </c>
      <c r="F16" s="21">
        <f t="shared" si="3"/>
        <v>0</v>
      </c>
    </row>
    <row r="17" spans="1:6" x14ac:dyDescent="0.25">
      <c r="A17" s="21">
        <v>10</v>
      </c>
      <c r="B17" s="21">
        <v>105.29</v>
      </c>
      <c r="C17" s="21">
        <f t="shared" ref="C17:C42" si="4">$D$4/A17 + $D$5</f>
        <v>106.0126923076923</v>
      </c>
      <c r="D17" s="21">
        <f t="shared" si="1"/>
        <v>0.52228417159762008</v>
      </c>
      <c r="E17" s="18">
        <f t="shared" si="2"/>
        <v>6.8638266472817802E-3</v>
      </c>
      <c r="F17" s="21">
        <f t="shared" si="3"/>
        <v>7.2269230769229864</v>
      </c>
    </row>
    <row r="18" spans="1:6" x14ac:dyDescent="0.25">
      <c r="A18" s="21">
        <v>11</v>
      </c>
      <c r="B18" s="21">
        <v>98.29</v>
      </c>
      <c r="C18" s="21">
        <f t="shared" si="4"/>
        <v>99.485804195804192</v>
      </c>
      <c r="D18" s="21">
        <f t="shared" si="1"/>
        <v>1.4299476747028961</v>
      </c>
      <c r="E18" s="18">
        <f t="shared" si="2"/>
        <v>1.2166081959550167E-2</v>
      </c>
      <c r="F18" s="21">
        <f t="shared" si="3"/>
        <v>13.153846153846047</v>
      </c>
    </row>
    <row r="19" spans="1:6" x14ac:dyDescent="0.25">
      <c r="A19" s="21">
        <v>12</v>
      </c>
      <c r="B19" s="21">
        <v>92.56</v>
      </c>
      <c r="C19" s="21">
        <f t="shared" si="4"/>
        <v>94.046730769230763</v>
      </c>
      <c r="D19" s="21">
        <f t="shared" si="1"/>
        <v>2.2103683801774889</v>
      </c>
      <c r="E19" s="18">
        <f t="shared" si="2"/>
        <v>1.6062346253573473E-2</v>
      </c>
      <c r="F19" s="21">
        <f t="shared" si="3"/>
        <v>17.840769230769126</v>
      </c>
    </row>
    <row r="20" spans="1:6" x14ac:dyDescent="0.25">
      <c r="A20" s="21">
        <v>13</v>
      </c>
      <c r="B20" s="21">
        <v>87.78</v>
      </c>
      <c r="C20" s="21">
        <f t="shared" si="4"/>
        <v>89.44443786982248</v>
      </c>
      <c r="D20" s="21">
        <f t="shared" si="1"/>
        <v>2.7703534224991895</v>
      </c>
      <c r="E20" s="18">
        <f t="shared" si="2"/>
        <v>1.896147037847435E-2</v>
      </c>
      <c r="F20" s="21">
        <f t="shared" si="3"/>
        <v>21.63769230769222</v>
      </c>
    </row>
    <row r="21" spans="1:6" x14ac:dyDescent="0.25">
      <c r="A21" s="21">
        <v>14</v>
      </c>
      <c r="B21" s="21">
        <v>83.75</v>
      </c>
      <c r="C21" s="21">
        <f t="shared" si="4"/>
        <v>85.499615384615367</v>
      </c>
      <c r="D21" s="21">
        <f t="shared" si="1"/>
        <v>3.0611539940827801</v>
      </c>
      <c r="E21" s="18">
        <f t="shared" si="2"/>
        <v>2.0890929965556627E-2</v>
      </c>
      <c r="F21" s="21">
        <f t="shared" si="3"/>
        <v>24.494615384615145</v>
      </c>
    </row>
    <row r="22" spans="1:6" x14ac:dyDescent="0.25">
      <c r="A22" s="21">
        <v>15</v>
      </c>
      <c r="B22" s="21">
        <v>80.290000000000006</v>
      </c>
      <c r="C22" s="21">
        <f t="shared" si="4"/>
        <v>82.080769230769221</v>
      </c>
      <c r="D22" s="21">
        <f t="shared" si="1"/>
        <v>3.2068544378697639</v>
      </c>
      <c r="E22" s="18">
        <f t="shared" si="2"/>
        <v>2.2303764239247906E-2</v>
      </c>
      <c r="F22" s="21">
        <f t="shared" si="3"/>
        <v>26.861538461538217</v>
      </c>
    </row>
    <row r="23" spans="1:6" x14ac:dyDescent="0.25">
      <c r="A23" s="21">
        <v>16</v>
      </c>
      <c r="B23" s="21">
        <v>77.31</v>
      </c>
      <c r="C23" s="21">
        <f t="shared" si="4"/>
        <v>79.089278846153832</v>
      </c>
      <c r="D23" s="21">
        <f t="shared" si="1"/>
        <v>3.1658332123705022</v>
      </c>
      <c r="E23" s="18">
        <f t="shared" si="2"/>
        <v>2.3014860252927555E-2</v>
      </c>
      <c r="F23" s="21">
        <f t="shared" si="3"/>
        <v>28.46846153846127</v>
      </c>
    </row>
    <row r="24" spans="1:6" x14ac:dyDescent="0.25">
      <c r="A24" s="21">
        <v>17</v>
      </c>
      <c r="B24" s="21">
        <v>74.709999999999994</v>
      </c>
      <c r="C24" s="21">
        <f t="shared" si="4"/>
        <v>76.449728506787324</v>
      </c>
      <c r="D24" s="21">
        <f t="shared" si="1"/>
        <v>3.0266552773284725</v>
      </c>
      <c r="E24" s="18">
        <f t="shared" si="2"/>
        <v>2.3286420918047515E-2</v>
      </c>
      <c r="F24" s="21">
        <f t="shared" si="3"/>
        <v>29.575384615384607</v>
      </c>
    </row>
    <row r="25" spans="1:6" x14ac:dyDescent="0.25">
      <c r="A25" s="21">
        <v>18</v>
      </c>
      <c r="B25" s="21">
        <v>72.430000000000007</v>
      </c>
      <c r="C25" s="21">
        <f t="shared" si="4"/>
        <v>74.103461538461531</v>
      </c>
      <c r="D25" s="21">
        <f t="shared" si="1"/>
        <v>2.8004735207100104</v>
      </c>
      <c r="E25" s="18">
        <f t="shared" si="2"/>
        <v>2.3104535944519174E-2</v>
      </c>
      <c r="F25" s="21">
        <f t="shared" si="3"/>
        <v>30.12230769230743</v>
      </c>
    </row>
    <row r="26" spans="1:6" x14ac:dyDescent="0.25">
      <c r="A26" s="21">
        <v>19</v>
      </c>
      <c r="B26" s="21">
        <v>70.400000000000006</v>
      </c>
      <c r="C26" s="21">
        <f t="shared" si="4"/>
        <v>72.004170040485832</v>
      </c>
      <c r="D26" s="21">
        <f t="shared" si="1"/>
        <v>2.5733615187922969</v>
      </c>
      <c r="E26" s="18">
        <f t="shared" si="2"/>
        <v>2.2786506256900936E-2</v>
      </c>
      <c r="F26" s="21">
        <f t="shared" si="3"/>
        <v>30.479230769230696</v>
      </c>
    </row>
    <row r="27" spans="1:6" x14ac:dyDescent="0.25">
      <c r="A27" s="21">
        <v>20</v>
      </c>
      <c r="B27" s="21">
        <v>68.599999999999994</v>
      </c>
      <c r="C27" s="21">
        <f t="shared" si="4"/>
        <v>70.114807692307693</v>
      </c>
      <c r="D27" s="21">
        <f t="shared" si="1"/>
        <v>2.2946423446745752</v>
      </c>
      <c r="E27" s="18">
        <f t="shared" si="2"/>
        <v>2.2081744785826512E-2</v>
      </c>
      <c r="F27" s="21">
        <f t="shared" si="3"/>
        <v>30.29615384615397</v>
      </c>
    </row>
    <row r="28" spans="1:6" x14ac:dyDescent="0.25">
      <c r="A28" s="21">
        <v>21</v>
      </c>
      <c r="B28" s="21">
        <v>66.989999999999995</v>
      </c>
      <c r="C28" s="21">
        <f t="shared" si="4"/>
        <v>68.405384615384605</v>
      </c>
      <c r="D28" s="21">
        <f t="shared" si="1"/>
        <v>2.0033136094674413</v>
      </c>
      <c r="E28" s="18">
        <f t="shared" si="2"/>
        <v>2.1128296990365881E-2</v>
      </c>
      <c r="F28" s="21">
        <f t="shared" si="3"/>
        <v>29.723076923076817</v>
      </c>
    </row>
    <row r="29" spans="1:6" x14ac:dyDescent="0.25">
      <c r="A29" s="21">
        <v>22</v>
      </c>
      <c r="B29" s="21">
        <v>65.540000000000006</v>
      </c>
      <c r="C29" s="21">
        <f t="shared" si="4"/>
        <v>66.851363636363629</v>
      </c>
      <c r="D29" s="21">
        <f t="shared" si="1"/>
        <v>1.7196745867768251</v>
      </c>
      <c r="E29" s="18">
        <f t="shared" si="2"/>
        <v>2.0008599883485245E-2</v>
      </c>
      <c r="F29" s="21">
        <f t="shared" si="3"/>
        <v>28.84999999999971</v>
      </c>
    </row>
    <row r="30" spans="1:6" x14ac:dyDescent="0.25">
      <c r="A30" s="21">
        <v>23</v>
      </c>
      <c r="B30" s="21">
        <v>64.22</v>
      </c>
      <c r="C30" s="21">
        <f t="shared" si="4"/>
        <v>65.432474916387946</v>
      </c>
      <c r="D30" s="21">
        <f t="shared" si="1"/>
        <v>1.4700954228699594</v>
      </c>
      <c r="E30" s="18">
        <f t="shared" si="2"/>
        <v>1.8880020498099458E-2</v>
      </c>
      <c r="F30" s="21">
        <f t="shared" si="3"/>
        <v>27.886923076922784</v>
      </c>
    </row>
    <row r="31" spans="1:6" x14ac:dyDescent="0.25">
      <c r="A31" s="21">
        <v>24</v>
      </c>
      <c r="B31" s="21">
        <v>63.03</v>
      </c>
      <c r="C31" s="21">
        <f t="shared" si="4"/>
        <v>64.131826923076915</v>
      </c>
      <c r="D31" s="21">
        <f t="shared" si="1"/>
        <v>1.2140225684171388</v>
      </c>
      <c r="E31" s="18">
        <f t="shared" si="2"/>
        <v>1.7480991957431597E-2</v>
      </c>
      <c r="F31" s="21">
        <f t="shared" si="3"/>
        <v>26.443846153845925</v>
      </c>
    </row>
    <row r="32" spans="1:6" x14ac:dyDescent="0.25">
      <c r="A32" s="21">
        <v>25</v>
      </c>
      <c r="B32" s="21">
        <v>61.94</v>
      </c>
      <c r="C32" s="21">
        <f t="shared" si="4"/>
        <v>62.935230769230756</v>
      </c>
      <c r="D32" s="21">
        <f t="shared" si="1"/>
        <v>0.9904842840236473</v>
      </c>
      <c r="E32" s="18">
        <f t="shared" si="2"/>
        <v>1.6067658528103948E-2</v>
      </c>
      <c r="F32" s="21">
        <f t="shared" si="3"/>
        <v>24.880769230768962</v>
      </c>
    </row>
    <row r="33" spans="1:6" x14ac:dyDescent="0.25">
      <c r="A33" s="21">
        <v>26</v>
      </c>
      <c r="B33" s="21">
        <v>60.94</v>
      </c>
      <c r="C33" s="21">
        <f t="shared" si="4"/>
        <v>61.830680473372773</v>
      </c>
      <c r="D33" s="21">
        <f t="shared" si="1"/>
        <v>0.79331170564755116</v>
      </c>
      <c r="E33" s="18">
        <f t="shared" si="2"/>
        <v>1.4615695329385878E-2</v>
      </c>
      <c r="F33" s="21">
        <f t="shared" si="3"/>
        <v>23.157692307692159</v>
      </c>
    </row>
    <row r="34" spans="1:6" x14ac:dyDescent="0.25">
      <c r="A34" s="21">
        <v>27</v>
      </c>
      <c r="B34" s="21">
        <v>60.02</v>
      </c>
      <c r="C34" s="21">
        <f t="shared" si="4"/>
        <v>60.807948717948705</v>
      </c>
      <c r="D34" s="21">
        <f t="shared" si="1"/>
        <v>0.62086318211700231</v>
      </c>
      <c r="E34" s="18">
        <f t="shared" si="2"/>
        <v>1.3128102598278931E-2</v>
      </c>
      <c r="F34" s="21">
        <f t="shared" si="3"/>
        <v>21.27461538461494</v>
      </c>
    </row>
    <row r="35" spans="1:6" x14ac:dyDescent="0.25">
      <c r="A35" s="21">
        <v>28</v>
      </c>
      <c r="B35" s="21">
        <v>59.18</v>
      </c>
      <c r="C35" s="21">
        <f t="shared" si="4"/>
        <v>59.858269230769224</v>
      </c>
      <c r="D35" s="21">
        <f t="shared" si="1"/>
        <v>0.4600491494082754</v>
      </c>
      <c r="E35" s="18">
        <f t="shared" si="2"/>
        <v>1.1461122520601967E-2</v>
      </c>
      <c r="F35" s="21">
        <f t="shared" si="3"/>
        <v>18.991538461538283</v>
      </c>
    </row>
    <row r="36" spans="1:6" x14ac:dyDescent="0.25">
      <c r="A36" s="21">
        <v>29</v>
      </c>
      <c r="B36" s="21">
        <v>58.39</v>
      </c>
      <c r="C36" s="21">
        <f t="shared" si="4"/>
        <v>58.974084880636596</v>
      </c>
      <c r="D36" s="21">
        <f t="shared" si="1"/>
        <v>0.341155147788266</v>
      </c>
      <c r="E36" s="18">
        <f t="shared" si="2"/>
        <v>1.0003166306501035E-2</v>
      </c>
      <c r="F36" s="21">
        <f t="shared" si="3"/>
        <v>16.938461538461269</v>
      </c>
    </row>
    <row r="37" spans="1:6" x14ac:dyDescent="0.25">
      <c r="A37" s="21">
        <v>30</v>
      </c>
      <c r="B37" s="21">
        <v>57.67</v>
      </c>
      <c r="C37" s="21">
        <f t="shared" si="4"/>
        <v>58.148846153846144</v>
      </c>
      <c r="D37" s="21">
        <f t="shared" si="1"/>
        <v>0.22929363905324301</v>
      </c>
      <c r="E37" s="18">
        <f t="shared" si="2"/>
        <v>8.3032105747553649E-3</v>
      </c>
      <c r="F37" s="21">
        <f t="shared" si="3"/>
        <v>14.365384615384258</v>
      </c>
    </row>
    <row r="38" spans="1:6" x14ac:dyDescent="0.25">
      <c r="A38" s="21">
        <v>31</v>
      </c>
      <c r="B38" s="21">
        <v>57</v>
      </c>
      <c r="C38" s="21">
        <f t="shared" si="4"/>
        <v>57.376848635235724</v>
      </c>
      <c r="D38" s="21">
        <f t="shared" si="1"/>
        <v>0.14201489387902799</v>
      </c>
      <c r="E38" s="18">
        <f t="shared" si="2"/>
        <v>6.6113795655390233E-3</v>
      </c>
      <c r="F38" s="21">
        <f t="shared" si="3"/>
        <v>11.682307692307454</v>
      </c>
    </row>
    <row r="39" spans="1:6" x14ac:dyDescent="0.25">
      <c r="A39" s="21">
        <v>32</v>
      </c>
      <c r="B39" s="21">
        <v>56.37</v>
      </c>
      <c r="C39" s="21">
        <f t="shared" si="4"/>
        <v>56.653100961538456</v>
      </c>
      <c r="D39" s="21">
        <f t="shared" si="1"/>
        <v>8.0146154423999902E-2</v>
      </c>
      <c r="E39" s="18">
        <f t="shared" si="2"/>
        <v>5.0221919733627598E-3</v>
      </c>
      <c r="F39" s="21">
        <f t="shared" si="3"/>
        <v>9.0592307692306804</v>
      </c>
    </row>
    <row r="40" spans="1:6" x14ac:dyDescent="0.25">
      <c r="A40" s="21">
        <v>33</v>
      </c>
      <c r="B40" s="21">
        <v>55.79</v>
      </c>
      <c r="C40" s="21">
        <f t="shared" si="4"/>
        <v>55.97321678321677</v>
      </c>
      <c r="D40" s="21">
        <f t="shared" si="1"/>
        <v>3.3568389652301356E-2</v>
      </c>
      <c r="E40" s="18">
        <f t="shared" si="2"/>
        <v>3.2840434346078375E-3</v>
      </c>
      <c r="F40" s="21">
        <f t="shared" si="3"/>
        <v>6.0461538461534516</v>
      </c>
    </row>
    <row r="41" spans="1:6" x14ac:dyDescent="0.25">
      <c r="A41" s="21">
        <v>34</v>
      </c>
      <c r="B41" s="21">
        <v>55.24</v>
      </c>
      <c r="C41" s="21">
        <f t="shared" si="4"/>
        <v>55.333325791855195</v>
      </c>
      <c r="D41" s="21">
        <f t="shared" si="1"/>
        <v>8.7097034253988213E-3</v>
      </c>
      <c r="E41" s="18">
        <f t="shared" si="2"/>
        <v>1.6894603883995849E-3</v>
      </c>
      <c r="F41" s="21">
        <f t="shared" si="3"/>
        <v>3.1730769230765645</v>
      </c>
    </row>
    <row r="42" spans="1:6" x14ac:dyDescent="0.25">
      <c r="A42" s="21">
        <v>35</v>
      </c>
      <c r="B42" s="21">
        <v>54.73</v>
      </c>
      <c r="C42" s="21">
        <f t="shared" si="4"/>
        <v>54.72999999999999</v>
      </c>
      <c r="D42" s="21">
        <f t="shared" si="1"/>
        <v>5.0487097934144756E-29</v>
      </c>
      <c r="E42" s="18">
        <f t="shared" si="2"/>
        <v>1.2982692047507769E-16</v>
      </c>
      <c r="F42" s="21">
        <f t="shared" si="3"/>
        <v>-2.4868995751603507E-13</v>
      </c>
    </row>
    <row r="43" spans="1:6" x14ac:dyDescent="0.25">
      <c r="A43" s="20">
        <v>36</v>
      </c>
      <c r="B43" s="20">
        <v>54.24</v>
      </c>
      <c r="C43" s="20">
        <f>$F$4/A43 + $F$5</f>
        <v>54.24</v>
      </c>
      <c r="D43" s="20">
        <f t="shared" si="1"/>
        <v>0</v>
      </c>
      <c r="E43" s="14">
        <f t="shared" si="2"/>
        <v>0</v>
      </c>
      <c r="F43" s="20">
        <f t="shared" si="3"/>
        <v>0</v>
      </c>
    </row>
    <row r="44" spans="1:6" x14ac:dyDescent="0.25">
      <c r="A44" s="20">
        <v>37</v>
      </c>
      <c r="B44" s="20">
        <v>53.79</v>
      </c>
      <c r="C44" s="20">
        <f t="shared" ref="C44:C103" si="5">$F$4/A44 + $F$5</f>
        <v>53.822702702702706</v>
      </c>
      <c r="D44" s="20">
        <f t="shared" si="1"/>
        <v>1.0694667640616491E-3</v>
      </c>
      <c r="E44" s="14">
        <f t="shared" si="2"/>
        <v>6.0796993312338995E-4</v>
      </c>
      <c r="F44" s="20">
        <f t="shared" si="3"/>
        <v>1.2100000000001643</v>
      </c>
    </row>
    <row r="45" spans="1:6" x14ac:dyDescent="0.25">
      <c r="A45" s="20">
        <v>38</v>
      </c>
      <c r="B45" s="20">
        <v>53.36</v>
      </c>
      <c r="C45" s="20">
        <f t="shared" si="5"/>
        <v>53.427368421052634</v>
      </c>
      <c r="D45" s="20">
        <f t="shared" si="1"/>
        <v>4.5385041551250652E-3</v>
      </c>
      <c r="E45" s="14">
        <f t="shared" si="2"/>
        <v>1.2625266314211887E-3</v>
      </c>
      <c r="F45" s="20">
        <f t="shared" si="3"/>
        <v>2.560000000000116</v>
      </c>
    </row>
    <row r="46" spans="1:6" x14ac:dyDescent="0.25">
      <c r="A46" s="20">
        <v>39</v>
      </c>
      <c r="B46" s="20">
        <v>52.96</v>
      </c>
      <c r="C46" s="20">
        <f t="shared" si="5"/>
        <v>53.052307692307693</v>
      </c>
      <c r="D46" s="20">
        <f t="shared" si="1"/>
        <v>8.5207100591715365E-3</v>
      </c>
      <c r="E46" s="14">
        <f t="shared" si="2"/>
        <v>1.742970020915634E-3</v>
      </c>
      <c r="F46" s="20">
        <f t="shared" si="3"/>
        <v>3.5999999999999872</v>
      </c>
    </row>
    <row r="47" spans="1:6" x14ac:dyDescent="0.25">
      <c r="A47" s="20">
        <v>40</v>
      </c>
      <c r="B47" s="20">
        <v>52.58</v>
      </c>
      <c r="C47" s="20">
        <f t="shared" si="5"/>
        <v>52.695999999999998</v>
      </c>
      <c r="D47" s="20">
        <f t="shared" si="1"/>
        <v>1.3455999999999921E-2</v>
      </c>
      <c r="E47" s="14">
        <f t="shared" si="2"/>
        <v>2.2061620387980158E-3</v>
      </c>
      <c r="F47" s="20">
        <f t="shared" si="3"/>
        <v>4.6399999999999864</v>
      </c>
    </row>
    <row r="48" spans="1:6" x14ac:dyDescent="0.25">
      <c r="A48" s="20">
        <v>41</v>
      </c>
      <c r="B48" s="20">
        <v>52.22</v>
      </c>
      <c r="C48" s="20">
        <f t="shared" si="5"/>
        <v>52.357073170731709</v>
      </c>
      <c r="D48" s="20">
        <f t="shared" si="1"/>
        <v>1.878905413444467E-2</v>
      </c>
      <c r="E48" s="14">
        <f t="shared" si="2"/>
        <v>2.6249170955900143E-3</v>
      </c>
      <c r="F48" s="20">
        <f t="shared" si="3"/>
        <v>5.6200000000001324</v>
      </c>
    </row>
    <row r="49" spans="1:6" x14ac:dyDescent="0.25">
      <c r="A49" s="20">
        <v>42</v>
      </c>
      <c r="B49" s="20">
        <v>51.88</v>
      </c>
      <c r="C49" s="20">
        <f t="shared" si="5"/>
        <v>52.034285714285716</v>
      </c>
      <c r="D49" s="20">
        <f t="shared" si="1"/>
        <v>2.3804081632652675E-2</v>
      </c>
      <c r="E49" s="14">
        <f t="shared" si="2"/>
        <v>2.9738958035025638E-3</v>
      </c>
      <c r="F49" s="20">
        <f t="shared" si="3"/>
        <v>6.4799999999999471</v>
      </c>
    </row>
    <row r="50" spans="1:6" x14ac:dyDescent="0.25">
      <c r="A50" s="20">
        <v>43</v>
      </c>
      <c r="B50" s="20">
        <v>51.56</v>
      </c>
      <c r="C50" s="20">
        <f t="shared" si="5"/>
        <v>51.72651162790698</v>
      </c>
      <c r="D50" s="20">
        <f t="shared" si="1"/>
        <v>2.7726122228231835E-2</v>
      </c>
      <c r="E50" s="14">
        <f t="shared" si="2"/>
        <v>3.2294730005232313E-3</v>
      </c>
      <c r="F50" s="20">
        <f t="shared" si="3"/>
        <v>7.1600000000000463</v>
      </c>
    </row>
    <row r="51" spans="1:6" x14ac:dyDescent="0.25">
      <c r="A51" s="20">
        <v>44</v>
      </c>
      <c r="B51" s="20">
        <v>51.25</v>
      </c>
      <c r="C51" s="20">
        <f t="shared" si="5"/>
        <v>51.432727272727277</v>
      </c>
      <c r="D51" s="20">
        <f t="shared" si="1"/>
        <v>3.3389256198348691E-2</v>
      </c>
      <c r="E51" s="14">
        <f t="shared" si="2"/>
        <v>3.5654101995566258E-3</v>
      </c>
      <c r="F51" s="20">
        <f t="shared" si="3"/>
        <v>8.040000000000191</v>
      </c>
    </row>
    <row r="52" spans="1:6" x14ac:dyDescent="0.25">
      <c r="A52" s="20">
        <v>45</v>
      </c>
      <c r="B52" s="20">
        <v>50.96</v>
      </c>
      <c r="C52" s="20">
        <f t="shared" si="5"/>
        <v>51.152000000000001</v>
      </c>
      <c r="D52" s="20">
        <f t="shared" si="1"/>
        <v>3.6864000000000063E-2</v>
      </c>
      <c r="E52" s="14">
        <f t="shared" si="2"/>
        <v>3.7676609105180567E-3</v>
      </c>
      <c r="F52" s="20">
        <f t="shared" si="3"/>
        <v>8.6400000000000077</v>
      </c>
    </row>
    <row r="53" spans="1:6" x14ac:dyDescent="0.25">
      <c r="A53" s="20">
        <v>46</v>
      </c>
      <c r="B53" s="20">
        <v>50.68</v>
      </c>
      <c r="C53" s="20">
        <f t="shared" si="5"/>
        <v>50.883478260869566</v>
      </c>
      <c r="D53" s="20">
        <f t="shared" si="1"/>
        <v>4.1403402646503336E-2</v>
      </c>
      <c r="E53" s="14">
        <f t="shared" si="2"/>
        <v>4.0149617377578228E-3</v>
      </c>
      <c r="F53" s="20">
        <f t="shared" si="3"/>
        <v>9.3600000000000563</v>
      </c>
    </row>
    <row r="54" spans="1:6" x14ac:dyDescent="0.25">
      <c r="A54" s="20">
        <v>47</v>
      </c>
      <c r="B54" s="20">
        <v>50.41</v>
      </c>
      <c r="C54" s="20">
        <f t="shared" si="5"/>
        <v>50.626382978723406</v>
      </c>
      <c r="D54" s="20">
        <f t="shared" si="1"/>
        <v>4.6821593481215396E-2</v>
      </c>
      <c r="E54" s="14">
        <f t="shared" si="2"/>
        <v>4.2924613910614818E-3</v>
      </c>
      <c r="F54" s="20">
        <f t="shared" si="3"/>
        <v>10.170000000000236</v>
      </c>
    </row>
    <row r="55" spans="1:6" x14ac:dyDescent="0.25">
      <c r="A55" s="20">
        <v>48</v>
      </c>
      <c r="B55" s="20">
        <v>50.16</v>
      </c>
      <c r="C55" s="20">
        <f t="shared" si="5"/>
        <v>50.38</v>
      </c>
      <c r="D55" s="20">
        <f t="shared" si="1"/>
        <v>4.8400000000002628E-2</v>
      </c>
      <c r="E55" s="14">
        <f t="shared" si="2"/>
        <v>4.3859649122808212E-3</v>
      </c>
      <c r="F55" s="20">
        <f t="shared" si="3"/>
        <v>10.560000000000286</v>
      </c>
    </row>
    <row r="56" spans="1:6" x14ac:dyDescent="0.25">
      <c r="A56" s="20">
        <v>49</v>
      </c>
      <c r="B56" s="20">
        <v>49.92</v>
      </c>
      <c r="C56" s="20">
        <f t="shared" si="5"/>
        <v>50.143673469387757</v>
      </c>
      <c r="D56" s="20">
        <f t="shared" si="1"/>
        <v>5.0029820907955026E-2</v>
      </c>
      <c r="E56" s="14">
        <f t="shared" si="2"/>
        <v>4.4806384092098382E-3</v>
      </c>
      <c r="F56" s="20">
        <f t="shared" si="3"/>
        <v>10.96</v>
      </c>
    </row>
    <row r="57" spans="1:6" x14ac:dyDescent="0.25">
      <c r="A57" s="20">
        <v>50</v>
      </c>
      <c r="B57" s="20">
        <v>49.69</v>
      </c>
      <c r="C57" s="20">
        <f t="shared" si="5"/>
        <v>49.916800000000002</v>
      </c>
      <c r="D57" s="20">
        <f t="shared" si="1"/>
        <v>5.1438240000001967E-2</v>
      </c>
      <c r="E57" s="14">
        <f t="shared" si="2"/>
        <v>4.5642986516402561E-3</v>
      </c>
      <c r="F57" s="20">
        <f t="shared" si="3"/>
        <v>11.340000000000217</v>
      </c>
    </row>
    <row r="58" spans="1:6" x14ac:dyDescent="0.25">
      <c r="A58" s="20">
        <v>51</v>
      </c>
      <c r="B58" s="20">
        <v>49.47</v>
      </c>
      <c r="C58" s="20">
        <f t="shared" si="5"/>
        <v>49.698823529411769</v>
      </c>
      <c r="D58" s="20">
        <f t="shared" si="1"/>
        <v>5.2360207612459062E-2</v>
      </c>
      <c r="E58" s="14">
        <f t="shared" si="2"/>
        <v>4.6255008977515617E-3</v>
      </c>
      <c r="F58" s="20">
        <f t="shared" si="3"/>
        <v>11.670000000000258</v>
      </c>
    </row>
    <row r="59" spans="1:6" x14ac:dyDescent="0.25">
      <c r="A59" s="20">
        <v>52</v>
      </c>
      <c r="B59" s="20">
        <v>49.25</v>
      </c>
      <c r="C59" s="20">
        <f t="shared" si="5"/>
        <v>49.489230769230772</v>
      </c>
      <c r="D59" s="20">
        <f t="shared" si="1"/>
        <v>5.7231360946747113E-2</v>
      </c>
      <c r="E59" s="14">
        <f t="shared" si="2"/>
        <v>4.8574775478329437E-3</v>
      </c>
      <c r="F59" s="20">
        <f t="shared" si="3"/>
        <v>12.440000000000168</v>
      </c>
    </row>
    <row r="60" spans="1:6" x14ac:dyDescent="0.25">
      <c r="A60" s="20">
        <v>53</v>
      </c>
      <c r="B60" s="20">
        <v>49.05</v>
      </c>
      <c r="C60" s="20">
        <f t="shared" si="5"/>
        <v>49.287547169811326</v>
      </c>
      <c r="D60" s="20">
        <f t="shared" si="1"/>
        <v>5.6428657885372248E-2</v>
      </c>
      <c r="E60" s="14">
        <f t="shared" si="2"/>
        <v>4.8429596291810137E-3</v>
      </c>
      <c r="F60" s="20">
        <f t="shared" si="3"/>
        <v>12.590000000000423</v>
      </c>
    </row>
    <row r="61" spans="1:6" x14ac:dyDescent="0.25">
      <c r="A61" s="20">
        <v>54</v>
      </c>
      <c r="B61" s="20">
        <v>48.86</v>
      </c>
      <c r="C61" s="20">
        <f t="shared" si="5"/>
        <v>49.093333333333334</v>
      </c>
      <c r="D61" s="20">
        <f t="shared" si="1"/>
        <v>5.4444444444444885E-2</v>
      </c>
      <c r="E61" s="14">
        <f t="shared" si="2"/>
        <v>4.7755491881566574E-3</v>
      </c>
      <c r="F61" s="20">
        <f t="shared" si="3"/>
        <v>12.600000000000051</v>
      </c>
    </row>
    <row r="62" spans="1:6" x14ac:dyDescent="0.25">
      <c r="A62" s="20">
        <v>55</v>
      </c>
      <c r="B62" s="20">
        <v>48.67</v>
      </c>
      <c r="C62" s="20">
        <f t="shared" si="5"/>
        <v>48.906181818181821</v>
      </c>
      <c r="D62" s="20">
        <f t="shared" si="1"/>
        <v>5.5781851239669986E-2</v>
      </c>
      <c r="E62" s="14">
        <f t="shared" si="2"/>
        <v>4.8527186805387172E-3</v>
      </c>
      <c r="F62" s="20">
        <f t="shared" si="3"/>
        <v>12.990000000000066</v>
      </c>
    </row>
    <row r="63" spans="1:6" x14ac:dyDescent="0.25">
      <c r="A63" s="20">
        <v>56</v>
      </c>
      <c r="B63" s="20">
        <v>48.49</v>
      </c>
      <c r="C63" s="20">
        <f t="shared" si="5"/>
        <v>48.72571428571429</v>
      </c>
      <c r="D63" s="20">
        <f t="shared" si="1"/>
        <v>5.5561224489796779E-2</v>
      </c>
      <c r="E63" s="14">
        <f t="shared" si="2"/>
        <v>4.8610906519754079E-3</v>
      </c>
      <c r="F63" s="20">
        <f t="shared" si="3"/>
        <v>13.200000000000102</v>
      </c>
    </row>
    <row r="64" spans="1:6" x14ac:dyDescent="0.25">
      <c r="A64" s="20">
        <v>57</v>
      </c>
      <c r="B64" s="20">
        <v>48.32</v>
      </c>
      <c r="C64" s="20">
        <f t="shared" si="5"/>
        <v>48.551578947368426</v>
      </c>
      <c r="D64" s="20">
        <f t="shared" si="1"/>
        <v>5.3628808864268317E-2</v>
      </c>
      <c r="E64" s="14">
        <f t="shared" si="2"/>
        <v>4.7926106657372979E-3</v>
      </c>
      <c r="F64" s="20">
        <f t="shared" si="3"/>
        <v>13.200000000000294</v>
      </c>
    </row>
    <row r="65" spans="1:6" x14ac:dyDescent="0.25">
      <c r="A65" s="20">
        <v>58</v>
      </c>
      <c r="B65" s="20">
        <v>48.15</v>
      </c>
      <c r="C65" s="20">
        <f t="shared" si="5"/>
        <v>48.383448275862072</v>
      </c>
      <c r="D65" s="20">
        <f t="shared" si="1"/>
        <v>5.4498097502974872E-2</v>
      </c>
      <c r="E65" s="14">
        <f t="shared" si="2"/>
        <v>4.8483546388800357E-3</v>
      </c>
      <c r="F65" s="20">
        <f t="shared" si="3"/>
        <v>13.540000000000276</v>
      </c>
    </row>
    <row r="66" spans="1:6" x14ac:dyDescent="0.25">
      <c r="A66" s="20">
        <v>59</v>
      </c>
      <c r="B66" s="20">
        <v>47.99</v>
      </c>
      <c r="C66" s="20">
        <f t="shared" si="5"/>
        <v>48.221016949152542</v>
      </c>
      <c r="D66" s="20">
        <f t="shared" si="1"/>
        <v>5.3368830795747259E-2</v>
      </c>
      <c r="E66" s="14">
        <f t="shared" si="2"/>
        <v>4.8138559940100016E-3</v>
      </c>
      <c r="F66" s="20">
        <f t="shared" si="3"/>
        <v>13.62999999999986</v>
      </c>
    </row>
    <row r="67" spans="1:6" x14ac:dyDescent="0.25">
      <c r="A67" s="20">
        <v>60</v>
      </c>
      <c r="B67" s="20">
        <v>47.84</v>
      </c>
      <c r="C67" s="20">
        <f t="shared" si="5"/>
        <v>48.064000000000007</v>
      </c>
      <c r="D67" s="20">
        <f t="shared" si="1"/>
        <v>5.0176000000001678E-2</v>
      </c>
      <c r="E67" s="14">
        <f t="shared" si="2"/>
        <v>4.6822742474917165E-3</v>
      </c>
      <c r="F67" s="20">
        <f t="shared" si="3"/>
        <v>13.440000000000225</v>
      </c>
    </row>
    <row r="68" spans="1:6" x14ac:dyDescent="0.25">
      <c r="A68" s="20">
        <v>61</v>
      </c>
      <c r="B68" s="20">
        <v>47.69</v>
      </c>
      <c r="C68" s="20">
        <f t="shared" si="5"/>
        <v>47.91213114754099</v>
      </c>
      <c r="D68" s="20">
        <f t="shared" si="1"/>
        <v>4.9342246707877929E-2</v>
      </c>
      <c r="E68" s="14">
        <f t="shared" si="2"/>
        <v>4.6578139555670363E-3</v>
      </c>
      <c r="F68" s="20">
        <f t="shared" si="3"/>
        <v>13.550000000000509</v>
      </c>
    </row>
    <row r="69" spans="1:6" x14ac:dyDescent="0.25">
      <c r="A69" s="20">
        <v>62</v>
      </c>
      <c r="B69" s="20">
        <v>47.55</v>
      </c>
      <c r="C69" s="20">
        <f t="shared" si="5"/>
        <v>47.765161290322581</v>
      </c>
      <c r="D69" s="20">
        <f t="shared" si="1"/>
        <v>4.6294380853279242E-2</v>
      </c>
      <c r="E69" s="14">
        <f t="shared" si="2"/>
        <v>4.5249482717683266E-3</v>
      </c>
      <c r="F69" s="20">
        <f t="shared" si="3"/>
        <v>13.340000000000202</v>
      </c>
    </row>
    <row r="70" spans="1:6" x14ac:dyDescent="0.25">
      <c r="A70" s="20">
        <v>63</v>
      </c>
      <c r="B70" s="20">
        <v>47.41</v>
      </c>
      <c r="C70" s="20">
        <f t="shared" si="5"/>
        <v>47.622857142857143</v>
      </c>
      <c r="D70" s="20">
        <f t="shared" si="1"/>
        <v>4.5308163265307538E-2</v>
      </c>
      <c r="E70" s="14">
        <f t="shared" si="2"/>
        <v>4.4897098261368106E-3</v>
      </c>
      <c r="F70" s="20">
        <f t="shared" si="3"/>
        <v>13.41000000000021</v>
      </c>
    </row>
    <row r="71" spans="1:6" x14ac:dyDescent="0.25">
      <c r="A71" s="20">
        <v>64</v>
      </c>
      <c r="B71" s="20">
        <v>47.27</v>
      </c>
      <c r="C71" s="20">
        <f t="shared" si="5"/>
        <v>47.484999999999999</v>
      </c>
      <c r="D71" s="20">
        <f t="shared" si="1"/>
        <v>4.6224999999998413E-2</v>
      </c>
      <c r="E71" s="14">
        <f t="shared" si="2"/>
        <v>4.5483393272688025E-3</v>
      </c>
      <c r="F71" s="20">
        <f t="shared" si="3"/>
        <v>13.759999999999764</v>
      </c>
    </row>
    <row r="72" spans="1:6" x14ac:dyDescent="0.25">
      <c r="A72" s="20">
        <v>65</v>
      </c>
      <c r="B72" s="20">
        <v>47.15</v>
      </c>
      <c r="C72" s="20">
        <f t="shared" si="5"/>
        <v>47.351384615384617</v>
      </c>
      <c r="D72" s="20">
        <f t="shared" si="1"/>
        <v>4.0555763313610854E-2</v>
      </c>
      <c r="E72" s="14">
        <f t="shared" si="2"/>
        <v>4.271147728199763E-3</v>
      </c>
      <c r="F72" s="20">
        <f t="shared" si="3"/>
        <v>13.090000000000224</v>
      </c>
    </row>
    <row r="73" spans="1:6" x14ac:dyDescent="0.25">
      <c r="A73" s="20">
        <v>66</v>
      </c>
      <c r="B73" s="20">
        <v>47.02</v>
      </c>
      <c r="C73" s="20">
        <f t="shared" si="5"/>
        <v>47.221818181818186</v>
      </c>
      <c r="D73" s="20">
        <f t="shared" ref="D73:D103" si="6">(B73-C73)^2</f>
        <v>4.0730578512397177E-2</v>
      </c>
      <c r="E73" s="14">
        <f t="shared" ref="E73:E103" si="7">(ABS(B73-C73)/B73)</f>
        <v>4.2921774099996387E-3</v>
      </c>
      <c r="F73" s="20">
        <f t="shared" ref="F73:F103" si="8">(C73-B73)*A73</f>
        <v>13.320000000000078</v>
      </c>
    </row>
    <row r="74" spans="1:6" x14ac:dyDescent="0.25">
      <c r="A74" s="20">
        <v>67</v>
      </c>
      <c r="B74" s="20">
        <v>46.9</v>
      </c>
      <c r="C74" s="20">
        <f t="shared" si="5"/>
        <v>47.096119402985082</v>
      </c>
      <c r="D74" s="20">
        <f t="shared" si="6"/>
        <v>3.8462820227225386E-2</v>
      </c>
      <c r="E74" s="14">
        <f t="shared" si="7"/>
        <v>4.1816503834772503E-3</v>
      </c>
      <c r="F74" s="20">
        <f t="shared" si="8"/>
        <v>13.140000000000562</v>
      </c>
    </row>
    <row r="75" spans="1:6" x14ac:dyDescent="0.25">
      <c r="A75" s="20">
        <v>68</v>
      </c>
      <c r="B75" s="20">
        <v>46.78</v>
      </c>
      <c r="C75" s="20">
        <f t="shared" si="5"/>
        <v>46.974117647058826</v>
      </c>
      <c r="D75" s="20">
        <f t="shared" si="6"/>
        <v>3.7681660899654398E-2</v>
      </c>
      <c r="E75" s="14">
        <f t="shared" si="7"/>
        <v>4.1495862988205345E-3</v>
      </c>
      <c r="F75" s="20">
        <f t="shared" si="8"/>
        <v>13.200000000000074</v>
      </c>
    </row>
    <row r="76" spans="1:6" x14ac:dyDescent="0.25">
      <c r="A76" s="20">
        <v>69</v>
      </c>
      <c r="B76" s="20">
        <v>46.67</v>
      </c>
      <c r="C76" s="20">
        <f t="shared" si="5"/>
        <v>46.855652173913043</v>
      </c>
      <c r="D76" s="20">
        <f t="shared" si="6"/>
        <v>3.4466729678638189E-2</v>
      </c>
      <c r="E76" s="14">
        <f t="shared" si="7"/>
        <v>3.9779767283702906E-3</v>
      </c>
      <c r="F76" s="20">
        <f t="shared" si="8"/>
        <v>12.80999999999986</v>
      </c>
    </row>
    <row r="77" spans="1:6" x14ac:dyDescent="0.25">
      <c r="A77" s="20">
        <v>70</v>
      </c>
      <c r="B77" s="20">
        <v>46.56</v>
      </c>
      <c r="C77" s="20">
        <f t="shared" si="5"/>
        <v>46.740571428571428</v>
      </c>
      <c r="D77" s="20">
        <f t="shared" si="6"/>
        <v>3.2606040816325579E-2</v>
      </c>
      <c r="E77" s="14">
        <f t="shared" si="7"/>
        <v>3.8782523318605226E-3</v>
      </c>
      <c r="F77" s="20">
        <f t="shared" si="8"/>
        <v>12.639999999999816</v>
      </c>
    </row>
    <row r="78" spans="1:6" x14ac:dyDescent="0.25">
      <c r="A78" s="20">
        <v>71</v>
      </c>
      <c r="B78" s="20">
        <v>46.46</v>
      </c>
      <c r="C78" s="20">
        <f t="shared" si="5"/>
        <v>46.628732394366203</v>
      </c>
      <c r="D78" s="20">
        <f t="shared" si="6"/>
        <v>2.8470620908551597E-2</v>
      </c>
      <c r="E78" s="14">
        <f t="shared" si="7"/>
        <v>3.6317777521782659E-3</v>
      </c>
      <c r="F78" s="20">
        <f t="shared" si="8"/>
        <v>11.980000000000359</v>
      </c>
    </row>
    <row r="79" spans="1:6" x14ac:dyDescent="0.25">
      <c r="A79" s="20">
        <v>72</v>
      </c>
      <c r="B79" s="20">
        <v>46.35</v>
      </c>
      <c r="C79" s="20">
        <f t="shared" si="5"/>
        <v>46.52</v>
      </c>
      <c r="D79" s="20">
        <f t="shared" si="6"/>
        <v>2.8900000000000581E-2</v>
      </c>
      <c r="E79" s="14">
        <f t="shared" si="7"/>
        <v>3.6677454153182677E-3</v>
      </c>
      <c r="F79" s="20">
        <f t="shared" si="8"/>
        <v>12.240000000000123</v>
      </c>
    </row>
    <row r="80" spans="1:6" x14ac:dyDescent="0.25">
      <c r="A80" s="20">
        <v>73</v>
      </c>
      <c r="B80" s="20">
        <v>46.25</v>
      </c>
      <c r="C80" s="20">
        <f t="shared" si="5"/>
        <v>46.414246575342467</v>
      </c>
      <c r="D80" s="20">
        <f t="shared" si="6"/>
        <v>2.6976937511728801E-2</v>
      </c>
      <c r="E80" s="14">
        <f t="shared" si="7"/>
        <v>3.5512773047019965E-3</v>
      </c>
      <c r="F80" s="20">
        <f t="shared" si="8"/>
        <v>11.990000000000116</v>
      </c>
    </row>
    <row r="81" spans="1:6" x14ac:dyDescent="0.25">
      <c r="A81" s="20">
        <v>74</v>
      </c>
      <c r="B81" s="20">
        <v>46.16</v>
      </c>
      <c r="C81" s="20">
        <f t="shared" si="5"/>
        <v>46.311351351351355</v>
      </c>
      <c r="D81" s="20">
        <f t="shared" si="6"/>
        <v>2.2907231555882424E-2</v>
      </c>
      <c r="E81" s="14">
        <f t="shared" si="7"/>
        <v>3.2788421003327275E-3</v>
      </c>
      <c r="F81" s="20">
        <f t="shared" si="8"/>
        <v>11.200000000000543</v>
      </c>
    </row>
    <row r="82" spans="1:6" x14ac:dyDescent="0.25">
      <c r="A82" s="20">
        <v>75</v>
      </c>
      <c r="B82" s="20">
        <v>46.06</v>
      </c>
      <c r="C82" s="20">
        <f t="shared" si="5"/>
        <v>46.211200000000005</v>
      </c>
      <c r="D82" s="20">
        <f t="shared" si="6"/>
        <v>2.2861440000000875E-2</v>
      </c>
      <c r="E82" s="14">
        <f t="shared" si="7"/>
        <v>3.2826747720365369E-3</v>
      </c>
      <c r="F82" s="20">
        <f t="shared" si="8"/>
        <v>11.340000000000217</v>
      </c>
    </row>
    <row r="83" spans="1:6" x14ac:dyDescent="0.25">
      <c r="A83" s="20">
        <v>76</v>
      </c>
      <c r="B83" s="20">
        <v>45.97</v>
      </c>
      <c r="C83" s="20">
        <f t="shared" si="5"/>
        <v>46.113684210526316</v>
      </c>
      <c r="D83" s="20">
        <f t="shared" si="6"/>
        <v>2.0645152354570911E-2</v>
      </c>
      <c r="E83" s="14">
        <f t="shared" si="7"/>
        <v>3.1256082342031055E-3</v>
      </c>
      <c r="F83" s="20">
        <f t="shared" si="8"/>
        <v>10.920000000000073</v>
      </c>
    </row>
    <row r="84" spans="1:6" x14ac:dyDescent="0.25">
      <c r="A84" s="20">
        <v>77</v>
      </c>
      <c r="B84" s="20">
        <v>45.88</v>
      </c>
      <c r="C84" s="20">
        <f t="shared" si="5"/>
        <v>46.018701298701302</v>
      </c>
      <c r="D84" s="20">
        <f t="shared" si="6"/>
        <v>1.9238050261427088E-2</v>
      </c>
      <c r="E84" s="14">
        <f t="shared" si="7"/>
        <v>3.0231320553901356E-3</v>
      </c>
      <c r="F84" s="20">
        <f t="shared" si="8"/>
        <v>10.680000000000057</v>
      </c>
    </row>
    <row r="85" spans="1:6" x14ac:dyDescent="0.25">
      <c r="A85" s="20">
        <v>78</v>
      </c>
      <c r="B85" s="20">
        <v>45.8</v>
      </c>
      <c r="C85" s="20">
        <f t="shared" si="5"/>
        <v>45.926153846153852</v>
      </c>
      <c r="D85" s="20">
        <f t="shared" si="6"/>
        <v>1.5914792899410501E-2</v>
      </c>
      <c r="E85" s="14">
        <f t="shared" si="7"/>
        <v>2.7544507893854792E-3</v>
      </c>
      <c r="F85" s="20">
        <f t="shared" si="8"/>
        <v>9.8400000000006855</v>
      </c>
    </row>
    <row r="86" spans="1:6" x14ac:dyDescent="0.25">
      <c r="A86" s="20">
        <v>79</v>
      </c>
      <c r="B86" s="20">
        <v>45.72</v>
      </c>
      <c r="C86" s="20">
        <f t="shared" si="5"/>
        <v>45.83594936708861</v>
      </c>
      <c r="D86" s="20">
        <f t="shared" si="6"/>
        <v>1.3444255728249399E-2</v>
      </c>
      <c r="E86" s="14">
        <f t="shared" si="7"/>
        <v>2.5360753956389041E-3</v>
      </c>
      <c r="F86" s="20">
        <f t="shared" si="8"/>
        <v>9.1600000000002453</v>
      </c>
    </row>
    <row r="87" spans="1:6" x14ac:dyDescent="0.25">
      <c r="A87" s="20">
        <v>80</v>
      </c>
      <c r="B87" s="20">
        <v>45.63</v>
      </c>
      <c r="C87" s="20">
        <f t="shared" si="5"/>
        <v>45.748000000000005</v>
      </c>
      <c r="D87" s="20">
        <f t="shared" si="6"/>
        <v>1.3924000000000497E-2</v>
      </c>
      <c r="E87" s="14">
        <f t="shared" si="7"/>
        <v>2.5860179706334013E-3</v>
      </c>
      <c r="F87" s="20">
        <f t="shared" si="8"/>
        <v>9.4400000000001683</v>
      </c>
    </row>
    <row r="88" spans="1:6" x14ac:dyDescent="0.25">
      <c r="A88" s="20">
        <v>81</v>
      </c>
      <c r="B88" s="20">
        <v>45.56</v>
      </c>
      <c r="C88" s="20">
        <f t="shared" si="5"/>
        <v>45.662222222222226</v>
      </c>
      <c r="D88" s="20">
        <f t="shared" si="6"/>
        <v>1.0449382716049744E-2</v>
      </c>
      <c r="E88" s="14">
        <f t="shared" si="7"/>
        <v>2.2436835430690075E-3</v>
      </c>
      <c r="F88" s="20">
        <f t="shared" si="8"/>
        <v>8.2800000000001432</v>
      </c>
    </row>
    <row r="89" spans="1:6" x14ac:dyDescent="0.25">
      <c r="A89" s="20">
        <v>82</v>
      </c>
      <c r="B89" s="20">
        <v>45.48</v>
      </c>
      <c r="C89" s="20">
        <f t="shared" si="5"/>
        <v>45.578536585365853</v>
      </c>
      <c r="D89" s="20">
        <f t="shared" si="6"/>
        <v>9.7094586555627072E-3</v>
      </c>
      <c r="E89" s="14">
        <f t="shared" si="7"/>
        <v>2.1665915867602552E-3</v>
      </c>
      <c r="F89" s="20">
        <f t="shared" si="8"/>
        <v>8.0800000000002257</v>
      </c>
    </row>
    <row r="90" spans="1:6" x14ac:dyDescent="0.25">
      <c r="A90" s="20">
        <v>83</v>
      </c>
      <c r="B90" s="20">
        <v>45.4</v>
      </c>
      <c r="C90" s="20">
        <f t="shared" si="5"/>
        <v>45.496867469879518</v>
      </c>
      <c r="D90" s="20">
        <f t="shared" si="6"/>
        <v>9.3833067208596715E-3</v>
      </c>
      <c r="E90" s="14">
        <f t="shared" si="7"/>
        <v>2.1336447110026384E-3</v>
      </c>
      <c r="F90" s="20">
        <f t="shared" si="8"/>
        <v>8.0400000000001413</v>
      </c>
    </row>
    <row r="91" spans="1:6" x14ac:dyDescent="0.25">
      <c r="A91" s="20">
        <v>84</v>
      </c>
      <c r="B91" s="20">
        <v>45.33</v>
      </c>
      <c r="C91" s="20">
        <f t="shared" si="5"/>
        <v>45.417142857142863</v>
      </c>
      <c r="D91" s="20">
        <f t="shared" si="6"/>
        <v>7.5938775510218095E-3</v>
      </c>
      <c r="E91" s="14">
        <f t="shared" si="7"/>
        <v>1.9224102612588835E-3</v>
      </c>
      <c r="F91" s="20">
        <f t="shared" si="8"/>
        <v>7.3200000000006753</v>
      </c>
    </row>
    <row r="92" spans="1:6" x14ac:dyDescent="0.25">
      <c r="A92" s="20">
        <v>85</v>
      </c>
      <c r="B92" s="20">
        <v>45.26</v>
      </c>
      <c r="C92" s="20">
        <f t="shared" si="5"/>
        <v>45.339294117647064</v>
      </c>
      <c r="D92" s="20">
        <f t="shared" si="6"/>
        <v>6.2875570934267889E-3</v>
      </c>
      <c r="E92" s="14">
        <f t="shared" si="7"/>
        <v>1.7519690156223219E-3</v>
      </c>
      <c r="F92" s="20">
        <f t="shared" si="8"/>
        <v>6.7400000000006344</v>
      </c>
    </row>
    <row r="93" spans="1:6" x14ac:dyDescent="0.25">
      <c r="A93" s="20">
        <v>86</v>
      </c>
      <c r="B93" s="20">
        <v>45.19</v>
      </c>
      <c r="C93" s="20">
        <f t="shared" si="5"/>
        <v>45.263255813953492</v>
      </c>
      <c r="D93" s="20">
        <f t="shared" si="6"/>
        <v>5.3664142779889928E-3</v>
      </c>
      <c r="E93" s="14">
        <f t="shared" si="7"/>
        <v>1.6210624906725926E-3</v>
      </c>
      <c r="F93" s="20">
        <f t="shared" si="8"/>
        <v>6.300000000000523</v>
      </c>
    </row>
    <row r="94" spans="1:6" x14ac:dyDescent="0.25">
      <c r="A94" s="20">
        <v>87</v>
      </c>
      <c r="B94" s="20">
        <v>45.12</v>
      </c>
      <c r="C94" s="20">
        <f t="shared" si="5"/>
        <v>45.188965517241385</v>
      </c>
      <c r="D94" s="20">
        <f t="shared" si="6"/>
        <v>4.7562425683721696E-3</v>
      </c>
      <c r="E94" s="14">
        <f t="shared" si="7"/>
        <v>1.5284910736123203E-3</v>
      </c>
      <c r="F94" s="20">
        <f t="shared" si="8"/>
        <v>6.0000000000007461</v>
      </c>
    </row>
    <row r="95" spans="1:6" x14ac:dyDescent="0.25">
      <c r="A95" s="20">
        <v>88</v>
      </c>
      <c r="B95" s="20">
        <v>45.06</v>
      </c>
      <c r="C95" s="20">
        <f t="shared" si="5"/>
        <v>45.116363636363637</v>
      </c>
      <c r="D95" s="20">
        <f t="shared" si="6"/>
        <v>3.1768595041320596E-3</v>
      </c>
      <c r="E95" s="14">
        <f t="shared" si="7"/>
        <v>1.2508574426017495E-3</v>
      </c>
      <c r="F95" s="20">
        <f t="shared" si="8"/>
        <v>4.9599999999998658</v>
      </c>
    </row>
    <row r="96" spans="1:6" x14ac:dyDescent="0.25">
      <c r="A96" s="20">
        <v>89</v>
      </c>
      <c r="B96" s="20">
        <v>44.99</v>
      </c>
      <c r="C96" s="20">
        <f t="shared" si="5"/>
        <v>45.045393258426969</v>
      </c>
      <c r="D96" s="20">
        <f t="shared" si="6"/>
        <v>3.0684130791567956E-3</v>
      </c>
      <c r="E96" s="14">
        <f t="shared" si="7"/>
        <v>1.231234906133972E-3</v>
      </c>
      <c r="F96" s="20">
        <f t="shared" si="8"/>
        <v>4.9300000000000992</v>
      </c>
    </row>
    <row r="97" spans="1:6" x14ac:dyDescent="0.25">
      <c r="A97" s="20">
        <v>90</v>
      </c>
      <c r="B97" s="20">
        <v>44.93</v>
      </c>
      <c r="C97" s="20">
        <f t="shared" si="5"/>
        <v>44.976000000000006</v>
      </c>
      <c r="D97" s="20">
        <f t="shared" si="6"/>
        <v>2.1160000000005961E-3</v>
      </c>
      <c r="E97" s="14">
        <f t="shared" si="7"/>
        <v>1.0238148230582347E-3</v>
      </c>
      <c r="F97" s="20">
        <f t="shared" si="8"/>
        <v>4.1400000000005832</v>
      </c>
    </row>
    <row r="98" spans="1:6" x14ac:dyDescent="0.25">
      <c r="A98" s="20">
        <v>91</v>
      </c>
      <c r="B98" s="20">
        <v>44.87</v>
      </c>
      <c r="C98" s="20">
        <f t="shared" si="5"/>
        <v>44.908131868131875</v>
      </c>
      <c r="D98" s="20">
        <f t="shared" si="6"/>
        <v>1.4540393672268881E-3</v>
      </c>
      <c r="E98" s="14">
        <f t="shared" si="7"/>
        <v>8.498299115640163E-4</v>
      </c>
      <c r="F98" s="20">
        <f t="shared" si="8"/>
        <v>3.4700000000008444</v>
      </c>
    </row>
    <row r="99" spans="1:6" x14ac:dyDescent="0.25">
      <c r="A99" s="20">
        <v>92</v>
      </c>
      <c r="B99" s="20">
        <v>44.81</v>
      </c>
      <c r="C99" s="20">
        <f t="shared" si="5"/>
        <v>44.841739130434789</v>
      </c>
      <c r="D99" s="20">
        <f t="shared" si="6"/>
        <v>1.00737240075639E-3</v>
      </c>
      <c r="E99" s="14">
        <f t="shared" si="7"/>
        <v>7.0830462920746455E-4</v>
      </c>
      <c r="F99" s="20">
        <f t="shared" si="8"/>
        <v>2.920000000000357</v>
      </c>
    </row>
    <row r="100" spans="1:6" x14ac:dyDescent="0.25">
      <c r="A100" s="20">
        <v>93</v>
      </c>
      <c r="B100" s="20">
        <v>44.75</v>
      </c>
      <c r="C100" s="20">
        <f t="shared" si="5"/>
        <v>44.776774193548391</v>
      </c>
      <c r="D100" s="20">
        <f t="shared" si="6"/>
        <v>7.1685744016671124E-4</v>
      </c>
      <c r="E100" s="14">
        <f t="shared" si="7"/>
        <v>5.9830600108136682E-4</v>
      </c>
      <c r="F100" s="20">
        <f t="shared" si="8"/>
        <v>2.4900000000003786</v>
      </c>
    </row>
    <row r="101" spans="1:6" x14ac:dyDescent="0.25">
      <c r="A101" s="20">
        <v>94</v>
      </c>
      <c r="B101" s="20">
        <v>44.7</v>
      </c>
      <c r="C101" s="20">
        <f t="shared" si="5"/>
        <v>44.713191489361705</v>
      </c>
      <c r="D101" s="20">
        <f t="shared" si="6"/>
        <v>1.7401539157990296E-4</v>
      </c>
      <c r="E101" s="14">
        <f t="shared" si="7"/>
        <v>2.951116188300274E-4</v>
      </c>
      <c r="F101" s="20">
        <f t="shared" si="8"/>
        <v>1.2400000000000091</v>
      </c>
    </row>
    <row r="102" spans="1:6" x14ac:dyDescent="0.25">
      <c r="A102" s="20">
        <v>95</v>
      </c>
      <c r="B102" s="20">
        <v>44.64</v>
      </c>
      <c r="C102" s="20">
        <f t="shared" si="5"/>
        <v>44.650947368421058</v>
      </c>
      <c r="D102" s="20">
        <f t="shared" si="6"/>
        <v>1.1984487534635681E-4</v>
      </c>
      <c r="E102" s="14">
        <f t="shared" si="7"/>
        <v>2.4523674778353574E-4</v>
      </c>
      <c r="F102" s="20">
        <f t="shared" si="8"/>
        <v>1.0400000000004184</v>
      </c>
    </row>
    <row r="103" spans="1:6" x14ac:dyDescent="0.25">
      <c r="A103" s="20">
        <v>96</v>
      </c>
      <c r="B103" s="20">
        <v>44.59</v>
      </c>
      <c r="C103" s="20">
        <f t="shared" si="5"/>
        <v>44.59</v>
      </c>
      <c r="D103" s="20">
        <f t="shared" si="6"/>
        <v>0</v>
      </c>
      <c r="E103" s="14">
        <f t="shared" si="7"/>
        <v>0</v>
      </c>
      <c r="F103" s="20">
        <f t="shared" si="8"/>
        <v>0</v>
      </c>
    </row>
    <row r="104" spans="1:6" x14ac:dyDescent="0.25">
      <c r="B104" s="2"/>
      <c r="D104" s="3" t="s">
        <v>28</v>
      </c>
      <c r="E104" s="12">
        <f>AVERAGE(E8:E103)</f>
        <v>6.5223057681916283E-3</v>
      </c>
      <c r="F104" s="22"/>
    </row>
    <row r="105" spans="1:6" x14ac:dyDescent="0.25">
      <c r="B105" s="2"/>
      <c r="F105" s="22"/>
    </row>
  </sheetData>
  <pageMargins left="0.7" right="0.7" top="0.75" bottom="0.75" header="0.3" footer="0.3"/>
  <pageSetup scale="36" fitToHeight="0" orientation="portrait" r:id="rId1"/>
  <rowBreaks count="1" manualBreakCount="1">
    <brk id="104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5"/>
  <sheetViews>
    <sheetView topLeftCell="A71" workbookViewId="0">
      <selection activeCell="D104" sqref="D104"/>
    </sheetView>
  </sheetViews>
  <sheetFormatPr defaultRowHeight="15" x14ac:dyDescent="0.25"/>
  <sheetData>
    <row r="1" spans="1:6" ht="26.25" x14ac:dyDescent="0.4">
      <c r="A1" s="1" t="s">
        <v>16</v>
      </c>
    </row>
    <row r="3" spans="1:6" x14ac:dyDescent="0.25">
      <c r="A3" t="s">
        <v>5</v>
      </c>
      <c r="B3" s="2"/>
    </row>
    <row r="4" spans="1:6" x14ac:dyDescent="0.25">
      <c r="A4" t="s">
        <v>11</v>
      </c>
      <c r="B4" s="2">
        <f>(B8-B15)/(1/A8-1/A15)</f>
        <v>828.78857142857134</v>
      </c>
      <c r="C4" t="s">
        <v>10</v>
      </c>
      <c r="D4">
        <f>(B16-B42)/(1/A16-1/A42)</f>
        <v>690.45576923076919</v>
      </c>
      <c r="E4" t="s">
        <v>19</v>
      </c>
      <c r="F4">
        <f>(B43-B103)/(1/A43-1/A103)</f>
        <v>544.31999999999971</v>
      </c>
    </row>
    <row r="5" spans="1:6" x14ac:dyDescent="0.25">
      <c r="A5" t="s">
        <v>9</v>
      </c>
      <c r="B5" s="2">
        <f>B8-B4*1/A8</f>
        <v>31.521428571428601</v>
      </c>
      <c r="C5" t="s">
        <v>9</v>
      </c>
      <c r="D5">
        <f>B16-D4*1/A16</f>
        <v>47.812692307692316</v>
      </c>
      <c r="E5" t="s">
        <v>18</v>
      </c>
      <c r="F5">
        <f>B43-F4*1/A43</f>
        <v>51.95</v>
      </c>
    </row>
    <row r="7" spans="1:6" x14ac:dyDescent="0.25">
      <c r="A7" t="s">
        <v>1</v>
      </c>
      <c r="B7" t="s">
        <v>29</v>
      </c>
      <c r="C7" t="s">
        <v>3</v>
      </c>
      <c r="D7" t="s">
        <v>4</v>
      </c>
      <c r="E7" t="s">
        <v>25</v>
      </c>
      <c r="F7" t="s">
        <v>30</v>
      </c>
    </row>
    <row r="8" spans="1:6" x14ac:dyDescent="0.25">
      <c r="A8" s="19">
        <v>1</v>
      </c>
      <c r="B8" s="19">
        <v>860.31</v>
      </c>
      <c r="C8" s="19">
        <f>$B$4/A8 + $B$5</f>
        <v>860.31</v>
      </c>
      <c r="D8" s="19">
        <f>(B8-C8)^2</f>
        <v>0</v>
      </c>
      <c r="E8" s="13">
        <f>(ABS(B8-C8)/B8)</f>
        <v>0</v>
      </c>
      <c r="F8" s="19">
        <f>(C8-B8)*A8</f>
        <v>0</v>
      </c>
    </row>
    <row r="9" spans="1:6" x14ac:dyDescent="0.25">
      <c r="A9" s="19">
        <v>2</v>
      </c>
      <c r="B9" s="19">
        <v>451.02</v>
      </c>
      <c r="C9" s="19">
        <f t="shared" ref="C9:C15" si="0">$B$4/A9 + $B$5</f>
        <v>445.91571428571427</v>
      </c>
      <c r="D9" s="19">
        <f t="shared" ref="D9:D72" si="1">(B9-C9)^2</f>
        <v>26.053732653061168</v>
      </c>
      <c r="E9" s="13">
        <f t="shared" ref="E9:E72" si="2">(ABS(B9-C9)/B9)</f>
        <v>1.1317204811950045E-2</v>
      </c>
      <c r="F9" s="19">
        <f t="shared" ref="F9:F72" si="3">(C9-B9)*A9</f>
        <v>-10.208571428571418</v>
      </c>
    </row>
    <row r="10" spans="1:6" x14ac:dyDescent="0.25">
      <c r="A10" s="19">
        <v>3</v>
      </c>
      <c r="B10" s="19">
        <v>307.33</v>
      </c>
      <c r="C10" s="19">
        <f t="shared" si="0"/>
        <v>307.78428571428572</v>
      </c>
      <c r="D10" s="19">
        <f t="shared" si="1"/>
        <v>0.20637551020409728</v>
      </c>
      <c r="E10" s="13">
        <f t="shared" si="2"/>
        <v>1.478169115562202E-3</v>
      </c>
      <c r="F10" s="19">
        <f t="shared" si="3"/>
        <v>1.3628571428571945</v>
      </c>
    </row>
    <row r="11" spans="1:6" x14ac:dyDescent="0.25">
      <c r="A11" s="19">
        <v>4</v>
      </c>
      <c r="B11" s="19">
        <v>236.47</v>
      </c>
      <c r="C11" s="19">
        <f t="shared" si="0"/>
        <v>238.71857142857144</v>
      </c>
      <c r="D11" s="19">
        <f t="shared" si="1"/>
        <v>5.0560734693877976</v>
      </c>
      <c r="E11" s="13">
        <f t="shared" si="2"/>
        <v>9.5089078046747492E-3</v>
      </c>
      <c r="F11" s="19">
        <f t="shared" si="3"/>
        <v>8.994285714285752</v>
      </c>
    </row>
    <row r="12" spans="1:6" x14ac:dyDescent="0.25">
      <c r="A12" s="19">
        <v>5</v>
      </c>
      <c r="B12" s="19">
        <v>194.93</v>
      </c>
      <c r="C12" s="19">
        <f t="shared" si="0"/>
        <v>197.27914285714286</v>
      </c>
      <c r="D12" s="19">
        <f t="shared" si="1"/>
        <v>5.5184721632652796</v>
      </c>
      <c r="E12" s="13">
        <f t="shared" si="2"/>
        <v>1.2051212523176789E-2</v>
      </c>
      <c r="F12" s="19">
        <f t="shared" si="3"/>
        <v>11.745714285714257</v>
      </c>
    </row>
    <row r="13" spans="1:6" x14ac:dyDescent="0.25">
      <c r="A13" s="19">
        <v>6</v>
      </c>
      <c r="B13" s="19">
        <v>167.88</v>
      </c>
      <c r="C13" s="19">
        <f t="shared" si="0"/>
        <v>169.65285714285716</v>
      </c>
      <c r="D13" s="19">
        <f t="shared" si="1"/>
        <v>3.1430224489796621</v>
      </c>
      <c r="E13" s="13">
        <f t="shared" si="2"/>
        <v>1.0560264134245668E-2</v>
      </c>
      <c r="F13" s="19">
        <f t="shared" si="3"/>
        <v>10.637142857142976</v>
      </c>
    </row>
    <row r="14" spans="1:6" x14ac:dyDescent="0.25">
      <c r="A14" s="19">
        <v>7</v>
      </c>
      <c r="B14" s="19">
        <v>148.99</v>
      </c>
      <c r="C14" s="19">
        <f t="shared" si="0"/>
        <v>149.91979591836736</v>
      </c>
      <c r="D14" s="19">
        <f t="shared" si="1"/>
        <v>0.86452044981257814</v>
      </c>
      <c r="E14" s="13">
        <f t="shared" si="2"/>
        <v>6.2406598991029396E-3</v>
      </c>
      <c r="F14" s="19">
        <f t="shared" si="3"/>
        <v>6.5085714285714289</v>
      </c>
    </row>
    <row r="15" spans="1:6" x14ac:dyDescent="0.25">
      <c r="A15" s="19">
        <v>8</v>
      </c>
      <c r="B15" s="19">
        <v>135.12</v>
      </c>
      <c r="C15" s="19">
        <f t="shared" si="0"/>
        <v>135.12</v>
      </c>
      <c r="D15" s="19">
        <f t="shared" si="1"/>
        <v>0</v>
      </c>
      <c r="E15" s="13">
        <f t="shared" si="2"/>
        <v>0</v>
      </c>
      <c r="F15" s="19">
        <f t="shared" si="3"/>
        <v>0</v>
      </c>
    </row>
    <row r="16" spans="1:6" x14ac:dyDescent="0.25">
      <c r="A16" s="21">
        <v>9</v>
      </c>
      <c r="B16" s="21">
        <v>124.53</v>
      </c>
      <c r="C16" s="21">
        <f>$D$4/A16 + $D$5</f>
        <v>124.53</v>
      </c>
      <c r="D16" s="21">
        <f t="shared" si="1"/>
        <v>0</v>
      </c>
      <c r="E16" s="18">
        <f t="shared" si="2"/>
        <v>0</v>
      </c>
      <c r="F16" s="21">
        <f t="shared" si="3"/>
        <v>0</v>
      </c>
    </row>
    <row r="17" spans="1:6" x14ac:dyDescent="0.25">
      <c r="A17" s="21">
        <v>10</v>
      </c>
      <c r="B17" s="21">
        <v>116.21</v>
      </c>
      <c r="C17" s="21">
        <f t="shared" ref="C17:C42" si="4">$D$4/A17 + $D$5</f>
        <v>116.85826923076924</v>
      </c>
      <c r="D17" s="21">
        <f t="shared" si="1"/>
        <v>0.42025299556214807</v>
      </c>
      <c r="E17" s="18">
        <f t="shared" si="2"/>
        <v>5.5784289714245301E-3</v>
      </c>
      <c r="F17" s="21">
        <f t="shared" si="3"/>
        <v>6.4826923076924459</v>
      </c>
    </row>
    <row r="18" spans="1:6" x14ac:dyDescent="0.25">
      <c r="A18" s="21">
        <v>11</v>
      </c>
      <c r="B18" s="21">
        <v>109.52</v>
      </c>
      <c r="C18" s="21">
        <f t="shared" si="4"/>
        <v>110.5813986013986</v>
      </c>
      <c r="D18" s="21">
        <f t="shared" si="1"/>
        <v>1.1265669910509208</v>
      </c>
      <c r="E18" s="18">
        <f t="shared" si="2"/>
        <v>9.6913677994759674E-3</v>
      </c>
      <c r="F18" s="21">
        <f t="shared" si="3"/>
        <v>11.675384615384687</v>
      </c>
    </row>
    <row r="19" spans="1:6" x14ac:dyDescent="0.25">
      <c r="A19" s="21">
        <v>12</v>
      </c>
      <c r="B19" s="21">
        <v>104.02</v>
      </c>
      <c r="C19" s="21">
        <f t="shared" si="4"/>
        <v>105.35067307692307</v>
      </c>
      <c r="D19" s="21">
        <f t="shared" si="1"/>
        <v>1.7706908376479287</v>
      </c>
      <c r="E19" s="18">
        <f t="shared" si="2"/>
        <v>1.2792473340925561E-2</v>
      </c>
      <c r="F19" s="21">
        <f t="shared" si="3"/>
        <v>15.968076923076922</v>
      </c>
    </row>
    <row r="20" spans="1:6" x14ac:dyDescent="0.25">
      <c r="A20" s="21">
        <v>13</v>
      </c>
      <c r="B20" s="21">
        <v>99.44</v>
      </c>
      <c r="C20" s="21">
        <f t="shared" si="4"/>
        <v>100.92467455621302</v>
      </c>
      <c r="D20" s="21">
        <f t="shared" si="1"/>
        <v>2.2042585378663349</v>
      </c>
      <c r="E20" s="18">
        <f t="shared" si="2"/>
        <v>1.4930355553228303E-2</v>
      </c>
      <c r="F20" s="21">
        <f t="shared" si="3"/>
        <v>19.300769230769291</v>
      </c>
    </row>
    <row r="21" spans="1:6" x14ac:dyDescent="0.25">
      <c r="A21" s="21">
        <v>14</v>
      </c>
      <c r="B21" s="21">
        <v>95.56</v>
      </c>
      <c r="C21" s="21">
        <f t="shared" si="4"/>
        <v>97.130961538461548</v>
      </c>
      <c r="D21" s="21">
        <f t="shared" si="1"/>
        <v>2.4679201553254675</v>
      </c>
      <c r="E21" s="18">
        <f t="shared" si="2"/>
        <v>1.6439530540618943E-2</v>
      </c>
      <c r="F21" s="21">
        <f t="shared" si="3"/>
        <v>21.993461538461645</v>
      </c>
    </row>
    <row r="22" spans="1:6" x14ac:dyDescent="0.25">
      <c r="A22" s="21">
        <v>15</v>
      </c>
      <c r="B22" s="21">
        <v>92.24</v>
      </c>
      <c r="C22" s="21">
        <f t="shared" si="4"/>
        <v>93.843076923076922</v>
      </c>
      <c r="D22" s="21">
        <f t="shared" si="1"/>
        <v>2.5698556213017865</v>
      </c>
      <c r="E22" s="18">
        <f t="shared" si="2"/>
        <v>1.7379411568483594E-2</v>
      </c>
      <c r="F22" s="21">
        <f t="shared" si="3"/>
        <v>24.046153846153899</v>
      </c>
    </row>
    <row r="23" spans="1:6" x14ac:dyDescent="0.25">
      <c r="A23" s="21">
        <v>16</v>
      </c>
      <c r="B23" s="21">
        <v>89.37</v>
      </c>
      <c r="C23" s="21">
        <f t="shared" si="4"/>
        <v>90.966177884615391</v>
      </c>
      <c r="D23" s="21">
        <f t="shared" si="1"/>
        <v>2.5477838393352492</v>
      </c>
      <c r="E23" s="18">
        <f t="shared" si="2"/>
        <v>1.7860332154138819E-2</v>
      </c>
      <c r="F23" s="21">
        <f t="shared" si="3"/>
        <v>25.53884615384618</v>
      </c>
    </row>
    <row r="24" spans="1:6" x14ac:dyDescent="0.25">
      <c r="A24" s="21">
        <v>17</v>
      </c>
      <c r="B24" s="21">
        <v>86.87</v>
      </c>
      <c r="C24" s="21">
        <f t="shared" si="4"/>
        <v>88.427737556561084</v>
      </c>
      <c r="D24" s="21">
        <f t="shared" si="1"/>
        <v>2.426546295120882</v>
      </c>
      <c r="E24" s="18">
        <f t="shared" si="2"/>
        <v>1.7931824065397482E-2</v>
      </c>
      <c r="F24" s="21">
        <f t="shared" si="3"/>
        <v>26.481538461538349</v>
      </c>
    </row>
    <row r="25" spans="1:6" x14ac:dyDescent="0.25">
      <c r="A25" s="21">
        <v>18</v>
      </c>
      <c r="B25" s="21">
        <v>84.67</v>
      </c>
      <c r="C25" s="21">
        <f t="shared" si="4"/>
        <v>86.171346153846159</v>
      </c>
      <c r="D25" s="21">
        <f t="shared" si="1"/>
        <v>2.2540402736686485</v>
      </c>
      <c r="E25" s="18">
        <f t="shared" si="2"/>
        <v>1.7731736788073188E-2</v>
      </c>
      <c r="F25" s="21">
        <f t="shared" si="3"/>
        <v>27.024230769230826</v>
      </c>
    </row>
    <row r="26" spans="1:6" x14ac:dyDescent="0.25">
      <c r="A26" s="21">
        <v>19</v>
      </c>
      <c r="B26" s="21">
        <v>82.72</v>
      </c>
      <c r="C26" s="21">
        <f t="shared" si="4"/>
        <v>84.15246963562754</v>
      </c>
      <c r="D26" s="21">
        <f t="shared" si="1"/>
        <v>2.0519692569949002</v>
      </c>
      <c r="E26" s="18">
        <f t="shared" si="2"/>
        <v>1.7317089405555382E-2</v>
      </c>
      <c r="F26" s="21">
        <f t="shared" si="3"/>
        <v>27.21692307692328</v>
      </c>
    </row>
    <row r="27" spans="1:6" x14ac:dyDescent="0.25">
      <c r="A27" s="21">
        <v>20</v>
      </c>
      <c r="B27" s="21">
        <v>80.98</v>
      </c>
      <c r="C27" s="21">
        <f t="shared" si="4"/>
        <v>82.33548076923077</v>
      </c>
      <c r="D27" s="21">
        <f t="shared" si="1"/>
        <v>1.8373281157544297</v>
      </c>
      <c r="E27" s="18">
        <f t="shared" si="2"/>
        <v>1.6738463438265822E-2</v>
      </c>
      <c r="F27" s="21">
        <f t="shared" si="3"/>
        <v>27.109615384615324</v>
      </c>
    </row>
    <row r="28" spans="1:6" x14ac:dyDescent="0.25">
      <c r="A28" s="21">
        <v>21</v>
      </c>
      <c r="B28" s="21">
        <v>79.42</v>
      </c>
      <c r="C28" s="21">
        <f t="shared" si="4"/>
        <v>80.691538461538471</v>
      </c>
      <c r="D28" s="21">
        <f t="shared" si="1"/>
        <v>1.6168100591716172</v>
      </c>
      <c r="E28" s="18">
        <f t="shared" si="2"/>
        <v>1.6010305483989792E-2</v>
      </c>
      <c r="F28" s="21">
        <f t="shared" si="3"/>
        <v>26.702307692307855</v>
      </c>
    </row>
    <row r="29" spans="1:6" x14ac:dyDescent="0.25">
      <c r="A29" s="21">
        <v>22</v>
      </c>
      <c r="B29" s="21">
        <v>78.02</v>
      </c>
      <c r="C29" s="21">
        <f t="shared" si="4"/>
        <v>79.19704545454546</v>
      </c>
      <c r="D29" s="21">
        <f t="shared" si="1"/>
        <v>1.385436002066138</v>
      </c>
      <c r="E29" s="18">
        <f t="shared" si="2"/>
        <v>1.5086458017757808E-2</v>
      </c>
      <c r="F29" s="21">
        <f t="shared" si="3"/>
        <v>25.895000000000209</v>
      </c>
    </row>
    <row r="30" spans="1:6" x14ac:dyDescent="0.25">
      <c r="A30" s="21">
        <v>23</v>
      </c>
      <c r="B30" s="21">
        <v>76.739999999999995</v>
      </c>
      <c r="C30" s="21">
        <f t="shared" si="4"/>
        <v>77.83250836120402</v>
      </c>
      <c r="D30" s="21">
        <f t="shared" si="1"/>
        <v>1.1935745193007052</v>
      </c>
      <c r="E30" s="18">
        <f t="shared" si="2"/>
        <v>1.4236491545530694E-2</v>
      </c>
      <c r="F30" s="21">
        <f t="shared" si="3"/>
        <v>25.127692307692584</v>
      </c>
    </row>
    <row r="31" spans="1:6" x14ac:dyDescent="0.25">
      <c r="A31" s="21">
        <v>24</v>
      </c>
      <c r="B31" s="21">
        <v>75.59</v>
      </c>
      <c r="C31" s="21">
        <f t="shared" si="4"/>
        <v>76.581682692307695</v>
      </c>
      <c r="D31" s="21">
        <f t="shared" si="1"/>
        <v>0.98343456222263081</v>
      </c>
      <c r="E31" s="18">
        <f t="shared" si="2"/>
        <v>1.3119231278048565E-2</v>
      </c>
      <c r="F31" s="21">
        <f t="shared" si="3"/>
        <v>23.800384615384587</v>
      </c>
    </row>
    <row r="32" spans="1:6" x14ac:dyDescent="0.25">
      <c r="A32" s="21">
        <v>25</v>
      </c>
      <c r="B32" s="21">
        <v>74.53</v>
      </c>
      <c r="C32" s="21">
        <f t="shared" si="4"/>
        <v>75.430923076923079</v>
      </c>
      <c r="D32" s="21">
        <f t="shared" si="1"/>
        <v>0.81166239053254685</v>
      </c>
      <c r="E32" s="18">
        <f t="shared" si="2"/>
        <v>1.2088059532041839E-2</v>
      </c>
      <c r="F32" s="21">
        <f t="shared" si="3"/>
        <v>22.523076923076957</v>
      </c>
    </row>
    <row r="33" spans="1:6" x14ac:dyDescent="0.25">
      <c r="A33" s="21">
        <v>26</v>
      </c>
      <c r="B33" s="21">
        <v>73.569999999999993</v>
      </c>
      <c r="C33" s="21">
        <f t="shared" si="4"/>
        <v>74.368683431952661</v>
      </c>
      <c r="D33" s="21">
        <f t="shared" si="1"/>
        <v>0.63789522447569191</v>
      </c>
      <c r="E33" s="18">
        <f t="shared" si="2"/>
        <v>1.0856102106193666E-2</v>
      </c>
      <c r="F33" s="21">
        <f t="shared" si="3"/>
        <v>20.765769230769365</v>
      </c>
    </row>
    <row r="34" spans="1:6" x14ac:dyDescent="0.25">
      <c r="A34" s="21">
        <v>27</v>
      </c>
      <c r="B34" s="21">
        <v>72.680000000000007</v>
      </c>
      <c r="C34" s="21">
        <f t="shared" si="4"/>
        <v>73.385128205128211</v>
      </c>
      <c r="D34" s="21">
        <f t="shared" si="1"/>
        <v>0.4972057856673231</v>
      </c>
      <c r="E34" s="18">
        <f t="shared" si="2"/>
        <v>9.7018190028646725E-3</v>
      </c>
      <c r="F34" s="21">
        <f t="shared" si="3"/>
        <v>19.038461538461519</v>
      </c>
    </row>
    <row r="35" spans="1:6" x14ac:dyDescent="0.25">
      <c r="A35" s="21">
        <v>28</v>
      </c>
      <c r="B35" s="21">
        <v>71.86</v>
      </c>
      <c r="C35" s="21">
        <f t="shared" si="4"/>
        <v>72.471826923076932</v>
      </c>
      <c r="D35" s="21">
        <f t="shared" si="1"/>
        <v>0.37433218380178712</v>
      </c>
      <c r="E35" s="18">
        <f t="shared" si="2"/>
        <v>8.5141514483291526E-3</v>
      </c>
      <c r="F35" s="21">
        <f t="shared" si="3"/>
        <v>17.13115384615412</v>
      </c>
    </row>
    <row r="36" spans="1:6" x14ac:dyDescent="0.25">
      <c r="A36" s="21">
        <v>29</v>
      </c>
      <c r="B36" s="21">
        <v>71.099999999999994</v>
      </c>
      <c r="C36" s="21">
        <f t="shared" si="4"/>
        <v>71.62151193633953</v>
      </c>
      <c r="D36" s="21">
        <f t="shared" si="1"/>
        <v>0.27197469974461219</v>
      </c>
      <c r="E36" s="18">
        <f t="shared" si="2"/>
        <v>7.3349076841003657E-3</v>
      </c>
      <c r="F36" s="21">
        <f t="shared" si="3"/>
        <v>15.123846153846543</v>
      </c>
    </row>
    <row r="37" spans="1:6" x14ac:dyDescent="0.25">
      <c r="A37" s="21">
        <v>30</v>
      </c>
      <c r="B37" s="21">
        <v>70.400000000000006</v>
      </c>
      <c r="C37" s="21">
        <f t="shared" si="4"/>
        <v>70.827884615384619</v>
      </c>
      <c r="D37" s="21">
        <f t="shared" si="1"/>
        <v>0.18308524408283836</v>
      </c>
      <c r="E37" s="18">
        <f t="shared" si="2"/>
        <v>6.0779064685314368E-3</v>
      </c>
      <c r="F37" s="21">
        <f t="shared" si="3"/>
        <v>12.836538461538396</v>
      </c>
    </row>
    <row r="38" spans="1:6" x14ac:dyDescent="0.25">
      <c r="A38" s="21">
        <v>31</v>
      </c>
      <c r="B38" s="21">
        <v>69.739999999999995</v>
      </c>
      <c r="C38" s="21">
        <f t="shared" si="4"/>
        <v>70.085459057071972</v>
      </c>
      <c r="D38" s="21">
        <f t="shared" si="1"/>
        <v>0.11934196011305968</v>
      </c>
      <c r="E38" s="18">
        <f t="shared" si="2"/>
        <v>4.9535282057926204E-3</v>
      </c>
      <c r="F38" s="21">
        <f t="shared" si="3"/>
        <v>10.709230769231297</v>
      </c>
    </row>
    <row r="39" spans="1:6" x14ac:dyDescent="0.25">
      <c r="A39" s="21">
        <v>32</v>
      </c>
      <c r="B39" s="21">
        <v>69.14</v>
      </c>
      <c r="C39" s="21">
        <f t="shared" si="4"/>
        <v>69.389435096153846</v>
      </c>
      <c r="D39" s="21">
        <f t="shared" si="1"/>
        <v>6.2217867193278327E-2</v>
      </c>
      <c r="E39" s="18">
        <f t="shared" si="2"/>
        <v>3.6076814601366191E-3</v>
      </c>
      <c r="F39" s="21">
        <f t="shared" si="3"/>
        <v>7.9819230769230671</v>
      </c>
    </row>
    <row r="40" spans="1:6" x14ac:dyDescent="0.25">
      <c r="A40" s="21">
        <v>33</v>
      </c>
      <c r="B40" s="21">
        <v>68.569999999999993</v>
      </c>
      <c r="C40" s="21">
        <f t="shared" si="4"/>
        <v>68.735594405594412</v>
      </c>
      <c r="D40" s="21">
        <f t="shared" si="1"/>
        <v>2.7421507164168933E-2</v>
      </c>
      <c r="E40" s="18">
        <f t="shared" si="2"/>
        <v>2.4149687267670844E-3</v>
      </c>
      <c r="F40" s="21">
        <f t="shared" si="3"/>
        <v>5.4646153846158256</v>
      </c>
    </row>
    <row r="41" spans="1:6" x14ac:dyDescent="0.25">
      <c r="A41" s="21">
        <v>34</v>
      </c>
      <c r="B41" s="21">
        <v>68.040000000000006</v>
      </c>
      <c r="C41" s="21">
        <f t="shared" si="4"/>
        <v>68.1202149321267</v>
      </c>
      <c r="D41" s="21">
        <f t="shared" si="1"/>
        <v>6.434435336090099E-3</v>
      </c>
      <c r="E41" s="18">
        <f t="shared" si="2"/>
        <v>1.1789378619443537E-3</v>
      </c>
      <c r="F41" s="21">
        <f t="shared" si="3"/>
        <v>2.7273076923075905</v>
      </c>
    </row>
    <row r="42" spans="1:6" x14ac:dyDescent="0.25">
      <c r="A42" s="21">
        <v>35</v>
      </c>
      <c r="B42" s="21">
        <v>67.540000000000006</v>
      </c>
      <c r="C42" s="21">
        <f t="shared" si="4"/>
        <v>67.540000000000006</v>
      </c>
      <c r="D42" s="21">
        <f t="shared" si="1"/>
        <v>0</v>
      </c>
      <c r="E42" s="18">
        <f t="shared" si="2"/>
        <v>0</v>
      </c>
      <c r="F42" s="21">
        <f t="shared" si="3"/>
        <v>0</v>
      </c>
    </row>
    <row r="43" spans="1:6" x14ac:dyDescent="0.25">
      <c r="A43" s="20">
        <v>36</v>
      </c>
      <c r="B43" s="20">
        <v>67.069999999999993</v>
      </c>
      <c r="C43" s="20">
        <f>$F$4/A43 + $F$5</f>
        <v>67.069999999999993</v>
      </c>
      <c r="D43" s="20">
        <f t="shared" si="1"/>
        <v>0</v>
      </c>
      <c r="E43" s="14">
        <f t="shared" si="2"/>
        <v>0</v>
      </c>
      <c r="F43" s="20">
        <f t="shared" si="3"/>
        <v>0</v>
      </c>
    </row>
    <row r="44" spans="1:6" x14ac:dyDescent="0.25">
      <c r="A44" s="20">
        <v>37</v>
      </c>
      <c r="B44" s="20">
        <v>66.63</v>
      </c>
      <c r="C44" s="20">
        <f t="shared" ref="C44:C103" si="5">$F$4/A44 + $F$5</f>
        <v>66.661351351351342</v>
      </c>
      <c r="D44" s="20">
        <f t="shared" si="1"/>
        <v>9.8290723155560942E-4</v>
      </c>
      <c r="E44" s="14">
        <f t="shared" si="2"/>
        <v>4.7052906125389521E-4</v>
      </c>
      <c r="F44" s="20">
        <f t="shared" si="3"/>
        <v>1.1599999999998403</v>
      </c>
    </row>
    <row r="45" spans="1:6" x14ac:dyDescent="0.25">
      <c r="A45" s="20">
        <v>38</v>
      </c>
      <c r="B45" s="20">
        <v>66.209999999999994</v>
      </c>
      <c r="C45" s="20">
        <f t="shared" si="5"/>
        <v>66.274210526315784</v>
      </c>
      <c r="D45" s="20">
        <f t="shared" si="1"/>
        <v>4.1229916897507811E-3</v>
      </c>
      <c r="E45" s="14">
        <f t="shared" si="2"/>
        <v>9.6980103180471485E-4</v>
      </c>
      <c r="F45" s="20">
        <f t="shared" si="3"/>
        <v>2.4400000000000261</v>
      </c>
    </row>
    <row r="46" spans="1:6" x14ac:dyDescent="0.25">
      <c r="A46" s="20">
        <v>39</v>
      </c>
      <c r="B46" s="20">
        <v>65.819999999999993</v>
      </c>
      <c r="C46" s="20">
        <f t="shared" si="5"/>
        <v>65.906923076923078</v>
      </c>
      <c r="D46" s="20">
        <f t="shared" si="1"/>
        <v>7.5556213017766074E-3</v>
      </c>
      <c r="E46" s="14">
        <f t="shared" si="2"/>
        <v>1.3206180024777474E-3</v>
      </c>
      <c r="F46" s="20">
        <f t="shared" si="3"/>
        <v>3.3900000000003274</v>
      </c>
    </row>
    <row r="47" spans="1:6" x14ac:dyDescent="0.25">
      <c r="A47" s="20">
        <v>40</v>
      </c>
      <c r="B47" s="20">
        <v>65.45</v>
      </c>
      <c r="C47" s="20">
        <f t="shared" si="5"/>
        <v>65.557999999999993</v>
      </c>
      <c r="D47" s="20">
        <f t="shared" si="1"/>
        <v>1.1663999999997815E-2</v>
      </c>
      <c r="E47" s="14">
        <f t="shared" si="2"/>
        <v>1.6501145912909071E-3</v>
      </c>
      <c r="F47" s="20">
        <f t="shared" si="3"/>
        <v>4.3199999999995953</v>
      </c>
    </row>
    <row r="48" spans="1:6" x14ac:dyDescent="0.25">
      <c r="A48" s="20">
        <v>41</v>
      </c>
      <c r="B48" s="20">
        <v>65.099999999999994</v>
      </c>
      <c r="C48" s="20">
        <f t="shared" si="5"/>
        <v>65.226097560975603</v>
      </c>
      <c r="D48" s="20">
        <f t="shared" si="1"/>
        <v>1.5900594883997369E-2</v>
      </c>
      <c r="E48" s="14">
        <f t="shared" si="2"/>
        <v>1.9369825034655725E-3</v>
      </c>
      <c r="F48" s="20">
        <f t="shared" si="3"/>
        <v>5.1699999999999591</v>
      </c>
    </row>
    <row r="49" spans="1:6" x14ac:dyDescent="0.25">
      <c r="A49" s="20">
        <v>42</v>
      </c>
      <c r="B49" s="20">
        <v>64.77</v>
      </c>
      <c r="C49" s="20">
        <f t="shared" si="5"/>
        <v>64.91</v>
      </c>
      <c r="D49" s="20">
        <f t="shared" si="1"/>
        <v>1.9600000000000159E-2</v>
      </c>
      <c r="E49" s="14">
        <f t="shared" si="2"/>
        <v>2.1614945190674786E-3</v>
      </c>
      <c r="F49" s="20">
        <f t="shared" si="3"/>
        <v>5.8800000000000239</v>
      </c>
    </row>
    <row r="50" spans="1:6" x14ac:dyDescent="0.25">
      <c r="A50" s="20">
        <v>43</v>
      </c>
      <c r="B50" s="20">
        <v>64.45</v>
      </c>
      <c r="C50" s="20">
        <f t="shared" si="5"/>
        <v>64.608604651162793</v>
      </c>
      <c r="D50" s="20">
        <f t="shared" si="1"/>
        <v>2.5155435370470266E-2</v>
      </c>
      <c r="E50" s="14">
        <f t="shared" si="2"/>
        <v>2.4608945098958863E-3</v>
      </c>
      <c r="F50" s="20">
        <f t="shared" si="3"/>
        <v>6.8199999999999648</v>
      </c>
    </row>
    <row r="51" spans="1:6" x14ac:dyDescent="0.25">
      <c r="A51" s="20">
        <v>44</v>
      </c>
      <c r="B51" s="20">
        <v>64.150000000000006</v>
      </c>
      <c r="C51" s="20">
        <f t="shared" si="5"/>
        <v>64.320909090909083</v>
      </c>
      <c r="D51" s="20">
        <f t="shared" si="1"/>
        <v>2.9209917355367345E-2</v>
      </c>
      <c r="E51" s="14">
        <f t="shared" si="2"/>
        <v>2.6642103025577174E-3</v>
      </c>
      <c r="F51" s="20">
        <f t="shared" si="3"/>
        <v>7.5199999999994134</v>
      </c>
    </row>
    <row r="52" spans="1:6" x14ac:dyDescent="0.25">
      <c r="A52" s="20">
        <v>45</v>
      </c>
      <c r="B52" s="20">
        <v>63.86</v>
      </c>
      <c r="C52" s="20">
        <f t="shared" si="5"/>
        <v>64.045999999999992</v>
      </c>
      <c r="D52" s="20">
        <f t="shared" si="1"/>
        <v>3.4595999999997337E-2</v>
      </c>
      <c r="E52" s="14">
        <f t="shared" si="2"/>
        <v>2.9126213592231887E-3</v>
      </c>
      <c r="F52" s="20">
        <f t="shared" si="3"/>
        <v>8.3699999999996777</v>
      </c>
    </row>
    <row r="53" spans="1:6" x14ac:dyDescent="0.25">
      <c r="A53" s="20">
        <v>46</v>
      </c>
      <c r="B53" s="20">
        <v>63.59</v>
      </c>
      <c r="C53" s="20">
        <f t="shared" si="5"/>
        <v>63.783043478260865</v>
      </c>
      <c r="D53" s="20">
        <f t="shared" si="1"/>
        <v>3.7265784499051678E-2</v>
      </c>
      <c r="E53" s="14">
        <f t="shared" si="2"/>
        <v>3.0357521349404218E-3</v>
      </c>
      <c r="F53" s="20">
        <f t="shared" si="3"/>
        <v>8.879999999999626</v>
      </c>
    </row>
    <row r="54" spans="1:6" x14ac:dyDescent="0.25">
      <c r="A54" s="20">
        <v>47</v>
      </c>
      <c r="B54" s="20">
        <v>63.33</v>
      </c>
      <c r="C54" s="20">
        <f t="shared" si="5"/>
        <v>63.531276595744679</v>
      </c>
      <c r="D54" s="20">
        <f t="shared" si="1"/>
        <v>4.051226799456744E-2</v>
      </c>
      <c r="E54" s="14">
        <f t="shared" si="2"/>
        <v>3.1782187864310796E-3</v>
      </c>
      <c r="F54" s="20">
        <f t="shared" si="3"/>
        <v>9.4599999999999724</v>
      </c>
    </row>
    <row r="55" spans="1:6" x14ac:dyDescent="0.25">
      <c r="A55" s="20">
        <v>48</v>
      </c>
      <c r="B55" s="20">
        <v>63.09</v>
      </c>
      <c r="C55" s="20">
        <f t="shared" si="5"/>
        <v>63.29</v>
      </c>
      <c r="D55" s="20">
        <f t="shared" si="1"/>
        <v>3.9999999999998294E-2</v>
      </c>
      <c r="E55" s="14">
        <f t="shared" si="2"/>
        <v>3.1700744967506061E-3</v>
      </c>
      <c r="F55" s="20">
        <f t="shared" si="3"/>
        <v>9.5999999999997954</v>
      </c>
    </row>
    <row r="56" spans="1:6" x14ac:dyDescent="0.25">
      <c r="A56" s="20">
        <v>49</v>
      </c>
      <c r="B56" s="20">
        <v>62.85</v>
      </c>
      <c r="C56" s="20">
        <f t="shared" si="5"/>
        <v>63.058571428571426</v>
      </c>
      <c r="D56" s="20">
        <f t="shared" si="1"/>
        <v>4.3502040816324888E-2</v>
      </c>
      <c r="E56" s="14">
        <f t="shared" si="2"/>
        <v>3.3185589271507499E-3</v>
      </c>
      <c r="F56" s="20">
        <f t="shared" si="3"/>
        <v>10.219999999999807</v>
      </c>
    </row>
    <row r="57" spans="1:6" x14ac:dyDescent="0.25">
      <c r="A57" s="20">
        <v>50</v>
      </c>
      <c r="B57" s="20">
        <v>62.62</v>
      </c>
      <c r="C57" s="20">
        <f t="shared" si="5"/>
        <v>62.836399999999998</v>
      </c>
      <c r="D57" s="20">
        <f t="shared" si="1"/>
        <v>4.6828960000000065E-2</v>
      </c>
      <c r="E57" s="14">
        <f t="shared" si="2"/>
        <v>3.4557649313318455E-3</v>
      </c>
      <c r="F57" s="20">
        <f t="shared" si="3"/>
        <v>10.820000000000007</v>
      </c>
    </row>
    <row r="58" spans="1:6" x14ac:dyDescent="0.25">
      <c r="A58" s="20">
        <v>51</v>
      </c>
      <c r="B58" s="20">
        <v>62.41</v>
      </c>
      <c r="C58" s="20">
        <f t="shared" si="5"/>
        <v>62.622941176470583</v>
      </c>
      <c r="D58" s="20">
        <f t="shared" si="1"/>
        <v>4.5343944636677423E-2</v>
      </c>
      <c r="E58" s="14">
        <f t="shared" si="2"/>
        <v>3.4119720633005355E-3</v>
      </c>
      <c r="F58" s="20">
        <f t="shared" si="3"/>
        <v>10.859999999999907</v>
      </c>
    </row>
    <row r="59" spans="1:6" x14ac:dyDescent="0.25">
      <c r="A59" s="20">
        <v>52</v>
      </c>
      <c r="B59" s="20">
        <v>62.2</v>
      </c>
      <c r="C59" s="20">
        <f t="shared" si="5"/>
        <v>62.417692307692306</v>
      </c>
      <c r="D59" s="20">
        <f t="shared" si="1"/>
        <v>4.7389940828400409E-2</v>
      </c>
      <c r="E59" s="14">
        <f t="shared" si="2"/>
        <v>3.4998763294582505E-3</v>
      </c>
      <c r="F59" s="20">
        <f t="shared" si="3"/>
        <v>11.319999999999766</v>
      </c>
    </row>
    <row r="60" spans="1:6" x14ac:dyDescent="0.25">
      <c r="A60" s="20">
        <v>53</v>
      </c>
      <c r="B60" s="20">
        <v>62</v>
      </c>
      <c r="C60" s="20">
        <f t="shared" si="5"/>
        <v>62.220188679245283</v>
      </c>
      <c r="D60" s="20">
        <f t="shared" si="1"/>
        <v>4.8483054467781908E-2</v>
      </c>
      <c r="E60" s="14">
        <f t="shared" si="2"/>
        <v>3.5514303104077823E-3</v>
      </c>
      <c r="F60" s="20">
        <f t="shared" si="3"/>
        <v>11.669999999999973</v>
      </c>
    </row>
    <row r="61" spans="1:6" x14ac:dyDescent="0.25">
      <c r="A61" s="20">
        <v>54</v>
      </c>
      <c r="B61" s="20">
        <v>61.81</v>
      </c>
      <c r="C61" s="20">
        <f t="shared" si="5"/>
        <v>62.03</v>
      </c>
      <c r="D61" s="20">
        <f t="shared" si="1"/>
        <v>4.8399999999999499E-2</v>
      </c>
      <c r="E61" s="14">
        <f t="shared" si="2"/>
        <v>3.5592946125222271E-3</v>
      </c>
      <c r="F61" s="20">
        <f t="shared" si="3"/>
        <v>11.879999999999939</v>
      </c>
    </row>
    <row r="62" spans="1:6" x14ac:dyDescent="0.25">
      <c r="A62" s="20">
        <v>55</v>
      </c>
      <c r="B62" s="20">
        <v>61.63</v>
      </c>
      <c r="C62" s="20">
        <f t="shared" si="5"/>
        <v>61.846727272727271</v>
      </c>
      <c r="D62" s="20">
        <f t="shared" si="1"/>
        <v>4.6970710743799986E-2</v>
      </c>
      <c r="E62" s="14">
        <f t="shared" si="2"/>
        <v>3.5165872582714405E-3</v>
      </c>
      <c r="F62" s="20">
        <f t="shared" si="3"/>
        <v>11.919999999999789</v>
      </c>
    </row>
    <row r="63" spans="1:6" x14ac:dyDescent="0.25">
      <c r="A63" s="20">
        <v>56</v>
      </c>
      <c r="B63" s="20">
        <v>61.45</v>
      </c>
      <c r="C63" s="20">
        <f t="shared" si="5"/>
        <v>61.67</v>
      </c>
      <c r="D63" s="20">
        <f t="shared" si="1"/>
        <v>4.8399999999999499E-2</v>
      </c>
      <c r="E63" s="14">
        <f t="shared" si="2"/>
        <v>3.5801464605370033E-3</v>
      </c>
      <c r="F63" s="20">
        <f t="shared" si="3"/>
        <v>12.319999999999936</v>
      </c>
    </row>
    <row r="64" spans="1:6" x14ac:dyDescent="0.25">
      <c r="A64" s="20">
        <v>57</v>
      </c>
      <c r="B64" s="20">
        <v>61.28</v>
      </c>
      <c r="C64" s="20">
        <f t="shared" si="5"/>
        <v>61.499473684210528</v>
      </c>
      <c r="D64" s="20">
        <f t="shared" si="1"/>
        <v>4.8168698060942199E-2</v>
      </c>
      <c r="E64" s="14">
        <f t="shared" si="2"/>
        <v>3.5814896248454169E-3</v>
      </c>
      <c r="F64" s="20">
        <f t="shared" si="3"/>
        <v>12.510000000000048</v>
      </c>
    </row>
    <row r="65" spans="1:6" x14ac:dyDescent="0.25">
      <c r="A65" s="20">
        <v>58</v>
      </c>
      <c r="B65" s="20">
        <v>61.12</v>
      </c>
      <c r="C65" s="20">
        <f t="shared" si="5"/>
        <v>61.334827586206899</v>
      </c>
      <c r="D65" s="20">
        <f t="shared" si="1"/>
        <v>4.615089179548363E-2</v>
      </c>
      <c r="E65" s="14">
        <f t="shared" si="2"/>
        <v>3.5148492507673652E-3</v>
      </c>
      <c r="F65" s="20">
        <f t="shared" si="3"/>
        <v>12.460000000000278</v>
      </c>
    </row>
    <row r="66" spans="1:6" x14ac:dyDescent="0.25">
      <c r="A66" s="20">
        <v>59</v>
      </c>
      <c r="B66" s="20">
        <v>60.96</v>
      </c>
      <c r="C66" s="20">
        <f t="shared" si="5"/>
        <v>61.175762711864408</v>
      </c>
      <c r="D66" s="20">
        <f t="shared" si="1"/>
        <v>4.655354783108321E-2</v>
      </c>
      <c r="E66" s="14">
        <f t="shared" si="2"/>
        <v>3.5394145647048426E-3</v>
      </c>
      <c r="F66" s="20">
        <f t="shared" si="3"/>
        <v>12.730000000000025</v>
      </c>
    </row>
    <row r="67" spans="1:6" x14ac:dyDescent="0.25">
      <c r="A67" s="20">
        <v>60</v>
      </c>
      <c r="B67" s="20">
        <v>60.81</v>
      </c>
      <c r="C67" s="20">
        <f t="shared" si="5"/>
        <v>61.021999999999998</v>
      </c>
      <c r="D67" s="20">
        <f t="shared" si="1"/>
        <v>4.4943999999998388E-2</v>
      </c>
      <c r="E67" s="14">
        <f t="shared" si="2"/>
        <v>3.4862687058049035E-3</v>
      </c>
      <c r="F67" s="20">
        <f t="shared" si="3"/>
        <v>12.719999999999771</v>
      </c>
    </row>
    <row r="68" spans="1:6" x14ac:dyDescent="0.25">
      <c r="A68" s="20">
        <v>61</v>
      </c>
      <c r="B68" s="20">
        <v>60.67</v>
      </c>
      <c r="C68" s="20">
        <f t="shared" si="5"/>
        <v>60.873278688524586</v>
      </c>
      <c r="D68" s="20">
        <f t="shared" si="1"/>
        <v>4.1322225208274874E-2</v>
      </c>
      <c r="E68" s="14">
        <f t="shared" si="2"/>
        <v>3.3505635161461033E-3</v>
      </c>
      <c r="F68" s="20">
        <f t="shared" si="3"/>
        <v>12.399999999999629</v>
      </c>
    </row>
    <row r="69" spans="1:6" x14ac:dyDescent="0.25">
      <c r="A69" s="20">
        <v>62</v>
      </c>
      <c r="B69" s="20">
        <v>60.53</v>
      </c>
      <c r="C69" s="20">
        <f t="shared" si="5"/>
        <v>60.729354838709675</v>
      </c>
      <c r="D69" s="20">
        <f t="shared" si="1"/>
        <v>3.9742351716960035E-2</v>
      </c>
      <c r="E69" s="14">
        <f t="shared" si="2"/>
        <v>3.2934881663583965E-3</v>
      </c>
      <c r="F69" s="20">
        <f t="shared" si="3"/>
        <v>12.359999999999772</v>
      </c>
    </row>
    <row r="70" spans="1:6" x14ac:dyDescent="0.25">
      <c r="A70" s="20">
        <v>63</v>
      </c>
      <c r="B70" s="20">
        <v>60.39</v>
      </c>
      <c r="C70" s="20">
        <f t="shared" si="5"/>
        <v>60.589999999999996</v>
      </c>
      <c r="D70" s="20">
        <f t="shared" si="1"/>
        <v>3.9999999999998294E-2</v>
      </c>
      <c r="E70" s="14">
        <f t="shared" si="2"/>
        <v>3.3118065904950444E-3</v>
      </c>
      <c r="F70" s="20">
        <f t="shared" si="3"/>
        <v>12.599999999999731</v>
      </c>
    </row>
    <row r="71" spans="1:6" x14ac:dyDescent="0.25">
      <c r="A71" s="20">
        <v>64</v>
      </c>
      <c r="B71" s="20">
        <v>60.26</v>
      </c>
      <c r="C71" s="20">
        <f t="shared" si="5"/>
        <v>60.454999999999998</v>
      </c>
      <c r="D71" s="20">
        <f t="shared" si="1"/>
        <v>3.8025000000000114E-2</v>
      </c>
      <c r="E71" s="14">
        <f t="shared" si="2"/>
        <v>3.2359774311317671E-3</v>
      </c>
      <c r="F71" s="20">
        <f t="shared" si="3"/>
        <v>12.480000000000018</v>
      </c>
    </row>
    <row r="72" spans="1:6" x14ac:dyDescent="0.25">
      <c r="A72" s="20">
        <v>65</v>
      </c>
      <c r="B72" s="20">
        <v>60.13</v>
      </c>
      <c r="C72" s="20">
        <f t="shared" si="5"/>
        <v>60.324153846153848</v>
      </c>
      <c r="D72" s="20">
        <f t="shared" si="1"/>
        <v>3.7695715976331173E-2</v>
      </c>
      <c r="E72" s="14">
        <f t="shared" si="2"/>
        <v>3.2289014826849438E-3</v>
      </c>
      <c r="F72" s="20">
        <f t="shared" si="3"/>
        <v>12.619999999999969</v>
      </c>
    </row>
    <row r="73" spans="1:6" x14ac:dyDescent="0.25">
      <c r="A73" s="20">
        <v>66</v>
      </c>
      <c r="B73" s="20">
        <v>60.01</v>
      </c>
      <c r="C73" s="20">
        <f t="shared" si="5"/>
        <v>60.197272727272725</v>
      </c>
      <c r="D73" s="20">
        <f t="shared" ref="D73:D103" si="6">(B73-C73)^2</f>
        <v>3.5071074380165365E-2</v>
      </c>
      <c r="E73" s="14">
        <f t="shared" ref="E73:E103" si="7">(ABS(B73-C73)/B73)</f>
        <v>3.1206920058778117E-3</v>
      </c>
      <c r="F73" s="20">
        <f t="shared" ref="F73:F103" si="8">(C73-B73)*A73</f>
        <v>12.360000000000014</v>
      </c>
    </row>
    <row r="74" spans="1:6" x14ac:dyDescent="0.25">
      <c r="A74" s="20">
        <v>67</v>
      </c>
      <c r="B74" s="20">
        <v>58.89</v>
      </c>
      <c r="C74" s="20">
        <f t="shared" si="5"/>
        <v>60.074179104477608</v>
      </c>
      <c r="D74" s="20">
        <f t="shared" si="6"/>
        <v>1.4022801514813881</v>
      </c>
      <c r="E74" s="14">
        <f t="shared" si="7"/>
        <v>2.0108322371839148E-2</v>
      </c>
      <c r="F74" s="20">
        <f t="shared" si="8"/>
        <v>79.339999999999691</v>
      </c>
    </row>
    <row r="75" spans="1:6" x14ac:dyDescent="0.25">
      <c r="A75" s="20">
        <v>68</v>
      </c>
      <c r="B75" s="20">
        <v>59.78</v>
      </c>
      <c r="C75" s="20">
        <f t="shared" si="5"/>
        <v>59.95470588235294</v>
      </c>
      <c r="D75" s="20">
        <f t="shared" si="6"/>
        <v>3.0522145328718824E-2</v>
      </c>
      <c r="E75" s="14">
        <f t="shared" si="7"/>
        <v>2.9224804675968318E-3</v>
      </c>
      <c r="F75" s="20">
        <f t="shared" si="8"/>
        <v>11.879999999999825</v>
      </c>
    </row>
    <row r="76" spans="1:6" x14ac:dyDescent="0.25">
      <c r="A76" s="20">
        <v>69</v>
      </c>
      <c r="B76" s="20">
        <v>59.67</v>
      </c>
      <c r="C76" s="20">
        <f t="shared" si="5"/>
        <v>59.838695652173911</v>
      </c>
      <c r="D76" s="20">
        <f t="shared" si="6"/>
        <v>2.8458223062380536E-2</v>
      </c>
      <c r="E76" s="14">
        <f t="shared" si="7"/>
        <v>2.8271434921050636E-3</v>
      </c>
      <c r="F76" s="20">
        <f t="shared" si="8"/>
        <v>11.639999999999731</v>
      </c>
    </row>
    <row r="77" spans="1:6" x14ac:dyDescent="0.25">
      <c r="A77" s="20">
        <v>70</v>
      </c>
      <c r="B77" s="20">
        <v>59.56</v>
      </c>
      <c r="C77" s="20">
        <f t="shared" si="5"/>
        <v>59.725999999999999</v>
      </c>
      <c r="D77" s="20">
        <f t="shared" si="6"/>
        <v>2.7555999999998942E-2</v>
      </c>
      <c r="E77" s="14">
        <f t="shared" si="7"/>
        <v>2.7871054398924916E-3</v>
      </c>
      <c r="F77" s="20">
        <f t="shared" si="8"/>
        <v>11.619999999999777</v>
      </c>
    </row>
    <row r="78" spans="1:6" x14ac:dyDescent="0.25">
      <c r="A78" s="20">
        <v>71</v>
      </c>
      <c r="B78" s="20">
        <v>59.46</v>
      </c>
      <c r="C78" s="20">
        <f t="shared" si="5"/>
        <v>59.616478873239437</v>
      </c>
      <c r="D78" s="20">
        <f t="shared" si="6"/>
        <v>2.4485637770283546E-2</v>
      </c>
      <c r="E78" s="14">
        <f t="shared" si="7"/>
        <v>2.6316662166067308E-3</v>
      </c>
      <c r="F78" s="20">
        <f t="shared" si="8"/>
        <v>11.109999999999971</v>
      </c>
    </row>
    <row r="79" spans="1:6" x14ac:dyDescent="0.25">
      <c r="A79" s="20">
        <v>72</v>
      </c>
      <c r="B79" s="20">
        <v>59.36</v>
      </c>
      <c r="C79" s="20">
        <f t="shared" si="5"/>
        <v>59.51</v>
      </c>
      <c r="D79" s="20">
        <f t="shared" si="6"/>
        <v>2.2499999999999572E-2</v>
      </c>
      <c r="E79" s="14">
        <f t="shared" si="7"/>
        <v>2.5269541778975501E-3</v>
      </c>
      <c r="F79" s="20">
        <f t="shared" si="8"/>
        <v>10.799999999999898</v>
      </c>
    </row>
    <row r="80" spans="1:6" x14ac:dyDescent="0.25">
      <c r="A80" s="20">
        <v>73</v>
      </c>
      <c r="B80" s="20">
        <v>59.26</v>
      </c>
      <c r="C80" s="20">
        <f t="shared" si="5"/>
        <v>59.406438356164379</v>
      </c>
      <c r="D80" s="20">
        <f t="shared" si="6"/>
        <v>2.1444192156126217E-2</v>
      </c>
      <c r="E80" s="14">
        <f t="shared" si="7"/>
        <v>2.4711163713192945E-3</v>
      </c>
      <c r="F80" s="20">
        <f t="shared" si="8"/>
        <v>10.689999999999841</v>
      </c>
    </row>
    <row r="81" spans="1:6" x14ac:dyDescent="0.25">
      <c r="A81" s="20">
        <v>74</v>
      </c>
      <c r="B81" s="20">
        <v>59.16</v>
      </c>
      <c r="C81" s="20">
        <f t="shared" si="5"/>
        <v>59.305675675675673</v>
      </c>
      <c r="D81" s="20">
        <f t="shared" si="6"/>
        <v>2.1221402483564761E-2</v>
      </c>
      <c r="E81" s="14">
        <f t="shared" si="7"/>
        <v>2.462401549622652E-3</v>
      </c>
      <c r="F81" s="20">
        <f t="shared" si="8"/>
        <v>10.78000000000003</v>
      </c>
    </row>
    <row r="82" spans="1:6" x14ac:dyDescent="0.25">
      <c r="A82" s="20">
        <v>75</v>
      </c>
      <c r="B82" s="20">
        <v>59.07</v>
      </c>
      <c r="C82" s="20">
        <f t="shared" si="5"/>
        <v>59.207599999999999</v>
      </c>
      <c r="D82" s="20">
        <f t="shared" si="6"/>
        <v>1.8933759999999741E-2</v>
      </c>
      <c r="E82" s="14">
        <f t="shared" si="7"/>
        <v>2.3294396478753861E-3</v>
      </c>
      <c r="F82" s="20">
        <f t="shared" si="8"/>
        <v>10.319999999999929</v>
      </c>
    </row>
    <row r="83" spans="1:6" x14ac:dyDescent="0.25">
      <c r="A83" s="20">
        <v>76</v>
      </c>
      <c r="B83" s="20">
        <v>58.98</v>
      </c>
      <c r="C83" s="20">
        <f t="shared" si="5"/>
        <v>59.112105263157893</v>
      </c>
      <c r="D83" s="20">
        <f t="shared" si="6"/>
        <v>1.7451800554017086E-2</v>
      </c>
      <c r="E83" s="14">
        <f t="shared" si="7"/>
        <v>2.2398315218361566E-3</v>
      </c>
      <c r="F83" s="20">
        <f t="shared" si="8"/>
        <v>10.040000000000134</v>
      </c>
    </row>
    <row r="84" spans="1:6" x14ac:dyDescent="0.25">
      <c r="A84" s="20">
        <v>77</v>
      </c>
      <c r="B84" s="20">
        <v>58.9</v>
      </c>
      <c r="C84" s="20">
        <f t="shared" si="5"/>
        <v>59.019090909090906</v>
      </c>
      <c r="D84" s="20">
        <f t="shared" si="6"/>
        <v>1.4182644628098762E-2</v>
      </c>
      <c r="E84" s="14">
        <f t="shared" si="7"/>
        <v>2.0219169624941828E-3</v>
      </c>
      <c r="F84" s="20">
        <f t="shared" si="8"/>
        <v>9.1699999999998667</v>
      </c>
    </row>
    <row r="85" spans="1:6" x14ac:dyDescent="0.25">
      <c r="A85" s="20">
        <v>78</v>
      </c>
      <c r="B85" s="20">
        <v>58.81</v>
      </c>
      <c r="C85" s="20">
        <f t="shared" si="5"/>
        <v>58.928461538461541</v>
      </c>
      <c r="D85" s="20">
        <f t="shared" si="6"/>
        <v>1.4033136094674541E-2</v>
      </c>
      <c r="E85" s="14">
        <f t="shared" si="7"/>
        <v>2.014309445018507E-3</v>
      </c>
      <c r="F85" s="20">
        <f t="shared" si="8"/>
        <v>9.2399999999999949</v>
      </c>
    </row>
    <row r="86" spans="1:6" x14ac:dyDescent="0.25">
      <c r="A86" s="20">
        <v>79</v>
      </c>
      <c r="B86" s="20">
        <v>58.73</v>
      </c>
      <c r="C86" s="20">
        <f t="shared" si="5"/>
        <v>58.840126582278479</v>
      </c>
      <c r="D86" s="20">
        <f t="shared" si="6"/>
        <v>1.2127864124339372E-2</v>
      </c>
      <c r="E86" s="14">
        <f t="shared" si="7"/>
        <v>1.8751333607778392E-3</v>
      </c>
      <c r="F86" s="20">
        <f t="shared" si="8"/>
        <v>8.7000000000001165</v>
      </c>
    </row>
    <row r="87" spans="1:6" x14ac:dyDescent="0.25">
      <c r="A87" s="20">
        <v>80</v>
      </c>
      <c r="B87" s="20">
        <v>58.65</v>
      </c>
      <c r="C87" s="20">
        <f t="shared" si="5"/>
        <v>58.753999999999998</v>
      </c>
      <c r="D87" s="20">
        <f t="shared" si="6"/>
        <v>1.0815999999999834E-2</v>
      </c>
      <c r="E87" s="14">
        <f t="shared" si="7"/>
        <v>1.7732310315430385E-3</v>
      </c>
      <c r="F87" s="20">
        <f t="shared" si="8"/>
        <v>8.3199999999999363</v>
      </c>
    </row>
    <row r="88" spans="1:6" x14ac:dyDescent="0.25">
      <c r="A88" s="20">
        <v>81</v>
      </c>
      <c r="B88" s="20">
        <v>58.57</v>
      </c>
      <c r="C88" s="20">
        <f t="shared" si="5"/>
        <v>58.67</v>
      </c>
      <c r="D88" s="20">
        <f t="shared" si="6"/>
        <v>1.0000000000000285E-2</v>
      </c>
      <c r="E88" s="14">
        <f t="shared" si="7"/>
        <v>1.7073587160662698E-3</v>
      </c>
      <c r="F88" s="20">
        <f t="shared" si="8"/>
        <v>8.1000000000001151</v>
      </c>
    </row>
    <row r="89" spans="1:6" x14ac:dyDescent="0.25">
      <c r="A89" s="20">
        <v>82</v>
      </c>
      <c r="B89" s="20">
        <v>58.5</v>
      </c>
      <c r="C89" s="20">
        <f t="shared" si="5"/>
        <v>58.588048780487803</v>
      </c>
      <c r="D89" s="20">
        <f t="shared" si="6"/>
        <v>7.7525877453893111E-3</v>
      </c>
      <c r="E89" s="14">
        <f t="shared" si="7"/>
        <v>1.5051073587658626E-3</v>
      </c>
      <c r="F89" s="20">
        <f t="shared" si="8"/>
        <v>7.2199999999998425</v>
      </c>
    </row>
    <row r="90" spans="1:6" x14ac:dyDescent="0.25">
      <c r="A90" s="20">
        <v>83</v>
      </c>
      <c r="B90" s="20">
        <v>58.42</v>
      </c>
      <c r="C90" s="20">
        <f t="shared" si="5"/>
        <v>58.50807228915663</v>
      </c>
      <c r="D90" s="20">
        <f t="shared" si="6"/>
        <v>7.7567281172886771E-3</v>
      </c>
      <c r="E90" s="14">
        <f t="shared" si="7"/>
        <v>1.5075708517053731E-3</v>
      </c>
      <c r="F90" s="20">
        <f t="shared" si="8"/>
        <v>7.310000000000116</v>
      </c>
    </row>
    <row r="91" spans="1:6" x14ac:dyDescent="0.25">
      <c r="A91" s="20">
        <v>84</v>
      </c>
      <c r="B91" s="20">
        <v>58.35</v>
      </c>
      <c r="C91" s="20">
        <f t="shared" si="5"/>
        <v>58.43</v>
      </c>
      <c r="D91" s="20">
        <f t="shared" si="6"/>
        <v>6.3999999999997271E-3</v>
      </c>
      <c r="E91" s="14">
        <f t="shared" si="7"/>
        <v>1.3710368466152236E-3</v>
      </c>
      <c r="F91" s="20">
        <f t="shared" si="8"/>
        <v>6.7199999999998568</v>
      </c>
    </row>
    <row r="92" spans="1:6" x14ac:dyDescent="0.25">
      <c r="A92" s="20">
        <v>85</v>
      </c>
      <c r="B92" s="20">
        <v>58.28</v>
      </c>
      <c r="C92" s="20">
        <f t="shared" si="5"/>
        <v>58.353764705882355</v>
      </c>
      <c r="D92" s="20">
        <f t="shared" si="6"/>
        <v>5.4412318339101999E-3</v>
      </c>
      <c r="E92" s="14">
        <f t="shared" si="7"/>
        <v>1.2656950220033298E-3</v>
      </c>
      <c r="F92" s="20">
        <f t="shared" si="8"/>
        <v>6.2700000000000955</v>
      </c>
    </row>
    <row r="93" spans="1:6" x14ac:dyDescent="0.25">
      <c r="A93" s="20">
        <v>86</v>
      </c>
      <c r="B93" s="20">
        <v>58.21</v>
      </c>
      <c r="C93" s="20">
        <f t="shared" si="5"/>
        <v>58.279302325581398</v>
      </c>
      <c r="D93" s="20">
        <f t="shared" si="6"/>
        <v>4.802812330989943E-3</v>
      </c>
      <c r="E93" s="14">
        <f t="shared" si="7"/>
        <v>1.1905570448616548E-3</v>
      </c>
      <c r="F93" s="20">
        <f t="shared" si="8"/>
        <v>5.9600000000001359</v>
      </c>
    </row>
    <row r="94" spans="1:6" x14ac:dyDescent="0.25">
      <c r="A94" s="20">
        <v>87</v>
      </c>
      <c r="B94" s="20">
        <v>58.15</v>
      </c>
      <c r="C94" s="20">
        <f t="shared" si="5"/>
        <v>58.206551724137931</v>
      </c>
      <c r="D94" s="20">
        <f t="shared" si="6"/>
        <v>3.1980975029728201E-3</v>
      </c>
      <c r="E94" s="14">
        <f t="shared" si="7"/>
        <v>9.7251460254398157E-4</v>
      </c>
      <c r="F94" s="20">
        <f t="shared" si="8"/>
        <v>4.9200000000001296</v>
      </c>
    </row>
    <row r="95" spans="1:6" x14ac:dyDescent="0.25">
      <c r="A95" s="20">
        <v>88</v>
      </c>
      <c r="B95" s="20">
        <v>58.08</v>
      </c>
      <c r="C95" s="20">
        <f t="shared" si="5"/>
        <v>58.135454545454543</v>
      </c>
      <c r="D95" s="20">
        <f t="shared" si="6"/>
        <v>3.0752066115701704E-3</v>
      </c>
      <c r="E95" s="14">
        <f t="shared" si="7"/>
        <v>9.5479589281240976E-4</v>
      </c>
      <c r="F95" s="20">
        <f t="shared" si="8"/>
        <v>4.8799999999999386</v>
      </c>
    </row>
    <row r="96" spans="1:6" x14ac:dyDescent="0.25">
      <c r="A96" s="20">
        <v>89</v>
      </c>
      <c r="B96" s="20">
        <v>58.02</v>
      </c>
      <c r="C96" s="20">
        <f t="shared" si="5"/>
        <v>58.065955056179774</v>
      </c>
      <c r="D96" s="20">
        <f t="shared" si="6"/>
        <v>2.1118671884859316E-3</v>
      </c>
      <c r="E96" s="14">
        <f t="shared" si="7"/>
        <v>7.9205543226079362E-4</v>
      </c>
      <c r="F96" s="20">
        <f t="shared" si="8"/>
        <v>4.089999999999641</v>
      </c>
    </row>
    <row r="97" spans="1:6" x14ac:dyDescent="0.25">
      <c r="A97" s="20">
        <v>90</v>
      </c>
      <c r="B97" s="20">
        <v>57.96</v>
      </c>
      <c r="C97" s="20">
        <f t="shared" si="5"/>
        <v>57.997999999999998</v>
      </c>
      <c r="D97" s="20">
        <f t="shared" si="6"/>
        <v>1.4439999999997495E-3</v>
      </c>
      <c r="E97" s="14">
        <f t="shared" si="7"/>
        <v>6.5562456866799003E-4</v>
      </c>
      <c r="F97" s="20">
        <f t="shared" si="8"/>
        <v>3.4199999999997033</v>
      </c>
    </row>
    <row r="98" spans="1:6" x14ac:dyDescent="0.25">
      <c r="A98" s="20">
        <v>91</v>
      </c>
      <c r="B98" s="20">
        <v>57.9</v>
      </c>
      <c r="C98" s="20">
        <f t="shared" si="5"/>
        <v>57.931538461538459</v>
      </c>
      <c r="D98" s="20">
        <f t="shared" si="6"/>
        <v>9.9467455621293235E-4</v>
      </c>
      <c r="E98" s="14">
        <f t="shared" si="7"/>
        <v>5.4470572605285297E-4</v>
      </c>
      <c r="F98" s="20">
        <f t="shared" si="8"/>
        <v>2.8699999999998766</v>
      </c>
    </row>
    <row r="99" spans="1:6" x14ac:dyDescent="0.25">
      <c r="A99" s="20">
        <v>92</v>
      </c>
      <c r="B99" s="20">
        <v>57.84</v>
      </c>
      <c r="C99" s="20">
        <f t="shared" si="5"/>
        <v>57.866521739130434</v>
      </c>
      <c r="D99" s="20">
        <f t="shared" si="6"/>
        <v>7.0340264650260481E-4</v>
      </c>
      <c r="E99" s="14">
        <f t="shared" si="7"/>
        <v>4.5853629201988988E-4</v>
      </c>
      <c r="F99" s="20">
        <f t="shared" si="8"/>
        <v>2.4399999999995998</v>
      </c>
    </row>
    <row r="100" spans="1:6" x14ac:dyDescent="0.25">
      <c r="A100" s="20">
        <v>93</v>
      </c>
      <c r="B100" s="20">
        <v>57.78</v>
      </c>
      <c r="C100" s="20">
        <f t="shared" si="5"/>
        <v>57.802903225806453</v>
      </c>
      <c r="D100" s="20">
        <f t="shared" si="6"/>
        <v>5.2455775234133337E-4</v>
      </c>
      <c r="E100" s="14">
        <f t="shared" si="7"/>
        <v>3.9638673946784523E-4</v>
      </c>
      <c r="F100" s="20">
        <f t="shared" si="8"/>
        <v>2.1300000000000452</v>
      </c>
    </row>
    <row r="101" spans="1:6" x14ac:dyDescent="0.25">
      <c r="A101" s="20">
        <v>94</v>
      </c>
      <c r="B101" s="20">
        <v>57.72</v>
      </c>
      <c r="C101" s="20">
        <f t="shared" si="5"/>
        <v>57.740638297872337</v>
      </c>
      <c r="D101" s="20">
        <f t="shared" si="6"/>
        <v>4.2593933906736296E-4</v>
      </c>
      <c r="E101" s="14">
        <f t="shared" si="7"/>
        <v>3.57558868197129E-4</v>
      </c>
      <c r="F101" s="20">
        <f t="shared" si="8"/>
        <v>1.9399999999997988</v>
      </c>
    </row>
    <row r="102" spans="1:6" x14ac:dyDescent="0.25">
      <c r="A102" s="20">
        <v>95</v>
      </c>
      <c r="B102" s="20">
        <v>57.67</v>
      </c>
      <c r="C102" s="20">
        <f t="shared" si="5"/>
        <v>57.679684210526318</v>
      </c>
      <c r="D102" s="20">
        <f t="shared" si="6"/>
        <v>9.3783933518017478E-5</v>
      </c>
      <c r="E102" s="14">
        <f t="shared" si="7"/>
        <v>1.6792457996040239E-4</v>
      </c>
      <c r="F102" s="20">
        <f t="shared" si="8"/>
        <v>0.92000000000005855</v>
      </c>
    </row>
    <row r="103" spans="1:6" x14ac:dyDescent="0.25">
      <c r="A103" s="20">
        <v>96</v>
      </c>
      <c r="B103" s="20">
        <v>57.62</v>
      </c>
      <c r="C103" s="20">
        <f t="shared" si="5"/>
        <v>57.62</v>
      </c>
      <c r="D103" s="20">
        <f t="shared" si="6"/>
        <v>0</v>
      </c>
      <c r="E103" s="14">
        <f t="shared" si="7"/>
        <v>0</v>
      </c>
      <c r="F103" s="20">
        <f t="shared" si="8"/>
        <v>0</v>
      </c>
    </row>
    <row r="104" spans="1:6" x14ac:dyDescent="0.25">
      <c r="B104" s="2"/>
      <c r="D104" s="3" t="s">
        <v>28</v>
      </c>
      <c r="E104" s="12">
        <f>AVERAGE(E8:E103)</f>
        <v>5.1359880715178144E-3</v>
      </c>
    </row>
    <row r="105" spans="1:6" x14ac:dyDescent="0.25">
      <c r="B105" s="2"/>
    </row>
  </sheetData>
  <pageMargins left="0.7" right="0.7" top="0.75" bottom="0.75" header="0.3" footer="0.3"/>
  <pageSetup scale="36" fitToHeight="0" orientation="portrait" r:id="rId1"/>
  <rowBreaks count="1" manualBreakCount="1">
    <brk id="104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5"/>
  <sheetViews>
    <sheetView topLeftCell="A79" workbookViewId="0">
      <selection activeCell="D104" sqref="D104"/>
    </sheetView>
  </sheetViews>
  <sheetFormatPr defaultRowHeight="15" x14ac:dyDescent="0.25"/>
  <sheetData>
    <row r="1" spans="1:6" ht="26.25" x14ac:dyDescent="0.4">
      <c r="A1" s="1" t="s">
        <v>17</v>
      </c>
    </row>
    <row r="3" spans="1:6" x14ac:dyDescent="0.25">
      <c r="A3" t="s">
        <v>5</v>
      </c>
      <c r="B3" s="2"/>
    </row>
    <row r="4" spans="1:6" x14ac:dyDescent="0.25">
      <c r="A4" t="s">
        <v>11</v>
      </c>
      <c r="B4" s="2">
        <f>(B8-B15)/(1/A8-1/A15)</f>
        <v>686.35428571428577</v>
      </c>
      <c r="C4" t="s">
        <v>10</v>
      </c>
      <c r="D4">
        <f>(B16-B42)/(1/A16-1/A42)</f>
        <v>469.8346153846154</v>
      </c>
      <c r="E4" t="s">
        <v>19</v>
      </c>
      <c r="F4">
        <f>(B43-B103)/(1/A43-1/A103)</f>
        <v>331.2</v>
      </c>
    </row>
    <row r="5" spans="1:6" x14ac:dyDescent="0.25">
      <c r="A5" t="s">
        <v>9</v>
      </c>
      <c r="B5" s="2">
        <f>B8-B4*1/A8</f>
        <v>52.34571428571428</v>
      </c>
      <c r="C5" t="s">
        <v>9</v>
      </c>
      <c r="D5">
        <f>B16-D4*1/A16</f>
        <v>78.356153846153845</v>
      </c>
      <c r="E5" t="s">
        <v>18</v>
      </c>
      <c r="F5">
        <f>B43-F4*1/A43</f>
        <v>82.289999999999992</v>
      </c>
    </row>
    <row r="7" spans="1:6" x14ac:dyDescent="0.25">
      <c r="A7" t="s">
        <v>1</v>
      </c>
      <c r="B7" t="s">
        <v>29</v>
      </c>
      <c r="C7" t="s">
        <v>3</v>
      </c>
      <c r="D7" t="s">
        <v>4</v>
      </c>
      <c r="E7" t="s">
        <v>25</v>
      </c>
      <c r="F7" t="s">
        <v>30</v>
      </c>
    </row>
    <row r="8" spans="1:6" x14ac:dyDescent="0.25">
      <c r="A8" s="19">
        <v>1</v>
      </c>
      <c r="B8" s="19">
        <v>738.7</v>
      </c>
      <c r="C8" s="19">
        <f>$B$4/A8 + $B$5</f>
        <v>738.7</v>
      </c>
      <c r="D8" s="19">
        <f>(B8-C8)^2</f>
        <v>0</v>
      </c>
      <c r="E8" s="13">
        <f>(ABS(B8-C8)/B8)</f>
        <v>0</v>
      </c>
      <c r="F8" s="19">
        <f>(C8-B8)*A8</f>
        <v>0</v>
      </c>
    </row>
    <row r="9" spans="1:6" x14ac:dyDescent="0.25">
      <c r="A9" s="19">
        <v>2</v>
      </c>
      <c r="B9" s="19">
        <v>385.78</v>
      </c>
      <c r="C9" s="19">
        <f t="shared" ref="C9:C15" si="0">$B$4/A9 + $B$5</f>
        <v>395.52285714285716</v>
      </c>
      <c r="D9" s="19">
        <f t="shared" ref="D9:D72" si="1">(B9-C9)^2</f>
        <v>94.923265306123369</v>
      </c>
      <c r="E9" s="13">
        <f t="shared" ref="E9:E72" si="2">(ABS(B9-C9)/B9)</f>
        <v>2.5254956562956066E-2</v>
      </c>
      <c r="F9" s="19">
        <f t="shared" ref="F9:F72" si="3">(C9-B9)*A9</f>
        <v>19.48571428571438</v>
      </c>
    </row>
    <row r="10" spans="1:6" x14ac:dyDescent="0.25">
      <c r="A10" s="19">
        <v>3</v>
      </c>
      <c r="B10" s="19">
        <v>269.27999999999997</v>
      </c>
      <c r="C10" s="19">
        <f t="shared" si="0"/>
        <v>281.1304761904762</v>
      </c>
      <c r="D10" s="19">
        <f t="shared" si="1"/>
        <v>140.43378594104399</v>
      </c>
      <c r="E10" s="13">
        <f t="shared" si="2"/>
        <v>4.4008007243301506E-2</v>
      </c>
      <c r="F10" s="19">
        <f t="shared" si="3"/>
        <v>35.551428571428687</v>
      </c>
    </row>
    <row r="11" spans="1:6" x14ac:dyDescent="0.25">
      <c r="A11" s="19">
        <v>4</v>
      </c>
      <c r="B11" s="19">
        <v>213.89</v>
      </c>
      <c r="C11" s="19">
        <f t="shared" si="0"/>
        <v>223.93428571428572</v>
      </c>
      <c r="D11" s="19">
        <f t="shared" si="1"/>
        <v>100.8876755102045</v>
      </c>
      <c r="E11" s="13">
        <f t="shared" si="2"/>
        <v>4.6960052897684491E-2</v>
      </c>
      <c r="F11" s="19">
        <f t="shared" si="3"/>
        <v>40.17714285714294</v>
      </c>
    </row>
    <row r="12" spans="1:6" x14ac:dyDescent="0.25">
      <c r="A12" s="19">
        <v>5</v>
      </c>
      <c r="B12" s="19">
        <v>182.25</v>
      </c>
      <c r="C12" s="19">
        <f t="shared" si="0"/>
        <v>189.61657142857143</v>
      </c>
      <c r="D12" s="19">
        <f t="shared" si="1"/>
        <v>54.26637461224496</v>
      </c>
      <c r="E12" s="13">
        <f t="shared" si="2"/>
        <v>4.0420145012737628E-2</v>
      </c>
      <c r="F12" s="19">
        <f t="shared" si="3"/>
        <v>36.832857142857165</v>
      </c>
    </row>
    <row r="13" spans="1:6" x14ac:dyDescent="0.25">
      <c r="A13" s="19">
        <v>6</v>
      </c>
      <c r="B13" s="19">
        <v>162.06</v>
      </c>
      <c r="C13" s="19">
        <f t="shared" si="0"/>
        <v>166.73809523809524</v>
      </c>
      <c r="D13" s="19">
        <f t="shared" si="1"/>
        <v>21.884575056689346</v>
      </c>
      <c r="E13" s="13">
        <f t="shared" si="2"/>
        <v>2.8866439825343936E-2</v>
      </c>
      <c r="F13" s="19">
        <f t="shared" si="3"/>
        <v>28.068571428571431</v>
      </c>
    </row>
    <row r="14" spans="1:6" x14ac:dyDescent="0.25">
      <c r="A14" s="19">
        <v>7</v>
      </c>
      <c r="B14" s="19">
        <v>148.19</v>
      </c>
      <c r="C14" s="19">
        <f t="shared" si="0"/>
        <v>150.39632653061224</v>
      </c>
      <c r="D14" s="19">
        <f t="shared" si="1"/>
        <v>4.8678767596834636</v>
      </c>
      <c r="E14" s="13">
        <f t="shared" si="2"/>
        <v>1.4888498080924789E-2</v>
      </c>
      <c r="F14" s="19">
        <f t="shared" si="3"/>
        <v>15.444285714285712</v>
      </c>
    </row>
    <row r="15" spans="1:6" x14ac:dyDescent="0.25">
      <c r="A15" s="19">
        <v>8</v>
      </c>
      <c r="B15" s="19">
        <v>138.13999999999999</v>
      </c>
      <c r="C15" s="19">
        <f t="shared" si="0"/>
        <v>138.13999999999999</v>
      </c>
      <c r="D15" s="19">
        <f t="shared" si="1"/>
        <v>0</v>
      </c>
      <c r="E15" s="13">
        <f t="shared" si="2"/>
        <v>0</v>
      </c>
      <c r="F15" s="19">
        <f t="shared" si="3"/>
        <v>0</v>
      </c>
    </row>
    <row r="16" spans="1:6" x14ac:dyDescent="0.25">
      <c r="A16" s="21">
        <v>9</v>
      </c>
      <c r="B16" s="21">
        <v>130.56</v>
      </c>
      <c r="C16" s="21">
        <f t="shared" ref="C16:C42" si="4">$D$4/A16 + $D$5</f>
        <v>130.56</v>
      </c>
      <c r="D16" s="21">
        <f t="shared" si="1"/>
        <v>0</v>
      </c>
      <c r="E16" s="18">
        <f t="shared" si="2"/>
        <v>0</v>
      </c>
      <c r="F16" s="21">
        <f t="shared" si="3"/>
        <v>0</v>
      </c>
    </row>
    <row r="17" spans="1:6" x14ac:dyDescent="0.25">
      <c r="A17" s="21">
        <v>10</v>
      </c>
      <c r="B17" s="21">
        <v>124.67</v>
      </c>
      <c r="C17" s="21">
        <f t="shared" si="4"/>
        <v>125.33961538461539</v>
      </c>
      <c r="D17" s="21">
        <f t="shared" si="1"/>
        <v>0.44838476331360783</v>
      </c>
      <c r="E17" s="18">
        <f t="shared" si="2"/>
        <v>5.3711027882841367E-3</v>
      </c>
      <c r="F17" s="21">
        <f t="shared" si="3"/>
        <v>6.6961538461538339</v>
      </c>
    </row>
    <row r="18" spans="1:6" x14ac:dyDescent="0.25">
      <c r="A18" s="21">
        <v>11</v>
      </c>
      <c r="B18" s="21">
        <v>119.97</v>
      </c>
      <c r="C18" s="21">
        <f t="shared" si="4"/>
        <v>121.06839160839161</v>
      </c>
      <c r="D18" s="21">
        <f t="shared" si="1"/>
        <v>1.2064641253851047</v>
      </c>
      <c r="E18" s="18">
        <f t="shared" si="2"/>
        <v>9.1555522913362389E-3</v>
      </c>
      <c r="F18" s="21">
        <f t="shared" si="3"/>
        <v>12.082307692307694</v>
      </c>
    </row>
    <row r="19" spans="1:6" x14ac:dyDescent="0.25">
      <c r="A19" s="21">
        <v>12</v>
      </c>
      <c r="B19" s="21">
        <v>116.14</v>
      </c>
      <c r="C19" s="21">
        <f t="shared" si="4"/>
        <v>117.50903846153847</v>
      </c>
      <c r="D19" s="21">
        <f t="shared" si="1"/>
        <v>1.8742663091716094</v>
      </c>
      <c r="E19" s="18">
        <f t="shared" si="2"/>
        <v>1.1787829012730032E-2</v>
      </c>
      <c r="F19" s="21">
        <f t="shared" si="3"/>
        <v>16.42846153846159</v>
      </c>
    </row>
    <row r="20" spans="1:6" x14ac:dyDescent="0.25">
      <c r="A20" s="21">
        <v>13</v>
      </c>
      <c r="B20" s="21">
        <v>112.97</v>
      </c>
      <c r="C20" s="21">
        <f t="shared" si="4"/>
        <v>114.49727810650887</v>
      </c>
      <c r="D20" s="21">
        <f t="shared" si="1"/>
        <v>2.3325784146213304</v>
      </c>
      <c r="E20" s="18">
        <f t="shared" si="2"/>
        <v>1.3519324657067129E-2</v>
      </c>
      <c r="F20" s="21">
        <f t="shared" si="3"/>
        <v>19.854615384615357</v>
      </c>
    </row>
    <row r="21" spans="1:6" x14ac:dyDescent="0.25">
      <c r="A21" s="21">
        <v>14</v>
      </c>
      <c r="B21" s="21">
        <v>110.31</v>
      </c>
      <c r="C21" s="21">
        <f t="shared" si="4"/>
        <v>111.91576923076923</v>
      </c>
      <c r="D21" s="21">
        <f t="shared" si="1"/>
        <v>2.5784948224851929</v>
      </c>
      <c r="E21" s="18">
        <f t="shared" si="2"/>
        <v>1.4556878168518052E-2</v>
      </c>
      <c r="F21" s="21">
        <f t="shared" si="3"/>
        <v>22.48076923076917</v>
      </c>
    </row>
    <row r="22" spans="1:6" x14ac:dyDescent="0.25">
      <c r="A22" s="21">
        <v>15</v>
      </c>
      <c r="B22" s="21">
        <v>108.05</v>
      </c>
      <c r="C22" s="21">
        <f t="shared" si="4"/>
        <v>109.67846153846153</v>
      </c>
      <c r="D22" s="21">
        <f t="shared" si="1"/>
        <v>2.6518869822485138</v>
      </c>
      <c r="E22" s="18">
        <f t="shared" si="2"/>
        <v>1.5071370092193767E-2</v>
      </c>
      <c r="F22" s="21">
        <f t="shared" si="3"/>
        <v>24.426923076923046</v>
      </c>
    </row>
    <row r="23" spans="1:6" x14ac:dyDescent="0.25">
      <c r="A23" s="21">
        <v>16</v>
      </c>
      <c r="B23" s="21">
        <v>106.11</v>
      </c>
      <c r="C23" s="21">
        <f t="shared" si="4"/>
        <v>107.7208173076923</v>
      </c>
      <c r="D23" s="21">
        <f t="shared" si="1"/>
        <v>2.5947323987610726</v>
      </c>
      <c r="E23" s="18">
        <f t="shared" si="2"/>
        <v>1.5180636204809169E-2</v>
      </c>
      <c r="F23" s="21">
        <f t="shared" si="3"/>
        <v>25.773076923076815</v>
      </c>
    </row>
    <row r="24" spans="1:6" x14ac:dyDescent="0.25">
      <c r="A24" s="21">
        <v>17</v>
      </c>
      <c r="B24" s="21">
        <v>104.42</v>
      </c>
      <c r="C24" s="21">
        <f t="shared" si="4"/>
        <v>105.99348416289592</v>
      </c>
      <c r="D24" s="21">
        <f t="shared" si="1"/>
        <v>2.4758524108842836</v>
      </c>
      <c r="E24" s="18">
        <f t="shared" si="2"/>
        <v>1.5068800640642819E-2</v>
      </c>
      <c r="F24" s="21">
        <f t="shared" si="3"/>
        <v>26.749230769230692</v>
      </c>
    </row>
    <row r="25" spans="1:6" x14ac:dyDescent="0.25">
      <c r="A25" s="21">
        <v>18</v>
      </c>
      <c r="B25" s="21">
        <v>102.95</v>
      </c>
      <c r="C25" s="21">
        <f t="shared" si="4"/>
        <v>104.45807692307693</v>
      </c>
      <c r="D25" s="21">
        <f t="shared" si="1"/>
        <v>2.274296005917174</v>
      </c>
      <c r="E25" s="18">
        <f t="shared" si="2"/>
        <v>1.4648634512646214E-2</v>
      </c>
      <c r="F25" s="21">
        <f t="shared" si="3"/>
        <v>27.1453846153847</v>
      </c>
    </row>
    <row r="26" spans="1:6" x14ac:dyDescent="0.25">
      <c r="A26" s="21">
        <v>19</v>
      </c>
      <c r="B26" s="21">
        <v>101.65</v>
      </c>
      <c r="C26" s="21">
        <f t="shared" si="4"/>
        <v>103.08429149797571</v>
      </c>
      <c r="D26" s="21">
        <f t="shared" si="1"/>
        <v>2.0571921011653971</v>
      </c>
      <c r="E26" s="18">
        <f t="shared" si="2"/>
        <v>1.4110098356868734E-2</v>
      </c>
      <c r="F26" s="21">
        <f t="shared" si="3"/>
        <v>27.251538461538431</v>
      </c>
    </row>
    <row r="27" spans="1:6" x14ac:dyDescent="0.25">
      <c r="A27" s="21">
        <v>20</v>
      </c>
      <c r="B27" s="21">
        <v>100.49</v>
      </c>
      <c r="C27" s="21">
        <f t="shared" si="4"/>
        <v>101.84788461538461</v>
      </c>
      <c r="D27" s="21">
        <f t="shared" si="1"/>
        <v>1.8438506286982375</v>
      </c>
      <c r="E27" s="18">
        <f t="shared" si="2"/>
        <v>1.3512634246040602E-2</v>
      </c>
      <c r="F27" s="21">
        <f t="shared" si="3"/>
        <v>27.1576923076924</v>
      </c>
    </row>
    <row r="28" spans="1:6" x14ac:dyDescent="0.25">
      <c r="A28" s="21">
        <v>21</v>
      </c>
      <c r="B28" s="21">
        <v>99.46</v>
      </c>
      <c r="C28" s="21">
        <f t="shared" si="4"/>
        <v>100.72923076923077</v>
      </c>
      <c r="D28" s="21">
        <f t="shared" si="1"/>
        <v>1.6109467455621413</v>
      </c>
      <c r="E28" s="18">
        <f t="shared" si="2"/>
        <v>1.276121827097098E-2</v>
      </c>
      <c r="F28" s="21">
        <f t="shared" si="3"/>
        <v>26.653846153846246</v>
      </c>
    </row>
    <row r="29" spans="1:6" x14ac:dyDescent="0.25">
      <c r="A29" s="21">
        <v>22</v>
      </c>
      <c r="B29" s="21">
        <v>98.54</v>
      </c>
      <c r="C29" s="21">
        <f t="shared" si="4"/>
        <v>99.712272727272733</v>
      </c>
      <c r="D29" s="21">
        <f t="shared" si="1"/>
        <v>1.3742233471074372</v>
      </c>
      <c r="E29" s="18">
        <f t="shared" si="2"/>
        <v>1.1896414930715717E-2</v>
      </c>
      <c r="F29" s="21">
        <f t="shared" si="3"/>
        <v>25.789999999999992</v>
      </c>
    </row>
    <row r="30" spans="1:6" x14ac:dyDescent="0.25">
      <c r="A30" s="21">
        <v>23</v>
      </c>
      <c r="B30" s="21">
        <v>97.7</v>
      </c>
      <c r="C30" s="21">
        <f t="shared" si="4"/>
        <v>98.783745819397993</v>
      </c>
      <c r="D30" s="21">
        <f t="shared" si="1"/>
        <v>1.1745050010626206</v>
      </c>
      <c r="E30" s="18">
        <f t="shared" si="2"/>
        <v>1.1092587711340736E-2</v>
      </c>
      <c r="F30" s="21">
        <f t="shared" si="3"/>
        <v>24.926153846153767</v>
      </c>
    </row>
    <row r="31" spans="1:6" x14ac:dyDescent="0.25">
      <c r="A31" s="21">
        <v>24</v>
      </c>
      <c r="B31" s="21">
        <v>96.95</v>
      </c>
      <c r="C31" s="21">
        <f t="shared" si="4"/>
        <v>97.932596153846148</v>
      </c>
      <c r="D31" s="21">
        <f t="shared" si="1"/>
        <v>0.96549520155323831</v>
      </c>
      <c r="E31" s="18">
        <f t="shared" si="2"/>
        <v>1.0135081524973137E-2</v>
      </c>
      <c r="F31" s="21">
        <f t="shared" si="3"/>
        <v>23.582307692307495</v>
      </c>
    </row>
    <row r="32" spans="1:6" x14ac:dyDescent="0.25">
      <c r="A32" s="21">
        <v>25</v>
      </c>
      <c r="B32" s="21">
        <v>96.26</v>
      </c>
      <c r="C32" s="21">
        <f t="shared" si="4"/>
        <v>97.149538461538469</v>
      </c>
      <c r="D32" s="21">
        <f t="shared" si="1"/>
        <v>0.79127867455621792</v>
      </c>
      <c r="E32" s="18">
        <f t="shared" si="2"/>
        <v>9.2409979382761711E-3</v>
      </c>
      <c r="F32" s="21">
        <f t="shared" si="3"/>
        <v>22.238461538461607</v>
      </c>
    </row>
    <row r="33" spans="1:6" x14ac:dyDescent="0.25">
      <c r="A33" s="21">
        <v>26</v>
      </c>
      <c r="B33" s="21">
        <v>95.64</v>
      </c>
      <c r="C33" s="21">
        <f t="shared" si="4"/>
        <v>96.426715976331366</v>
      </c>
      <c r="D33" s="21">
        <f t="shared" si="1"/>
        <v>0.61892202741501312</v>
      </c>
      <c r="E33" s="18">
        <f t="shared" si="2"/>
        <v>8.2258048549912702E-3</v>
      </c>
      <c r="F33" s="21">
        <f t="shared" si="3"/>
        <v>20.454615384615494</v>
      </c>
    </row>
    <row r="34" spans="1:6" x14ac:dyDescent="0.25">
      <c r="A34" s="21">
        <v>27</v>
      </c>
      <c r="B34" s="21">
        <v>95.06</v>
      </c>
      <c r="C34" s="21">
        <f t="shared" si="4"/>
        <v>95.757435897435897</v>
      </c>
      <c r="D34" s="21">
        <f t="shared" si="1"/>
        <v>0.48641683103221217</v>
      </c>
      <c r="E34" s="18">
        <f t="shared" si="2"/>
        <v>7.3367967329675465E-3</v>
      </c>
      <c r="F34" s="21">
        <f t="shared" si="3"/>
        <v>18.830769230769164</v>
      </c>
    </row>
    <row r="35" spans="1:6" x14ac:dyDescent="0.25">
      <c r="A35" s="21">
        <v>28</v>
      </c>
      <c r="B35" s="21">
        <v>94.53</v>
      </c>
      <c r="C35" s="21">
        <f t="shared" si="4"/>
        <v>95.135961538461544</v>
      </c>
      <c r="D35" s="21">
        <f t="shared" si="1"/>
        <v>0.36718938609467966</v>
      </c>
      <c r="E35" s="18">
        <f t="shared" si="2"/>
        <v>6.4102564102564543E-3</v>
      </c>
      <c r="F35" s="21">
        <f t="shared" si="3"/>
        <v>16.966923076923194</v>
      </c>
    </row>
    <row r="36" spans="1:6" x14ac:dyDescent="0.25">
      <c r="A36" s="21">
        <v>29</v>
      </c>
      <c r="B36" s="21">
        <v>94.05</v>
      </c>
      <c r="C36" s="21">
        <f t="shared" si="4"/>
        <v>94.557347480106102</v>
      </c>
      <c r="D36" s="21">
        <f t="shared" si="1"/>
        <v>0.25740146557001492</v>
      </c>
      <c r="E36" s="18">
        <f t="shared" si="2"/>
        <v>5.3944442329197798E-3</v>
      </c>
      <c r="F36" s="21">
        <f t="shared" si="3"/>
        <v>14.713076923077054</v>
      </c>
    </row>
    <row r="37" spans="1:6" x14ac:dyDescent="0.25">
      <c r="A37" s="21">
        <v>30</v>
      </c>
      <c r="B37" s="21">
        <v>93.6</v>
      </c>
      <c r="C37" s="21">
        <f t="shared" si="4"/>
        <v>94.017307692307696</v>
      </c>
      <c r="D37" s="21">
        <f t="shared" si="1"/>
        <v>0.17414571005917961</v>
      </c>
      <c r="E37" s="18">
        <f t="shared" si="2"/>
        <v>4.4584155161079267E-3</v>
      </c>
      <c r="F37" s="21">
        <f t="shared" si="3"/>
        <v>12.519230769231058</v>
      </c>
    </row>
    <row r="38" spans="1:6" x14ac:dyDescent="0.25">
      <c r="A38" s="21">
        <v>31</v>
      </c>
      <c r="B38" s="21">
        <v>93.18</v>
      </c>
      <c r="C38" s="21">
        <f t="shared" si="4"/>
        <v>93.51210918114144</v>
      </c>
      <c r="D38" s="21">
        <f t="shared" si="1"/>
        <v>0.11029650819843342</v>
      </c>
      <c r="E38" s="18">
        <f t="shared" si="2"/>
        <v>3.5641680740656082E-3</v>
      </c>
      <c r="F38" s="21">
        <f t="shared" si="3"/>
        <v>10.295384615384435</v>
      </c>
    </row>
    <row r="39" spans="1:6" x14ac:dyDescent="0.25">
      <c r="A39" s="21">
        <v>32</v>
      </c>
      <c r="B39" s="21">
        <v>92.79</v>
      </c>
      <c r="C39" s="21">
        <f t="shared" si="4"/>
        <v>93.03848557692308</v>
      </c>
      <c r="D39" s="21">
        <f t="shared" si="1"/>
        <v>6.174508193879262E-2</v>
      </c>
      <c r="E39" s="18">
        <f t="shared" si="2"/>
        <v>2.6779348736186374E-3</v>
      </c>
      <c r="F39" s="21">
        <f t="shared" si="3"/>
        <v>7.9515384615383482</v>
      </c>
    </row>
    <row r="40" spans="1:6" x14ac:dyDescent="0.25">
      <c r="A40" s="21">
        <v>33</v>
      </c>
      <c r="B40" s="21">
        <v>92.43</v>
      </c>
      <c r="C40" s="21">
        <f t="shared" si="4"/>
        <v>92.593566433566437</v>
      </c>
      <c r="D40" s="21">
        <f t="shared" si="1"/>
        <v>2.6753978189641422E-2</v>
      </c>
      <c r="E40" s="18">
        <f t="shared" si="2"/>
        <v>1.7696249439189678E-3</v>
      </c>
      <c r="F40" s="21">
        <f t="shared" si="3"/>
        <v>5.3976923076921963</v>
      </c>
    </row>
    <row r="41" spans="1:6" x14ac:dyDescent="0.25">
      <c r="A41" s="21">
        <v>34</v>
      </c>
      <c r="B41" s="21">
        <v>92.1</v>
      </c>
      <c r="C41" s="21">
        <f t="shared" si="4"/>
        <v>92.174819004524892</v>
      </c>
      <c r="D41" s="21">
        <f t="shared" si="1"/>
        <v>5.5978834380966376E-3</v>
      </c>
      <c r="E41" s="18">
        <f t="shared" si="2"/>
        <v>8.1236704152983213E-4</v>
      </c>
      <c r="F41" s="21">
        <f t="shared" si="3"/>
        <v>2.5438461538465162</v>
      </c>
    </row>
    <row r="42" spans="1:6" x14ac:dyDescent="0.25">
      <c r="A42" s="21">
        <v>35</v>
      </c>
      <c r="B42" s="21">
        <v>91.78</v>
      </c>
      <c r="C42" s="21">
        <f t="shared" si="4"/>
        <v>91.78</v>
      </c>
      <c r="D42" s="21">
        <f t="shared" si="1"/>
        <v>0</v>
      </c>
      <c r="E42" s="18">
        <f t="shared" si="2"/>
        <v>0</v>
      </c>
      <c r="F42" s="21">
        <f t="shared" si="3"/>
        <v>0</v>
      </c>
    </row>
    <row r="43" spans="1:6" x14ac:dyDescent="0.25">
      <c r="A43" s="20">
        <v>36</v>
      </c>
      <c r="B43" s="20">
        <v>91.49</v>
      </c>
      <c r="C43" s="20">
        <f t="shared" ref="C43:C82" si="5">$F$4/A43 + $F$5</f>
        <v>91.49</v>
      </c>
      <c r="D43" s="20">
        <f t="shared" si="1"/>
        <v>0</v>
      </c>
      <c r="E43" s="14">
        <f t="shared" si="2"/>
        <v>0</v>
      </c>
      <c r="F43" s="20">
        <f t="shared" si="3"/>
        <v>0</v>
      </c>
    </row>
    <row r="44" spans="1:6" x14ac:dyDescent="0.25">
      <c r="A44" s="20">
        <v>37</v>
      </c>
      <c r="B44" s="20">
        <v>91.21</v>
      </c>
      <c r="C44" s="20">
        <f t="shared" si="5"/>
        <v>91.241351351351341</v>
      </c>
      <c r="D44" s="20">
        <f t="shared" si="1"/>
        <v>9.8290723155560942E-4</v>
      </c>
      <c r="E44" s="14">
        <f t="shared" si="2"/>
        <v>3.4372712807090273E-4</v>
      </c>
      <c r="F44" s="20">
        <f t="shared" si="3"/>
        <v>1.1599999999998403</v>
      </c>
    </row>
    <row r="45" spans="1:6" x14ac:dyDescent="0.25">
      <c r="A45" s="20">
        <v>38</v>
      </c>
      <c r="B45" s="20">
        <v>90.95</v>
      </c>
      <c r="C45" s="20">
        <f t="shared" si="5"/>
        <v>91.005789473684203</v>
      </c>
      <c r="D45" s="20">
        <f t="shared" si="1"/>
        <v>3.1124653739600639E-3</v>
      </c>
      <c r="E45" s="14">
        <f t="shared" si="2"/>
        <v>6.1340817684662097E-4</v>
      </c>
      <c r="F45" s="20">
        <f t="shared" si="3"/>
        <v>2.1199999999996066</v>
      </c>
    </row>
    <row r="46" spans="1:6" x14ac:dyDescent="0.25">
      <c r="A46" s="20">
        <v>39</v>
      </c>
      <c r="B46" s="20">
        <v>90.7</v>
      </c>
      <c r="C46" s="20">
        <f t="shared" si="5"/>
        <v>90.782307692307683</v>
      </c>
      <c r="D46" s="20">
        <f t="shared" si="1"/>
        <v>6.774556213015686E-3</v>
      </c>
      <c r="E46" s="14">
        <f t="shared" si="2"/>
        <v>9.074718005256864E-4</v>
      </c>
      <c r="F46" s="20">
        <f t="shared" si="3"/>
        <v>3.2099999999995106</v>
      </c>
    </row>
    <row r="47" spans="1:6" x14ac:dyDescent="0.25">
      <c r="A47" s="20">
        <v>40</v>
      </c>
      <c r="B47" s="20">
        <v>90.47</v>
      </c>
      <c r="C47" s="20">
        <f t="shared" si="5"/>
        <v>90.57</v>
      </c>
      <c r="D47" s="20">
        <f t="shared" si="1"/>
        <v>9.999999999998864E-3</v>
      </c>
      <c r="E47" s="14">
        <f t="shared" si="2"/>
        <v>1.1053387863379498E-3</v>
      </c>
      <c r="F47" s="20">
        <f t="shared" si="3"/>
        <v>3.9999999999997726</v>
      </c>
    </row>
    <row r="48" spans="1:6" x14ac:dyDescent="0.25">
      <c r="A48" s="20">
        <v>41</v>
      </c>
      <c r="B48" s="20">
        <v>90.25</v>
      </c>
      <c r="C48" s="20">
        <f t="shared" si="5"/>
        <v>90.368048780487797</v>
      </c>
      <c r="D48" s="20">
        <f t="shared" si="1"/>
        <v>1.3935514574656079E-2</v>
      </c>
      <c r="E48" s="14">
        <f t="shared" si="2"/>
        <v>1.3080197283966426E-3</v>
      </c>
      <c r="F48" s="20">
        <f t="shared" si="3"/>
        <v>4.8399999999996766</v>
      </c>
    </row>
    <row r="49" spans="1:6" x14ac:dyDescent="0.25">
      <c r="A49" s="20">
        <v>42</v>
      </c>
      <c r="B49" s="20">
        <v>90.05</v>
      </c>
      <c r="C49" s="20">
        <f t="shared" si="5"/>
        <v>90.175714285714278</v>
      </c>
      <c r="D49" s="20">
        <f t="shared" si="1"/>
        <v>1.5804081632651876E-2</v>
      </c>
      <c r="E49" s="14">
        <f t="shared" si="2"/>
        <v>1.3960498135955693E-3</v>
      </c>
      <c r="F49" s="20">
        <f t="shared" si="3"/>
        <v>5.2799999999998022</v>
      </c>
    </row>
    <row r="50" spans="1:6" x14ac:dyDescent="0.25">
      <c r="A50" s="20">
        <v>43</v>
      </c>
      <c r="B50" s="20">
        <v>89.85</v>
      </c>
      <c r="C50" s="20">
        <f t="shared" si="5"/>
        <v>89.992325581395335</v>
      </c>
      <c r="D50" s="20">
        <f t="shared" si="1"/>
        <v>2.0256571119521651E-2</v>
      </c>
      <c r="E50" s="14">
        <f t="shared" si="2"/>
        <v>1.5840354078501988E-3</v>
      </c>
      <c r="F50" s="20">
        <f t="shared" si="3"/>
        <v>6.1199999999996351</v>
      </c>
    </row>
    <row r="51" spans="1:6" x14ac:dyDescent="0.25">
      <c r="A51" s="20">
        <v>44</v>
      </c>
      <c r="B51" s="20">
        <v>89.67</v>
      </c>
      <c r="C51" s="20">
        <f t="shared" si="5"/>
        <v>89.817272727272723</v>
      </c>
      <c r="D51" s="20">
        <f t="shared" si="1"/>
        <v>2.1689256198345327E-2</v>
      </c>
      <c r="E51" s="14">
        <f t="shared" si="2"/>
        <v>1.6423857173271019E-3</v>
      </c>
      <c r="F51" s="20">
        <f t="shared" si="3"/>
        <v>6.479999999999734</v>
      </c>
    </row>
    <row r="52" spans="1:6" x14ac:dyDescent="0.25">
      <c r="A52" s="20">
        <v>45</v>
      </c>
      <c r="B52" s="20">
        <v>89.49</v>
      </c>
      <c r="C52" s="20">
        <f t="shared" si="5"/>
        <v>89.649999999999991</v>
      </c>
      <c r="D52" s="20">
        <f t="shared" si="1"/>
        <v>2.5599999999998908E-2</v>
      </c>
      <c r="E52" s="14">
        <f t="shared" si="2"/>
        <v>1.787909263604834E-3</v>
      </c>
      <c r="F52" s="20">
        <f t="shared" si="3"/>
        <v>7.1999999999998465</v>
      </c>
    </row>
    <row r="53" spans="1:6" x14ac:dyDescent="0.25">
      <c r="A53" s="20">
        <v>46</v>
      </c>
      <c r="B53" s="20">
        <v>89.32</v>
      </c>
      <c r="C53" s="20">
        <f t="shared" si="5"/>
        <v>89.49</v>
      </c>
      <c r="D53" s="20">
        <f t="shared" si="1"/>
        <v>2.8900000000000581E-2</v>
      </c>
      <c r="E53" s="14">
        <f t="shared" si="2"/>
        <v>1.9032691446484742E-3</v>
      </c>
      <c r="F53" s="20">
        <f t="shared" si="3"/>
        <v>7.8200000000000784</v>
      </c>
    </row>
    <row r="54" spans="1:6" x14ac:dyDescent="0.25">
      <c r="A54" s="20">
        <v>47</v>
      </c>
      <c r="B54" s="20">
        <v>89.16</v>
      </c>
      <c r="C54" s="20">
        <f t="shared" si="5"/>
        <v>89.336808510638292</v>
      </c>
      <c r="D54" s="20">
        <f t="shared" si="1"/>
        <v>3.1261249434132256E-2</v>
      </c>
      <c r="E54" s="14">
        <f t="shared" si="2"/>
        <v>1.9830474499584511E-3</v>
      </c>
      <c r="F54" s="20">
        <f t="shared" si="3"/>
        <v>8.3099999999998886</v>
      </c>
    </row>
    <row r="55" spans="1:6" x14ac:dyDescent="0.25">
      <c r="A55" s="20">
        <v>48</v>
      </c>
      <c r="B55" s="20">
        <v>89.01</v>
      </c>
      <c r="C55" s="20">
        <f t="shared" si="5"/>
        <v>89.19</v>
      </c>
      <c r="D55" s="20">
        <f t="shared" si="1"/>
        <v>3.2399999999997341E-2</v>
      </c>
      <c r="E55" s="14">
        <f t="shared" si="2"/>
        <v>2.0222446916076013E-3</v>
      </c>
      <c r="F55" s="20">
        <f t="shared" si="3"/>
        <v>8.6399999999996453</v>
      </c>
    </row>
    <row r="56" spans="1:6" x14ac:dyDescent="0.25">
      <c r="A56" s="20">
        <v>49</v>
      </c>
      <c r="B56" s="20">
        <v>88.87</v>
      </c>
      <c r="C56" s="20">
        <f t="shared" si="5"/>
        <v>89.049183673469372</v>
      </c>
      <c r="D56" s="20">
        <f t="shared" si="1"/>
        <v>3.2106788837976907E-2</v>
      </c>
      <c r="E56" s="14">
        <f t="shared" si="2"/>
        <v>2.016244778545825E-3</v>
      </c>
      <c r="F56" s="20">
        <f t="shared" si="3"/>
        <v>8.7799999999990064</v>
      </c>
    </row>
    <row r="57" spans="1:6" x14ac:dyDescent="0.25">
      <c r="A57" s="20">
        <v>50</v>
      </c>
      <c r="B57" s="20">
        <v>88.73</v>
      </c>
      <c r="C57" s="20">
        <f t="shared" si="5"/>
        <v>88.913999999999987</v>
      </c>
      <c r="D57" s="20">
        <f t="shared" si="1"/>
        <v>3.3855999999993849E-2</v>
      </c>
      <c r="E57" s="14">
        <f t="shared" si="2"/>
        <v>2.0737067508168972E-3</v>
      </c>
      <c r="F57" s="20">
        <f t="shared" si="3"/>
        <v>9.1999999999991644</v>
      </c>
    </row>
    <row r="58" spans="1:6" x14ac:dyDescent="0.25">
      <c r="A58" s="20">
        <v>51</v>
      </c>
      <c r="B58" s="20">
        <v>88.6</v>
      </c>
      <c r="C58" s="20">
        <f t="shared" si="5"/>
        <v>88.784117647058821</v>
      </c>
      <c r="D58" s="20">
        <f t="shared" si="1"/>
        <v>3.389930795847864E-2</v>
      </c>
      <c r="E58" s="14">
        <f t="shared" si="2"/>
        <v>2.0780772805736639E-3</v>
      </c>
      <c r="F58" s="20">
        <f t="shared" si="3"/>
        <v>9.3900000000001569</v>
      </c>
    </row>
    <row r="59" spans="1:6" x14ac:dyDescent="0.25">
      <c r="A59" s="20">
        <v>52</v>
      </c>
      <c r="B59" s="20">
        <v>88.47</v>
      </c>
      <c r="C59" s="20">
        <f t="shared" si="5"/>
        <v>88.65923076923076</v>
      </c>
      <c r="D59" s="20">
        <f t="shared" si="1"/>
        <v>3.5808284023665558E-2</v>
      </c>
      <c r="E59" s="14">
        <f t="shared" si="2"/>
        <v>2.1389258418759026E-3</v>
      </c>
      <c r="F59" s="20">
        <f t="shared" si="3"/>
        <v>9.8399999999995771</v>
      </c>
    </row>
    <row r="60" spans="1:6" x14ac:dyDescent="0.25">
      <c r="A60" s="20">
        <v>53</v>
      </c>
      <c r="B60" s="20">
        <v>88.35</v>
      </c>
      <c r="C60" s="20">
        <f t="shared" si="5"/>
        <v>88.539056603773574</v>
      </c>
      <c r="D60" s="20">
        <f t="shared" si="1"/>
        <v>3.5742399430400223E-2</v>
      </c>
      <c r="E60" s="14">
        <f t="shared" si="2"/>
        <v>2.1398596918345159E-3</v>
      </c>
      <c r="F60" s="20">
        <f t="shared" si="3"/>
        <v>10.019999999999712</v>
      </c>
    </row>
    <row r="61" spans="1:6" x14ac:dyDescent="0.25">
      <c r="A61" s="20">
        <v>54</v>
      </c>
      <c r="B61" s="20">
        <v>88.23</v>
      </c>
      <c r="C61" s="20">
        <f t="shared" si="5"/>
        <v>88.423333333333318</v>
      </c>
      <c r="D61" s="20">
        <f t="shared" si="1"/>
        <v>3.7377777777770231E-2</v>
      </c>
      <c r="E61" s="14">
        <f t="shared" si="2"/>
        <v>2.1912425856660299E-3</v>
      </c>
      <c r="F61" s="20">
        <f t="shared" si="3"/>
        <v>10.439999999998946</v>
      </c>
    </row>
    <row r="62" spans="1:6" x14ac:dyDescent="0.25">
      <c r="A62" s="20">
        <v>55</v>
      </c>
      <c r="B62" s="20">
        <v>88.12</v>
      </c>
      <c r="C62" s="20">
        <f t="shared" si="5"/>
        <v>88.311818181818168</v>
      </c>
      <c r="D62" s="20">
        <f t="shared" si="1"/>
        <v>3.6794214876026098E-2</v>
      </c>
      <c r="E62" s="14">
        <f t="shared" si="2"/>
        <v>2.1767837246727609E-3</v>
      </c>
      <c r="F62" s="20">
        <f t="shared" si="3"/>
        <v>10.549999999999002</v>
      </c>
    </row>
    <row r="63" spans="1:6" x14ac:dyDescent="0.25">
      <c r="A63" s="20">
        <v>56</v>
      </c>
      <c r="B63" s="20">
        <v>88.02</v>
      </c>
      <c r="C63" s="20">
        <f t="shared" si="5"/>
        <v>88.204285714285703</v>
      </c>
      <c r="D63" s="20">
        <f t="shared" si="1"/>
        <v>3.3961224489793253E-2</v>
      </c>
      <c r="E63" s="14">
        <f t="shared" si="2"/>
        <v>2.0936800077903553E-3</v>
      </c>
      <c r="F63" s="20">
        <f t="shared" si="3"/>
        <v>10.319999999999595</v>
      </c>
    </row>
    <row r="64" spans="1:6" x14ac:dyDescent="0.25">
      <c r="A64" s="20">
        <v>57</v>
      </c>
      <c r="B64" s="20">
        <v>87.91</v>
      </c>
      <c r="C64" s="20">
        <f t="shared" si="5"/>
        <v>88.100526315789466</v>
      </c>
      <c r="D64" s="20">
        <f t="shared" si="1"/>
        <v>3.630027700830863E-2</v>
      </c>
      <c r="E64" s="14">
        <f t="shared" si="2"/>
        <v>2.167288315202701E-3</v>
      </c>
      <c r="F64" s="20">
        <f t="shared" si="3"/>
        <v>10.859999999999758</v>
      </c>
    </row>
    <row r="65" spans="1:6" x14ac:dyDescent="0.25">
      <c r="A65" s="20">
        <v>58</v>
      </c>
      <c r="B65" s="20">
        <v>87.82</v>
      </c>
      <c r="C65" s="20">
        <f t="shared" si="5"/>
        <v>88.000344827586204</v>
      </c>
      <c r="D65" s="20">
        <f t="shared" si="1"/>
        <v>3.2524256837100154E-2</v>
      </c>
      <c r="E65" s="14">
        <f t="shared" si="2"/>
        <v>2.0535735320679912E-3</v>
      </c>
      <c r="F65" s="20">
        <f t="shared" si="3"/>
        <v>10.460000000000235</v>
      </c>
    </row>
    <row r="66" spans="1:6" x14ac:dyDescent="0.25">
      <c r="A66" s="20">
        <v>59</v>
      </c>
      <c r="B66" s="20">
        <v>87.72</v>
      </c>
      <c r="C66" s="20">
        <f t="shared" si="5"/>
        <v>87.903559322033885</v>
      </c>
      <c r="D66" s="20">
        <f t="shared" si="1"/>
        <v>3.3694024705540039E-2</v>
      </c>
      <c r="E66" s="14">
        <f t="shared" si="2"/>
        <v>2.09255953071006E-3</v>
      </c>
      <c r="F66" s="20">
        <f t="shared" si="3"/>
        <v>10.829999999999302</v>
      </c>
    </row>
    <row r="67" spans="1:6" x14ac:dyDescent="0.25">
      <c r="A67" s="20">
        <v>60</v>
      </c>
      <c r="B67" s="20">
        <v>87.63</v>
      </c>
      <c r="C67" s="20">
        <f t="shared" si="5"/>
        <v>87.809999999999988</v>
      </c>
      <c r="D67" s="20">
        <f t="shared" si="1"/>
        <v>3.2399999999997341E-2</v>
      </c>
      <c r="E67" s="14">
        <f t="shared" si="2"/>
        <v>2.0540910647037845E-3</v>
      </c>
      <c r="F67" s="20">
        <f t="shared" si="3"/>
        <v>10.799999999999557</v>
      </c>
    </row>
    <row r="68" spans="1:6" x14ac:dyDescent="0.25">
      <c r="A68" s="20">
        <v>61</v>
      </c>
      <c r="B68" s="20">
        <v>87.54</v>
      </c>
      <c r="C68" s="20">
        <f t="shared" si="5"/>
        <v>87.719508196721307</v>
      </c>
      <c r="D68" s="20">
        <f t="shared" si="1"/>
        <v>3.2223192690133226E-2</v>
      </c>
      <c r="E68" s="14">
        <f t="shared" si="2"/>
        <v>2.0505848380317658E-3</v>
      </c>
      <c r="F68" s="20">
        <f t="shared" si="3"/>
        <v>10.949999999999349</v>
      </c>
    </row>
    <row r="69" spans="1:6" x14ac:dyDescent="0.25">
      <c r="A69" s="20">
        <v>62</v>
      </c>
      <c r="B69" s="20">
        <v>87.46</v>
      </c>
      <c r="C69" s="20">
        <f t="shared" si="5"/>
        <v>87.631935483870961</v>
      </c>
      <c r="D69" s="20">
        <f t="shared" si="1"/>
        <v>2.9561810613943789E-2</v>
      </c>
      <c r="E69" s="14">
        <f t="shared" si="2"/>
        <v>1.9658756445342751E-3</v>
      </c>
      <c r="F69" s="20">
        <f t="shared" si="3"/>
        <v>10.659999999999997</v>
      </c>
    </row>
    <row r="70" spans="1:6" x14ac:dyDescent="0.25">
      <c r="A70" s="20">
        <v>63</v>
      </c>
      <c r="B70" s="20">
        <v>87.38</v>
      </c>
      <c r="C70" s="20">
        <f t="shared" si="5"/>
        <v>87.547142857142845</v>
      </c>
      <c r="D70" s="20">
        <f t="shared" si="1"/>
        <v>2.7936734693874917E-2</v>
      </c>
      <c r="E70" s="14">
        <f t="shared" si="2"/>
        <v>1.9128273877643542E-3</v>
      </c>
      <c r="F70" s="20">
        <f t="shared" si="3"/>
        <v>10.529999999999504</v>
      </c>
    </row>
    <row r="71" spans="1:6" x14ac:dyDescent="0.25">
      <c r="A71" s="20">
        <v>64</v>
      </c>
      <c r="B71" s="20">
        <v>87.3</v>
      </c>
      <c r="C71" s="20">
        <f t="shared" si="5"/>
        <v>87.464999999999989</v>
      </c>
      <c r="D71" s="20">
        <f t="shared" si="1"/>
        <v>2.7224999999997373E-2</v>
      </c>
      <c r="E71" s="14">
        <f t="shared" si="2"/>
        <v>1.8900343642610773E-3</v>
      </c>
      <c r="F71" s="20">
        <f t="shared" si="3"/>
        <v>10.559999999999491</v>
      </c>
    </row>
    <row r="72" spans="1:6" x14ac:dyDescent="0.25">
      <c r="A72" s="20">
        <v>65</v>
      </c>
      <c r="B72" s="20">
        <v>87.22</v>
      </c>
      <c r="C72" s="20">
        <f t="shared" si="5"/>
        <v>87.385384615384609</v>
      </c>
      <c r="D72" s="20">
        <f t="shared" si="1"/>
        <v>2.7352071005915496E-2</v>
      </c>
      <c r="E72" s="14">
        <f t="shared" si="2"/>
        <v>1.8961776586174084E-3</v>
      </c>
      <c r="F72" s="20">
        <f t="shared" si="3"/>
        <v>10.749999999999673</v>
      </c>
    </row>
    <row r="73" spans="1:6" x14ac:dyDescent="0.25">
      <c r="A73" s="20">
        <v>66</v>
      </c>
      <c r="B73" s="20">
        <v>87.15</v>
      </c>
      <c r="C73" s="20">
        <f t="shared" si="5"/>
        <v>87.308181818181808</v>
      </c>
      <c r="D73" s="20">
        <f t="shared" ref="D73:D103" si="6">(B73-C73)^2</f>
        <v>2.5021487603300734E-2</v>
      </c>
      <c r="E73" s="14">
        <f t="shared" ref="E73:E103" si="7">(ABS(B73-C73)/B73)</f>
        <v>1.8150524174618727E-3</v>
      </c>
      <c r="F73" s="20">
        <f t="shared" ref="F73:F103" si="8">(C73-B73)*A73</f>
        <v>10.439999999998946</v>
      </c>
    </row>
    <row r="74" spans="1:6" x14ac:dyDescent="0.25">
      <c r="A74" s="20">
        <v>67</v>
      </c>
      <c r="B74" s="20">
        <v>87.08</v>
      </c>
      <c r="C74" s="20">
        <f t="shared" si="5"/>
        <v>87.233283582089541</v>
      </c>
      <c r="D74" s="20">
        <f t="shared" si="6"/>
        <v>2.3495856538201621E-2</v>
      </c>
      <c r="E74" s="14">
        <f t="shared" si="7"/>
        <v>1.7602616225257561E-3</v>
      </c>
      <c r="F74" s="20">
        <f t="shared" si="8"/>
        <v>10.269999999999371</v>
      </c>
    </row>
    <row r="75" spans="1:6" x14ac:dyDescent="0.25">
      <c r="A75" s="20">
        <v>68</v>
      </c>
      <c r="B75" s="20">
        <v>87.01</v>
      </c>
      <c r="C75" s="20">
        <f t="shared" si="5"/>
        <v>87.160588235294114</v>
      </c>
      <c r="D75" s="20">
        <f t="shared" si="6"/>
        <v>2.2676816608993809E-2</v>
      </c>
      <c r="E75" s="14">
        <f t="shared" si="7"/>
        <v>1.7307003251822615E-3</v>
      </c>
      <c r="F75" s="20">
        <f t="shared" si="8"/>
        <v>10.239999999999384</v>
      </c>
    </row>
    <row r="76" spans="1:6" x14ac:dyDescent="0.25">
      <c r="A76" s="20">
        <v>69</v>
      </c>
      <c r="B76" s="20">
        <v>86.95</v>
      </c>
      <c r="C76" s="20">
        <f t="shared" si="5"/>
        <v>87.089999999999989</v>
      </c>
      <c r="D76" s="20">
        <f t="shared" si="6"/>
        <v>1.959999999999618E-2</v>
      </c>
      <c r="E76" s="14">
        <f t="shared" si="7"/>
        <v>1.6101207590567723E-3</v>
      </c>
      <c r="F76" s="20">
        <f t="shared" si="8"/>
        <v>9.6599999999990587</v>
      </c>
    </row>
    <row r="77" spans="1:6" x14ac:dyDescent="0.25">
      <c r="A77" s="20">
        <v>70</v>
      </c>
      <c r="B77" s="20">
        <v>86.88</v>
      </c>
      <c r="C77" s="20">
        <f t="shared" si="5"/>
        <v>87.021428571428558</v>
      </c>
      <c r="D77" s="20">
        <f t="shared" si="6"/>
        <v>2.0002040816324028E-2</v>
      </c>
      <c r="E77" s="14">
        <f t="shared" si="7"/>
        <v>1.6278610891869542E-3</v>
      </c>
      <c r="F77" s="20">
        <f t="shared" si="8"/>
        <v>9.8999999999993804</v>
      </c>
    </row>
    <row r="78" spans="1:6" x14ac:dyDescent="0.25">
      <c r="A78" s="20">
        <v>71</v>
      </c>
      <c r="B78" s="20">
        <v>86.82</v>
      </c>
      <c r="C78" s="20">
        <f t="shared" si="5"/>
        <v>86.954788732394363</v>
      </c>
      <c r="D78" s="20">
        <f t="shared" si="6"/>
        <v>1.8168002380480955E-2</v>
      </c>
      <c r="E78" s="14">
        <f t="shared" si="7"/>
        <v>1.5525078598752535E-3</v>
      </c>
      <c r="F78" s="20">
        <f t="shared" si="8"/>
        <v>9.5700000000002348</v>
      </c>
    </row>
    <row r="79" spans="1:6" x14ac:dyDescent="0.25">
      <c r="A79" s="20">
        <v>72</v>
      </c>
      <c r="B79" s="20">
        <v>86.76</v>
      </c>
      <c r="C79" s="20">
        <f t="shared" si="5"/>
        <v>86.889999999999986</v>
      </c>
      <c r="D79" s="20">
        <f t="shared" si="6"/>
        <v>1.6899999999995124E-2</v>
      </c>
      <c r="E79" s="14">
        <f t="shared" si="7"/>
        <v>1.4983863531579211E-3</v>
      </c>
      <c r="F79" s="20">
        <f t="shared" si="8"/>
        <v>9.3599999999986494</v>
      </c>
    </row>
    <row r="80" spans="1:6" x14ac:dyDescent="0.25">
      <c r="A80" s="20">
        <v>73</v>
      </c>
      <c r="B80" s="20">
        <v>86.7</v>
      </c>
      <c r="C80" s="20">
        <f t="shared" si="5"/>
        <v>86.826986301369857</v>
      </c>
      <c r="D80" s="20">
        <f t="shared" si="6"/>
        <v>1.6125520735595384E-2</v>
      </c>
      <c r="E80" s="14">
        <f t="shared" si="7"/>
        <v>1.464663222258985E-3</v>
      </c>
      <c r="F80" s="20">
        <f t="shared" si="8"/>
        <v>9.2699999999993423</v>
      </c>
    </row>
    <row r="81" spans="1:6" x14ac:dyDescent="0.25">
      <c r="A81" s="20">
        <v>74</v>
      </c>
      <c r="B81" s="20">
        <v>86.65</v>
      </c>
      <c r="C81" s="20">
        <f t="shared" si="5"/>
        <v>86.765675675675666</v>
      </c>
      <c r="D81" s="20">
        <f t="shared" si="6"/>
        <v>1.3380861943020647E-2</v>
      </c>
      <c r="E81" s="14">
        <f t="shared" si="7"/>
        <v>1.3349760608847168E-3</v>
      </c>
      <c r="F81" s="20">
        <f t="shared" si="8"/>
        <v>8.5599999999988938</v>
      </c>
    </row>
    <row r="82" spans="1:6" x14ac:dyDescent="0.25">
      <c r="A82" s="20">
        <v>75</v>
      </c>
      <c r="B82" s="20">
        <v>86.59</v>
      </c>
      <c r="C82" s="20">
        <f t="shared" si="5"/>
        <v>86.705999999999989</v>
      </c>
      <c r="D82" s="20">
        <f t="shared" si="6"/>
        <v>1.3455999999996623E-2</v>
      </c>
      <c r="E82" s="14">
        <f t="shared" si="7"/>
        <v>1.3396466104629338E-3</v>
      </c>
      <c r="F82" s="20">
        <f t="shared" si="8"/>
        <v>8.6999999999989086</v>
      </c>
    </row>
    <row r="83" spans="1:6" x14ac:dyDescent="0.25">
      <c r="A83" s="20">
        <v>76</v>
      </c>
      <c r="B83" s="20">
        <v>86.54</v>
      </c>
      <c r="C83" s="20">
        <f t="shared" ref="C83:C103" si="9">$F$4/A83 + $F$5</f>
        <v>86.64789473684209</v>
      </c>
      <c r="D83" s="20">
        <f t="shared" si="6"/>
        <v>1.1641274238222596E-2</v>
      </c>
      <c r="E83" s="14">
        <f t="shared" si="7"/>
        <v>1.2467614610825533E-3</v>
      </c>
      <c r="F83" s="20">
        <f t="shared" si="8"/>
        <v>8.199999999998397</v>
      </c>
    </row>
    <row r="84" spans="1:6" x14ac:dyDescent="0.25">
      <c r="A84" s="20">
        <v>77</v>
      </c>
      <c r="B84" s="20">
        <v>86.49</v>
      </c>
      <c r="C84" s="20">
        <f t="shared" si="9"/>
        <v>86.591298701298697</v>
      </c>
      <c r="D84" s="20">
        <f t="shared" si="6"/>
        <v>1.0261426884803762E-2</v>
      </c>
      <c r="E84" s="14">
        <f t="shared" si="7"/>
        <v>1.1712186530084699E-3</v>
      </c>
      <c r="F84" s="20">
        <f t="shared" si="8"/>
        <v>7.8000000000000966</v>
      </c>
    </row>
    <row r="85" spans="1:6" x14ac:dyDescent="0.25">
      <c r="A85" s="20">
        <v>78</v>
      </c>
      <c r="B85" s="20">
        <v>86.44</v>
      </c>
      <c r="C85" s="20">
        <f t="shared" si="9"/>
        <v>86.536153846153837</v>
      </c>
      <c r="D85" s="20">
        <f t="shared" si="6"/>
        <v>9.245562130176254E-3</v>
      </c>
      <c r="E85" s="14">
        <f t="shared" si="7"/>
        <v>1.1123767486561731E-3</v>
      </c>
      <c r="F85" s="20">
        <f t="shared" si="8"/>
        <v>7.4999999999994884</v>
      </c>
    </row>
    <row r="86" spans="1:6" x14ac:dyDescent="0.25">
      <c r="A86" s="20">
        <v>79</v>
      </c>
      <c r="B86" s="20">
        <v>86.39</v>
      </c>
      <c r="C86" s="20">
        <f t="shared" si="9"/>
        <v>86.482405063291125</v>
      </c>
      <c r="D86" s="20">
        <f t="shared" si="6"/>
        <v>8.538695721836749E-3</v>
      </c>
      <c r="E86" s="14">
        <f t="shared" si="7"/>
        <v>1.0696268467545391E-3</v>
      </c>
      <c r="F86" s="20">
        <f t="shared" si="8"/>
        <v>7.2999999999988461</v>
      </c>
    </row>
    <row r="87" spans="1:6" x14ac:dyDescent="0.25">
      <c r="A87" s="20">
        <v>80</v>
      </c>
      <c r="B87" s="20">
        <v>86.34</v>
      </c>
      <c r="C87" s="20">
        <f t="shared" si="9"/>
        <v>86.429999999999993</v>
      </c>
      <c r="D87" s="20">
        <f t="shared" si="6"/>
        <v>8.0999999999980567E-3</v>
      </c>
      <c r="E87" s="14">
        <f t="shared" si="7"/>
        <v>1.0423905489922306E-3</v>
      </c>
      <c r="F87" s="20">
        <f t="shared" si="8"/>
        <v>7.199999999999136</v>
      </c>
    </row>
    <row r="88" spans="1:6" x14ac:dyDescent="0.25">
      <c r="A88" s="20">
        <v>81</v>
      </c>
      <c r="B88" s="20">
        <v>86.3</v>
      </c>
      <c r="C88" s="20">
        <f t="shared" si="9"/>
        <v>86.378888888888881</v>
      </c>
      <c r="D88" s="20">
        <f t="shared" si="6"/>
        <v>6.2234567901225998E-3</v>
      </c>
      <c r="E88" s="14">
        <f t="shared" si="7"/>
        <v>9.1412385734511545E-4</v>
      </c>
      <c r="F88" s="20">
        <f t="shared" si="8"/>
        <v>6.38999999999956</v>
      </c>
    </row>
    <row r="89" spans="1:6" x14ac:dyDescent="0.25">
      <c r="A89" s="20">
        <v>82</v>
      </c>
      <c r="B89" s="20">
        <v>86.25</v>
      </c>
      <c r="C89" s="20">
        <f t="shared" si="9"/>
        <v>86.329024390243887</v>
      </c>
      <c r="D89" s="20">
        <f t="shared" si="6"/>
        <v>6.2448542534182076E-3</v>
      </c>
      <c r="E89" s="14">
        <f t="shared" si="7"/>
        <v>9.16224814421883E-4</v>
      </c>
      <c r="F89" s="20">
        <f t="shared" si="8"/>
        <v>6.4799999999987676</v>
      </c>
    </row>
    <row r="90" spans="1:6" x14ac:dyDescent="0.25">
      <c r="A90" s="20">
        <v>83</v>
      </c>
      <c r="B90" s="20">
        <v>86.21</v>
      </c>
      <c r="C90" s="20">
        <f t="shared" si="9"/>
        <v>86.280361445783129</v>
      </c>
      <c r="D90" s="20">
        <f t="shared" si="6"/>
        <v>4.9507330526930415E-3</v>
      </c>
      <c r="E90" s="14">
        <f t="shared" si="7"/>
        <v>8.1616338920235444E-4</v>
      </c>
      <c r="F90" s="20">
        <f t="shared" si="8"/>
        <v>5.8400000000002024</v>
      </c>
    </row>
    <row r="91" spans="1:6" x14ac:dyDescent="0.25">
      <c r="A91" s="20">
        <v>84</v>
      </c>
      <c r="B91" s="20">
        <v>86.17</v>
      </c>
      <c r="C91" s="20">
        <f t="shared" si="9"/>
        <v>86.232857142857128</v>
      </c>
      <c r="D91" s="20">
        <f t="shared" si="6"/>
        <v>3.9510204081611823E-3</v>
      </c>
      <c r="E91" s="14">
        <f t="shared" si="7"/>
        <v>7.294550639100185E-4</v>
      </c>
      <c r="F91" s="20">
        <f t="shared" si="8"/>
        <v>5.2799999999986085</v>
      </c>
    </row>
    <row r="92" spans="1:6" x14ac:dyDescent="0.25">
      <c r="A92" s="20">
        <v>85</v>
      </c>
      <c r="B92" s="20">
        <v>86.13</v>
      </c>
      <c r="C92" s="20">
        <f t="shared" si="9"/>
        <v>86.186470588235281</v>
      </c>
      <c r="D92" s="20">
        <f t="shared" si="6"/>
        <v>3.1889273356391526E-3</v>
      </c>
      <c r="E92" s="14">
        <f t="shared" si="7"/>
        <v>6.5564365767195392E-4</v>
      </c>
      <c r="F92" s="20">
        <f t="shared" si="8"/>
        <v>4.7999999999992582</v>
      </c>
    </row>
    <row r="93" spans="1:6" x14ac:dyDescent="0.25">
      <c r="A93" s="20">
        <v>86</v>
      </c>
      <c r="B93" s="20">
        <v>86.09</v>
      </c>
      <c r="C93" s="20">
        <f t="shared" si="9"/>
        <v>86.141162790697663</v>
      </c>
      <c r="D93" s="20">
        <f t="shared" si="6"/>
        <v>2.6176311519725587E-3</v>
      </c>
      <c r="E93" s="14">
        <f t="shared" si="7"/>
        <v>5.9429423507561781E-4</v>
      </c>
      <c r="F93" s="20">
        <f t="shared" si="8"/>
        <v>4.3999999999987551</v>
      </c>
    </row>
    <row r="94" spans="1:6" x14ac:dyDescent="0.25">
      <c r="A94" s="20">
        <v>87</v>
      </c>
      <c r="B94" s="20">
        <v>86.05</v>
      </c>
      <c r="C94" s="20">
        <f t="shared" si="9"/>
        <v>86.096896551724129</v>
      </c>
      <c r="D94" s="20">
        <f t="shared" si="6"/>
        <v>2.1992865636141449E-3</v>
      </c>
      <c r="E94" s="14">
        <f t="shared" si="7"/>
        <v>5.4499188523104644E-4</v>
      </c>
      <c r="F94" s="20">
        <f t="shared" si="8"/>
        <v>4.0799999999994441</v>
      </c>
    </row>
    <row r="95" spans="1:6" x14ac:dyDescent="0.25">
      <c r="A95" s="20">
        <v>88</v>
      </c>
      <c r="B95" s="20">
        <v>86.01</v>
      </c>
      <c r="C95" s="20">
        <f t="shared" si="9"/>
        <v>86.053636363636357</v>
      </c>
      <c r="D95" s="20">
        <f t="shared" si="6"/>
        <v>1.9041322314039756E-3</v>
      </c>
      <c r="E95" s="14">
        <f t="shared" si="7"/>
        <v>5.073405840757164E-4</v>
      </c>
      <c r="F95" s="20">
        <f t="shared" si="8"/>
        <v>3.8399999999990087</v>
      </c>
    </row>
    <row r="96" spans="1:6" x14ac:dyDescent="0.25">
      <c r="A96" s="20">
        <v>89</v>
      </c>
      <c r="B96" s="20">
        <v>85.97</v>
      </c>
      <c r="C96" s="20">
        <f t="shared" si="9"/>
        <v>86.011348314606735</v>
      </c>
      <c r="D96" s="20">
        <f t="shared" si="6"/>
        <v>1.7096831208176491E-3</v>
      </c>
      <c r="E96" s="14">
        <f t="shared" si="7"/>
        <v>4.809621333806721E-4</v>
      </c>
      <c r="F96" s="20">
        <f t="shared" si="8"/>
        <v>3.6799999999995379</v>
      </c>
    </row>
    <row r="97" spans="1:6" x14ac:dyDescent="0.25">
      <c r="A97" s="20">
        <v>90</v>
      </c>
      <c r="B97" s="20">
        <v>85.94</v>
      </c>
      <c r="C97" s="20">
        <f t="shared" si="9"/>
        <v>85.97</v>
      </c>
      <c r="D97" s="20">
        <f t="shared" si="6"/>
        <v>9.0000000000006817E-4</v>
      </c>
      <c r="E97" s="14">
        <f t="shared" si="7"/>
        <v>3.4908075401444191E-4</v>
      </c>
      <c r="F97" s="20">
        <f t="shared" si="8"/>
        <v>2.7000000000001023</v>
      </c>
    </row>
    <row r="98" spans="1:6" x14ac:dyDescent="0.25">
      <c r="A98" s="20">
        <v>91</v>
      </c>
      <c r="B98" s="20">
        <v>85.9</v>
      </c>
      <c r="C98" s="20">
        <f t="shared" si="9"/>
        <v>85.929560439560433</v>
      </c>
      <c r="D98" s="20">
        <f t="shared" si="6"/>
        <v>8.738195870056693E-4</v>
      </c>
      <c r="E98" s="14">
        <f t="shared" si="7"/>
        <v>3.4412618813070079E-4</v>
      </c>
      <c r="F98" s="20">
        <f t="shared" si="8"/>
        <v>2.6899999999988751</v>
      </c>
    </row>
    <row r="99" spans="1:6" x14ac:dyDescent="0.25">
      <c r="A99" s="20">
        <v>92</v>
      </c>
      <c r="B99" s="20">
        <v>85.87</v>
      </c>
      <c r="C99" s="20">
        <f t="shared" si="9"/>
        <v>85.889999999999986</v>
      </c>
      <c r="D99" s="20">
        <f t="shared" si="6"/>
        <v>3.9999999999927241E-4</v>
      </c>
      <c r="E99" s="14">
        <f t="shared" si="7"/>
        <v>2.3291021311263316E-4</v>
      </c>
      <c r="F99" s="20">
        <f t="shared" si="8"/>
        <v>1.8399999999983265</v>
      </c>
    </row>
    <row r="100" spans="1:6" x14ac:dyDescent="0.25">
      <c r="A100" s="20">
        <v>93</v>
      </c>
      <c r="B100" s="20">
        <v>85.84</v>
      </c>
      <c r="C100" s="20">
        <f t="shared" si="9"/>
        <v>85.851290322580638</v>
      </c>
      <c r="D100" s="20">
        <f t="shared" si="6"/>
        <v>1.2747138397479414E-4</v>
      </c>
      <c r="E100" s="14">
        <f t="shared" si="7"/>
        <v>1.3152752307356584E-4</v>
      </c>
      <c r="F100" s="20">
        <f t="shared" si="8"/>
        <v>1.049999999999045</v>
      </c>
    </row>
    <row r="101" spans="1:6" x14ac:dyDescent="0.25">
      <c r="A101" s="20">
        <v>94</v>
      </c>
      <c r="B101" s="20">
        <v>85.8</v>
      </c>
      <c r="C101" s="20">
        <f t="shared" si="9"/>
        <v>85.813404255319142</v>
      </c>
      <c r="D101" s="20">
        <f t="shared" si="6"/>
        <v>1.7967406066082459E-4</v>
      </c>
      <c r="E101" s="14">
        <f t="shared" si="7"/>
        <v>1.5622675197138588E-4</v>
      </c>
      <c r="F101" s="20">
        <f t="shared" si="8"/>
        <v>1.2599999999996214</v>
      </c>
    </row>
    <row r="102" spans="1:6" x14ac:dyDescent="0.25">
      <c r="A102" s="20">
        <v>95</v>
      </c>
      <c r="B102" s="20">
        <v>85.77</v>
      </c>
      <c r="C102" s="20">
        <f t="shared" si="9"/>
        <v>85.776315789473671</v>
      </c>
      <c r="D102" s="20">
        <f t="shared" si="6"/>
        <v>3.9889196675780483E-5</v>
      </c>
      <c r="E102" s="14">
        <f t="shared" si="7"/>
        <v>7.3636346900719682E-5</v>
      </c>
      <c r="F102" s="20">
        <f t="shared" si="8"/>
        <v>0.59999999999909903</v>
      </c>
    </row>
    <row r="103" spans="1:6" x14ac:dyDescent="0.25">
      <c r="A103" s="20">
        <v>96</v>
      </c>
      <c r="B103" s="20">
        <v>85.74</v>
      </c>
      <c r="C103" s="20">
        <f t="shared" si="9"/>
        <v>85.74</v>
      </c>
      <c r="D103" s="20">
        <f t="shared" si="6"/>
        <v>0</v>
      </c>
      <c r="E103" s="14">
        <f t="shared" si="7"/>
        <v>0</v>
      </c>
      <c r="F103" s="20">
        <f t="shared" si="8"/>
        <v>0</v>
      </c>
    </row>
    <row r="104" spans="1:6" x14ac:dyDescent="0.25">
      <c r="B104" s="2"/>
      <c r="D104" s="3" t="s">
        <v>28</v>
      </c>
      <c r="E104" s="12">
        <f>AVERAGE(E8:E103)</f>
        <v>5.4017580388879454E-3</v>
      </c>
    </row>
    <row r="105" spans="1:6" x14ac:dyDescent="0.25">
      <c r="B105" s="2"/>
    </row>
  </sheetData>
  <pageMargins left="0.7" right="0.7" top="0.75" bottom="0.75" header="0.3" footer="0.3"/>
  <pageSetup scale="35" fitToHeight="0" orientation="portrait" r:id="rId1"/>
  <rowBreaks count="1" manualBreakCount="1">
    <brk id="104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4"/>
  <sheetViews>
    <sheetView tabSelected="1" workbookViewId="0">
      <selection activeCell="K95" sqref="K95"/>
    </sheetView>
  </sheetViews>
  <sheetFormatPr defaultRowHeight="15" x14ac:dyDescent="0.25"/>
  <sheetData>
    <row r="1" spans="1:6" ht="26.25" x14ac:dyDescent="0.4">
      <c r="A1" s="1" t="s">
        <v>20</v>
      </c>
    </row>
    <row r="3" spans="1:6" x14ac:dyDescent="0.25">
      <c r="A3" t="s">
        <v>5</v>
      </c>
      <c r="B3" s="2"/>
    </row>
    <row r="4" spans="1:6" x14ac:dyDescent="0.25">
      <c r="A4" t="s">
        <v>11</v>
      </c>
      <c r="B4" s="2">
        <f>(B8-B15)/(1/A8-1/A15)</f>
        <v>737.98857142857139</v>
      </c>
      <c r="C4" t="s">
        <v>10</v>
      </c>
      <c r="D4">
        <f>(B16-B42)/(1/A16-1/A42)</f>
        <v>737.94807692307722</v>
      </c>
      <c r="E4" t="s">
        <v>19</v>
      </c>
      <c r="F4">
        <f>(B43-B103)/(1/A43-1/A103)</f>
        <v>737.85600000000011</v>
      </c>
    </row>
    <row r="5" spans="1:6" x14ac:dyDescent="0.25">
      <c r="A5" t="s">
        <v>9</v>
      </c>
      <c r="B5" s="2">
        <f>B8-B4*1/A8</f>
        <v>137.86142857142863</v>
      </c>
      <c r="C5" t="s">
        <v>9</v>
      </c>
      <c r="D5">
        <f>B16-D4*1/A16</f>
        <v>137.86576923076922</v>
      </c>
      <c r="E5" t="s">
        <v>18</v>
      </c>
      <c r="F5">
        <f>B43-F4*1/A43</f>
        <v>137.864</v>
      </c>
    </row>
    <row r="7" spans="1:6" x14ac:dyDescent="0.25">
      <c r="A7" t="s">
        <v>1</v>
      </c>
      <c r="B7" t="s">
        <v>29</v>
      </c>
      <c r="C7" t="s">
        <v>3</v>
      </c>
      <c r="D7" t="s">
        <v>4</v>
      </c>
      <c r="E7" t="s">
        <v>25</v>
      </c>
      <c r="F7" t="s">
        <v>30</v>
      </c>
    </row>
    <row r="8" spans="1:6" x14ac:dyDescent="0.25">
      <c r="A8" s="19">
        <v>1</v>
      </c>
      <c r="B8" s="19">
        <v>875.85</v>
      </c>
      <c r="C8" s="19">
        <f>$B$4/A8 + $B$5</f>
        <v>875.85</v>
      </c>
      <c r="D8" s="19">
        <f>(B8-C8)^2</f>
        <v>0</v>
      </c>
      <c r="E8" s="13">
        <f>(ABS(B8-C8)/B8)</f>
        <v>0</v>
      </c>
      <c r="F8" s="19">
        <f>(C8-B8)*A8</f>
        <v>0</v>
      </c>
    </row>
    <row r="9" spans="1:6" x14ac:dyDescent="0.25">
      <c r="A9" s="19">
        <v>2</v>
      </c>
      <c r="B9" s="19">
        <v>506.86</v>
      </c>
      <c r="C9" s="19">
        <f t="shared" ref="C9:C72" si="0">$B$4/A9 + $B$5</f>
        <v>506.85571428571433</v>
      </c>
      <c r="D9" s="19">
        <f t="shared" ref="D9:D72" si="1">(B9-C9)^2</f>
        <v>1.8367346938533287E-5</v>
      </c>
      <c r="E9" s="13">
        <f t="shared" ref="E9:E72" si="2">(ABS(B9-C9)/B9)</f>
        <v>8.4554202061437603E-6</v>
      </c>
      <c r="F9" s="19">
        <f t="shared" ref="F9:F72" si="3">(C9-B9)*A9</f>
        <v>-8.5714285713720528E-3</v>
      </c>
    </row>
    <row r="10" spans="1:6" x14ac:dyDescent="0.25">
      <c r="A10" s="19">
        <v>3</v>
      </c>
      <c r="B10" s="19">
        <v>383.86</v>
      </c>
      <c r="C10" s="19">
        <f t="shared" si="0"/>
        <v>383.8576190476191</v>
      </c>
      <c r="D10" s="19">
        <f t="shared" si="1"/>
        <v>5.6689342401978243E-6</v>
      </c>
      <c r="E10" s="13">
        <f t="shared" si="2"/>
        <v>6.2026582111127325E-6</v>
      </c>
      <c r="F10" s="19">
        <f t="shared" si="3"/>
        <v>-7.1428571427532006E-3</v>
      </c>
    </row>
    <row r="11" spans="1:6" x14ac:dyDescent="0.25">
      <c r="A11" s="19">
        <v>4</v>
      </c>
      <c r="B11" s="19">
        <v>322.36</v>
      </c>
      <c r="C11" s="19">
        <f t="shared" si="0"/>
        <v>322.35857142857151</v>
      </c>
      <c r="D11" s="19">
        <f t="shared" si="1"/>
        <v>2.0408163263412888E-6</v>
      </c>
      <c r="E11" s="13">
        <f t="shared" si="2"/>
        <v>4.4316026445749015E-6</v>
      </c>
      <c r="F11" s="19">
        <f t="shared" si="3"/>
        <v>-5.7142857140206615E-3</v>
      </c>
    </row>
    <row r="12" spans="1:6" x14ac:dyDescent="0.25">
      <c r="A12" s="19">
        <v>5</v>
      </c>
      <c r="B12" s="19">
        <v>285.45999999999998</v>
      </c>
      <c r="C12" s="19">
        <f t="shared" si="0"/>
        <v>285.45914285714292</v>
      </c>
      <c r="D12" s="19">
        <f t="shared" si="1"/>
        <v>7.3469387740490732E-7</v>
      </c>
      <c r="E12" s="13">
        <f t="shared" si="2"/>
        <v>3.0026723781182111E-6</v>
      </c>
      <c r="F12" s="19">
        <f t="shared" si="3"/>
        <v>-4.2857142852881225E-3</v>
      </c>
    </row>
    <row r="13" spans="1:6" x14ac:dyDescent="0.25">
      <c r="A13" s="19">
        <v>6</v>
      </c>
      <c r="B13" s="19">
        <v>260.86</v>
      </c>
      <c r="C13" s="19">
        <f t="shared" si="0"/>
        <v>260.85952380952386</v>
      </c>
      <c r="D13" s="19">
        <f t="shared" si="1"/>
        <v>2.26757369575431E-7</v>
      </c>
      <c r="E13" s="13">
        <f t="shared" si="2"/>
        <v>1.8254637589106826E-6</v>
      </c>
      <c r="F13" s="19">
        <f t="shared" si="3"/>
        <v>-2.8571428568966439E-3</v>
      </c>
    </row>
    <row r="14" spans="1:6" x14ac:dyDescent="0.25">
      <c r="A14" s="19">
        <v>7</v>
      </c>
      <c r="B14" s="19">
        <v>243.29</v>
      </c>
      <c r="C14" s="19">
        <f t="shared" si="0"/>
        <v>243.28836734693883</v>
      </c>
      <c r="D14" s="19">
        <f t="shared" si="1"/>
        <v>2.66555601813145E-6</v>
      </c>
      <c r="E14" s="13">
        <f t="shared" si="2"/>
        <v>6.7107281892597372E-6</v>
      </c>
      <c r="F14" s="19">
        <f t="shared" si="3"/>
        <v>-1.142857142815501E-2</v>
      </c>
    </row>
    <row r="15" spans="1:6" x14ac:dyDescent="0.25">
      <c r="A15" s="19">
        <v>8</v>
      </c>
      <c r="B15" s="19">
        <v>230.11</v>
      </c>
      <c r="C15" s="19">
        <f t="shared" si="0"/>
        <v>230.11000000000007</v>
      </c>
      <c r="D15" s="19">
        <f t="shared" si="1"/>
        <v>3.2311742677852644E-27</v>
      </c>
      <c r="E15" s="13">
        <f t="shared" si="2"/>
        <v>2.4702715597239587E-16</v>
      </c>
      <c r="F15" s="19">
        <f t="shared" si="3"/>
        <v>4.5474735088646412E-13</v>
      </c>
    </row>
    <row r="16" spans="1:6" x14ac:dyDescent="0.25">
      <c r="A16" s="21">
        <v>9</v>
      </c>
      <c r="B16" s="21">
        <v>219.86</v>
      </c>
      <c r="C16" s="21">
        <f t="shared" si="0"/>
        <v>219.86015873015879</v>
      </c>
      <c r="D16" s="21">
        <f t="shared" si="1"/>
        <v>2.519526330420453E-8</v>
      </c>
      <c r="E16" s="18">
        <f t="shared" si="2"/>
        <v>7.2196015088385167E-7</v>
      </c>
      <c r="F16" s="21">
        <f t="shared" si="3"/>
        <v>1.4285714289599127E-3</v>
      </c>
    </row>
    <row r="17" spans="1:6" x14ac:dyDescent="0.25">
      <c r="A17" s="21">
        <v>10</v>
      </c>
      <c r="B17" s="21">
        <v>211.66</v>
      </c>
      <c r="C17" s="21">
        <f t="shared" si="0"/>
        <v>211.66028571428578</v>
      </c>
      <c r="D17" s="21">
        <f t="shared" si="1"/>
        <v>8.1632653099126293E-8</v>
      </c>
      <c r="E17" s="18">
        <f t="shared" si="2"/>
        <v>1.3498737871143053E-6</v>
      </c>
      <c r="F17" s="21">
        <f t="shared" si="3"/>
        <v>2.8571428578061386E-3</v>
      </c>
    </row>
    <row r="18" spans="1:6" x14ac:dyDescent="0.25">
      <c r="A18" s="21">
        <v>11</v>
      </c>
      <c r="B18" s="21">
        <v>204.95</v>
      </c>
      <c r="C18" s="21">
        <f t="shared" si="0"/>
        <v>204.95129870129875</v>
      </c>
      <c r="D18" s="21">
        <f t="shared" si="1"/>
        <v>1.6866250634141094E-6</v>
      </c>
      <c r="E18" s="18">
        <f t="shared" si="2"/>
        <v>6.3366738168581678E-6</v>
      </c>
      <c r="F18" s="21">
        <f t="shared" si="3"/>
        <v>1.4285714286415896E-2</v>
      </c>
    </row>
    <row r="19" spans="1:6" x14ac:dyDescent="0.25">
      <c r="A19" s="21">
        <v>12</v>
      </c>
      <c r="B19" s="21">
        <v>199.36</v>
      </c>
      <c r="C19" s="21">
        <f t="shared" si="0"/>
        <v>199.36047619047625</v>
      </c>
      <c r="D19" s="21">
        <f t="shared" si="1"/>
        <v>2.2675736965663589E-7</v>
      </c>
      <c r="E19" s="18">
        <f t="shared" si="2"/>
        <v>2.3885958880151773E-6</v>
      </c>
      <c r="F19" s="21">
        <f t="shared" si="3"/>
        <v>5.7142857148164694E-3</v>
      </c>
    </row>
    <row r="20" spans="1:6" x14ac:dyDescent="0.25">
      <c r="A20" s="21">
        <v>13</v>
      </c>
      <c r="B20" s="21">
        <v>194.63</v>
      </c>
      <c r="C20" s="21">
        <f t="shared" si="0"/>
        <v>194.62978021978029</v>
      </c>
      <c r="D20" s="21">
        <f t="shared" si="1"/>
        <v>4.8303344975252556E-8</v>
      </c>
      <c r="E20" s="18">
        <f t="shared" si="2"/>
        <v>1.1292206736310407E-6</v>
      </c>
      <c r="F20" s="21">
        <f t="shared" si="3"/>
        <v>-2.8571428562145229E-3</v>
      </c>
    </row>
    <row r="21" spans="1:6" x14ac:dyDescent="0.25">
      <c r="A21" s="21">
        <v>14</v>
      </c>
      <c r="B21" s="21">
        <v>190.57</v>
      </c>
      <c r="C21" s="21">
        <f t="shared" si="0"/>
        <v>190.57489795918372</v>
      </c>
      <c r="D21" s="21">
        <f t="shared" si="1"/>
        <v>2.3990004165410383E-5</v>
      </c>
      <c r="E21" s="18">
        <f t="shared" si="2"/>
        <v>2.5701627662918497E-5</v>
      </c>
      <c r="F21" s="21">
        <f t="shared" si="3"/>
        <v>6.8571428572113291E-2</v>
      </c>
    </row>
    <row r="22" spans="1:6" x14ac:dyDescent="0.25">
      <c r="A22" s="21">
        <v>15</v>
      </c>
      <c r="B22" s="21">
        <v>187.06</v>
      </c>
      <c r="C22" s="21">
        <f t="shared" si="0"/>
        <v>187.06066666666672</v>
      </c>
      <c r="D22" s="21">
        <f t="shared" si="1"/>
        <v>4.4444444451184809E-7</v>
      </c>
      <c r="E22" s="18">
        <f t="shared" si="2"/>
        <v>3.5639188854764214E-6</v>
      </c>
      <c r="F22" s="21">
        <f t="shared" si="3"/>
        <v>1.0000000000758291E-2</v>
      </c>
    </row>
    <row r="23" spans="1:6" x14ac:dyDescent="0.25">
      <c r="A23" s="21">
        <v>16</v>
      </c>
      <c r="B23" s="21">
        <v>183.99</v>
      </c>
      <c r="C23" s="21">
        <f t="shared" si="0"/>
        <v>183.98571428571435</v>
      </c>
      <c r="D23" s="21">
        <f t="shared" si="1"/>
        <v>1.8367346938289674E-5</v>
      </c>
      <c r="E23" s="18">
        <f t="shared" si="2"/>
        <v>2.3293191399845668E-5</v>
      </c>
      <c r="F23" s="21">
        <f t="shared" si="3"/>
        <v>-6.8571428570521675E-2</v>
      </c>
    </row>
    <row r="24" spans="1:6" x14ac:dyDescent="0.25">
      <c r="A24" s="21">
        <v>17</v>
      </c>
      <c r="B24" s="21">
        <v>181.27</v>
      </c>
      <c r="C24" s="21">
        <f t="shared" si="0"/>
        <v>181.27252100840343</v>
      </c>
      <c r="D24" s="21">
        <f t="shared" si="1"/>
        <v>6.3554833701140327E-6</v>
      </c>
      <c r="E24" s="18">
        <f t="shared" si="2"/>
        <v>1.3907477262756966E-5</v>
      </c>
      <c r="F24" s="21">
        <f t="shared" si="3"/>
        <v>4.2857142858139241E-2</v>
      </c>
    </row>
    <row r="25" spans="1:6" x14ac:dyDescent="0.25">
      <c r="A25" s="21">
        <v>18</v>
      </c>
      <c r="B25" s="21">
        <v>178.86</v>
      </c>
      <c r="C25" s="21">
        <f t="shared" si="0"/>
        <v>178.86079365079371</v>
      </c>
      <c r="D25" s="21">
        <f t="shared" si="1"/>
        <v>6.2988158233443031E-7</v>
      </c>
      <c r="E25" s="18">
        <f t="shared" si="2"/>
        <v>4.4372738102207753E-6</v>
      </c>
      <c r="F25" s="21">
        <f t="shared" si="3"/>
        <v>1.4285714286529583E-2</v>
      </c>
    </row>
    <row r="26" spans="1:6" x14ac:dyDescent="0.25">
      <c r="A26" s="21">
        <v>19</v>
      </c>
      <c r="B26" s="21">
        <v>176.7</v>
      </c>
      <c r="C26" s="21">
        <f t="shared" si="0"/>
        <v>176.70293233082714</v>
      </c>
      <c r="D26" s="21">
        <f t="shared" si="1"/>
        <v>8.5985640798545181E-6</v>
      </c>
      <c r="E26" s="18">
        <f t="shared" si="2"/>
        <v>1.6594967895586044E-5</v>
      </c>
      <c r="F26" s="21">
        <f t="shared" si="3"/>
        <v>5.571428571585102E-2</v>
      </c>
    </row>
    <row r="27" spans="1:6" x14ac:dyDescent="0.25">
      <c r="A27" s="21">
        <v>20</v>
      </c>
      <c r="B27" s="21">
        <v>174.76</v>
      </c>
      <c r="C27" s="21">
        <f t="shared" si="0"/>
        <v>174.76085714285722</v>
      </c>
      <c r="D27" s="21">
        <f t="shared" si="1"/>
        <v>7.3469387769724486E-7</v>
      </c>
      <c r="E27" s="18">
        <f t="shared" si="2"/>
        <v>4.9046856101405057E-6</v>
      </c>
      <c r="F27" s="21">
        <f t="shared" si="3"/>
        <v>1.7142857144563095E-2</v>
      </c>
    </row>
    <row r="28" spans="1:6" x14ac:dyDescent="0.25">
      <c r="A28" s="21">
        <v>21</v>
      </c>
      <c r="B28" s="21">
        <v>173</v>
      </c>
      <c r="C28" s="21">
        <f t="shared" si="0"/>
        <v>173.00374149659871</v>
      </c>
      <c r="D28" s="21">
        <f t="shared" si="1"/>
        <v>1.3998796798134682E-5</v>
      </c>
      <c r="E28" s="18">
        <f t="shared" si="2"/>
        <v>2.1627147969403567E-5</v>
      </c>
      <c r="F28" s="21">
        <f t="shared" si="3"/>
        <v>7.8571428572843161E-2</v>
      </c>
    </row>
    <row r="29" spans="1:6" x14ac:dyDescent="0.25">
      <c r="A29" s="21">
        <v>22</v>
      </c>
      <c r="B29" s="21">
        <v>171.41</v>
      </c>
      <c r="C29" s="21">
        <f t="shared" si="0"/>
        <v>171.40636363636369</v>
      </c>
      <c r="D29" s="21">
        <f t="shared" si="1"/>
        <v>1.3223140495430309E-5</v>
      </c>
      <c r="E29" s="18">
        <f t="shared" si="2"/>
        <v>2.1214419440543059E-5</v>
      </c>
      <c r="F29" s="21">
        <f t="shared" si="3"/>
        <v>-7.9999999998676685E-2</v>
      </c>
    </row>
    <row r="30" spans="1:6" x14ac:dyDescent="0.25">
      <c r="A30" s="21">
        <v>23</v>
      </c>
      <c r="B30" s="21">
        <v>169.95</v>
      </c>
      <c r="C30" s="21">
        <f t="shared" si="0"/>
        <v>169.94788819875782</v>
      </c>
      <c r="D30" s="21">
        <f t="shared" si="1"/>
        <v>4.4597044864107206E-6</v>
      </c>
      <c r="E30" s="18">
        <f t="shared" si="2"/>
        <v>1.2426014958312779E-5</v>
      </c>
      <c r="F30" s="21">
        <f t="shared" si="3"/>
        <v>-4.8571428569800901E-2</v>
      </c>
    </row>
    <row r="31" spans="1:6" x14ac:dyDescent="0.25">
      <c r="A31" s="21">
        <v>24</v>
      </c>
      <c r="B31" s="21">
        <v>168.61</v>
      </c>
      <c r="C31" s="21">
        <f t="shared" si="0"/>
        <v>168.61095238095243</v>
      </c>
      <c r="D31" s="21">
        <f t="shared" si="1"/>
        <v>9.070294785182704E-7</v>
      </c>
      <c r="E31" s="18">
        <f t="shared" si="2"/>
        <v>5.6484250780651687E-6</v>
      </c>
      <c r="F31" s="21">
        <f t="shared" si="3"/>
        <v>2.2857142857901636E-2</v>
      </c>
    </row>
    <row r="32" spans="1:6" x14ac:dyDescent="0.25">
      <c r="A32" s="21">
        <v>25</v>
      </c>
      <c r="B32" s="21">
        <v>167.38</v>
      </c>
      <c r="C32" s="21">
        <f t="shared" si="0"/>
        <v>167.38097142857148</v>
      </c>
      <c r="D32" s="21">
        <f t="shared" si="1"/>
        <v>9.4367346950562781E-7</v>
      </c>
      <c r="E32" s="18">
        <f t="shared" si="2"/>
        <v>5.8037314582939496E-6</v>
      </c>
      <c r="F32" s="21">
        <f t="shared" si="3"/>
        <v>2.4285714287231031E-2</v>
      </c>
    </row>
    <row r="33" spans="1:6" x14ac:dyDescent="0.25">
      <c r="A33" s="21">
        <v>26</v>
      </c>
      <c r="B33" s="21">
        <v>166.24</v>
      </c>
      <c r="C33" s="21">
        <f t="shared" si="0"/>
        <v>166.24560439560446</v>
      </c>
      <c r="D33" s="21">
        <f t="shared" si="1"/>
        <v>3.1409250091183796E-5</v>
      </c>
      <c r="E33" s="18">
        <f t="shared" si="2"/>
        <v>3.3712678082594284E-5</v>
      </c>
      <c r="F33" s="21">
        <f t="shared" si="3"/>
        <v>0.14571428571571232</v>
      </c>
    </row>
    <row r="34" spans="1:6" x14ac:dyDescent="0.25">
      <c r="A34" s="21">
        <v>27</v>
      </c>
      <c r="B34" s="21">
        <v>165.19</v>
      </c>
      <c r="C34" s="21">
        <f t="shared" si="0"/>
        <v>165.19433862433868</v>
      </c>
      <c r="D34" s="21">
        <f t="shared" si="1"/>
        <v>1.8823661152240776E-5</v>
      </c>
      <c r="E34" s="18">
        <f t="shared" si="2"/>
        <v>2.6264449050706817E-5</v>
      </c>
      <c r="F34" s="21">
        <f t="shared" si="3"/>
        <v>0.11714285714452899</v>
      </c>
    </row>
    <row r="35" spans="1:6" x14ac:dyDescent="0.25">
      <c r="A35" s="21">
        <v>28</v>
      </c>
      <c r="B35" s="21">
        <v>164.22</v>
      </c>
      <c r="C35" s="21">
        <f t="shared" si="0"/>
        <v>164.21816326530617</v>
      </c>
      <c r="D35" s="21">
        <f t="shared" si="1"/>
        <v>3.3735943354998194E-6</v>
      </c>
      <c r="E35" s="18">
        <f t="shared" si="2"/>
        <v>1.1184598062506623E-5</v>
      </c>
      <c r="F35" s="21">
        <f t="shared" si="3"/>
        <v>-5.1428571427095449E-2</v>
      </c>
    </row>
    <row r="36" spans="1:6" x14ac:dyDescent="0.25">
      <c r="A36" s="21">
        <v>29</v>
      </c>
      <c r="B36" s="21">
        <v>163.31</v>
      </c>
      <c r="C36" s="21">
        <f t="shared" si="0"/>
        <v>163.30931034482765</v>
      </c>
      <c r="D36" s="21">
        <f t="shared" si="1"/>
        <v>4.7562425675106978E-7</v>
      </c>
      <c r="E36" s="18">
        <f t="shared" si="2"/>
        <v>4.2229818893602481E-6</v>
      </c>
      <c r="F36" s="21">
        <f t="shared" si="3"/>
        <v>-1.9999999998191242E-2</v>
      </c>
    </row>
    <row r="37" spans="1:6" x14ac:dyDescent="0.25">
      <c r="A37" s="21">
        <v>30</v>
      </c>
      <c r="B37" s="21">
        <v>162.46</v>
      </c>
      <c r="C37" s="21">
        <f t="shared" si="0"/>
        <v>162.46104761904769</v>
      </c>
      <c r="D37" s="21">
        <f t="shared" si="1"/>
        <v>1.0975056690666575E-6</v>
      </c>
      <c r="E37" s="18">
        <f t="shared" si="2"/>
        <v>6.4484737638941686E-6</v>
      </c>
      <c r="F37" s="21">
        <f t="shared" si="3"/>
        <v>3.14285714304674E-2</v>
      </c>
    </row>
    <row r="38" spans="1:6" x14ac:dyDescent="0.25">
      <c r="A38" s="21">
        <v>31</v>
      </c>
      <c r="B38" s="21">
        <v>161.66999999999999</v>
      </c>
      <c r="C38" s="21">
        <f t="shared" si="0"/>
        <v>161.66751152073738</v>
      </c>
      <c r="D38" s="21">
        <f t="shared" si="1"/>
        <v>6.1925290404382386E-6</v>
      </c>
      <c r="E38" s="18">
        <f t="shared" si="2"/>
        <v>1.5392337864845948E-5</v>
      </c>
      <c r="F38" s="21">
        <f t="shared" si="3"/>
        <v>-7.7142857140898968E-2</v>
      </c>
    </row>
    <row r="39" spans="1:6" x14ac:dyDescent="0.25">
      <c r="A39" s="21">
        <v>32</v>
      </c>
      <c r="B39" s="21">
        <v>160.91999999999999</v>
      </c>
      <c r="C39" s="21">
        <f t="shared" si="0"/>
        <v>160.92357142857148</v>
      </c>
      <c r="D39" s="21">
        <f t="shared" si="1"/>
        <v>1.2755102041257153E-5</v>
      </c>
      <c r="E39" s="18">
        <f t="shared" si="2"/>
        <v>2.2193814140506383E-5</v>
      </c>
      <c r="F39" s="21">
        <f t="shared" si="3"/>
        <v>0.11428571428768919</v>
      </c>
    </row>
    <row r="40" spans="1:6" x14ac:dyDescent="0.25">
      <c r="A40" s="21">
        <v>33</v>
      </c>
      <c r="B40" s="21">
        <v>160.22</v>
      </c>
      <c r="C40" s="21">
        <f t="shared" si="0"/>
        <v>160.22471861471868</v>
      </c>
      <c r="D40" s="21">
        <f t="shared" si="1"/>
        <v>2.2265324863376672E-5</v>
      </c>
      <c r="E40" s="18">
        <f t="shared" si="2"/>
        <v>2.9450847077041016E-5</v>
      </c>
      <c r="F40" s="21">
        <f t="shared" si="3"/>
        <v>0.15571428571655588</v>
      </c>
    </row>
    <row r="41" spans="1:6" x14ac:dyDescent="0.25">
      <c r="A41" s="21">
        <v>34</v>
      </c>
      <c r="B41" s="21">
        <v>159.57</v>
      </c>
      <c r="C41" s="21">
        <f t="shared" si="0"/>
        <v>159.56697478991603</v>
      </c>
      <c r="D41" s="21">
        <f t="shared" si="1"/>
        <v>9.1518960521043901E-6</v>
      </c>
      <c r="E41" s="18">
        <f t="shared" si="2"/>
        <v>1.8958514031220391E-5</v>
      </c>
      <c r="F41" s="21">
        <f t="shared" si="3"/>
        <v>-0.10285714285470249</v>
      </c>
    </row>
    <row r="42" spans="1:6" x14ac:dyDescent="0.25">
      <c r="A42" s="21">
        <v>35</v>
      </c>
      <c r="B42" s="21">
        <v>158.94999999999999</v>
      </c>
      <c r="C42" s="21">
        <f t="shared" si="0"/>
        <v>158.94681632653067</v>
      </c>
      <c r="D42" s="21">
        <f t="shared" si="1"/>
        <v>1.0135776759270586E-5</v>
      </c>
      <c r="E42" s="18">
        <f t="shared" si="2"/>
        <v>2.0029402134777677E-5</v>
      </c>
      <c r="F42" s="21">
        <f t="shared" si="3"/>
        <v>-0.11142857142630191</v>
      </c>
    </row>
    <row r="43" spans="1:6" x14ac:dyDescent="0.25">
      <c r="A43" s="20">
        <v>36</v>
      </c>
      <c r="B43" s="20">
        <v>158.36000000000001</v>
      </c>
      <c r="C43" s="20">
        <f t="shared" si="0"/>
        <v>158.36111111111117</v>
      </c>
      <c r="D43" s="20">
        <f t="shared" si="1"/>
        <v>1.2345679013375879E-6</v>
      </c>
      <c r="E43" s="14">
        <f t="shared" si="2"/>
        <v>7.0163621568418159E-6</v>
      </c>
      <c r="F43" s="20">
        <f t="shared" si="3"/>
        <v>4.0000000001668923E-2</v>
      </c>
    </row>
    <row r="44" spans="1:6" x14ac:dyDescent="0.25">
      <c r="A44" s="20">
        <v>37</v>
      </c>
      <c r="B44" s="20">
        <v>157.81</v>
      </c>
      <c r="C44" s="20">
        <f t="shared" si="0"/>
        <v>157.8070656370657</v>
      </c>
      <c r="D44" s="20">
        <f t="shared" si="1"/>
        <v>8.6104858301790132E-6</v>
      </c>
      <c r="E44" s="14">
        <f t="shared" si="2"/>
        <v>1.8594277512816023E-5</v>
      </c>
      <c r="F44" s="20">
        <f t="shared" si="3"/>
        <v>-0.10857142856900737</v>
      </c>
    </row>
    <row r="45" spans="1:6" x14ac:dyDescent="0.25">
      <c r="A45" s="20">
        <v>38</v>
      </c>
      <c r="B45" s="20">
        <v>157.28</v>
      </c>
      <c r="C45" s="20">
        <f t="shared" si="0"/>
        <v>157.28218045112789</v>
      </c>
      <c r="D45" s="20">
        <f t="shared" si="1"/>
        <v>4.7543671210925826E-6</v>
      </c>
      <c r="E45" s="14">
        <f t="shared" si="2"/>
        <v>1.3863499032836043E-5</v>
      </c>
      <c r="F45" s="20">
        <f t="shared" si="3"/>
        <v>8.2857142859609212E-2</v>
      </c>
    </row>
    <row r="46" spans="1:6" x14ac:dyDescent="0.25">
      <c r="A46" s="20">
        <v>39</v>
      </c>
      <c r="B46" s="20">
        <v>156.78</v>
      </c>
      <c r="C46" s="20">
        <f t="shared" si="0"/>
        <v>156.78421245421251</v>
      </c>
      <c r="D46" s="20">
        <f t="shared" si="1"/>
        <v>1.7744770492464601E-5</v>
      </c>
      <c r="E46" s="14">
        <f t="shared" si="2"/>
        <v>2.686856877475826E-5</v>
      </c>
      <c r="F46" s="20">
        <f t="shared" si="3"/>
        <v>0.1642857142877574</v>
      </c>
    </row>
    <row r="47" spans="1:6" x14ac:dyDescent="0.25">
      <c r="A47" s="20">
        <v>40</v>
      </c>
      <c r="B47" s="20">
        <v>156.31</v>
      </c>
      <c r="C47" s="20">
        <f t="shared" si="0"/>
        <v>156.31114285714293</v>
      </c>
      <c r="D47" s="20">
        <f t="shared" si="1"/>
        <v>1.3061224491312733E-6</v>
      </c>
      <c r="E47" s="14">
        <f t="shared" si="2"/>
        <v>7.3114781071172892E-6</v>
      </c>
      <c r="F47" s="20">
        <f t="shared" si="3"/>
        <v>4.571428571694014E-2</v>
      </c>
    </row>
    <row r="48" spans="1:6" x14ac:dyDescent="0.25">
      <c r="A48" s="20">
        <v>41</v>
      </c>
      <c r="B48" s="20">
        <v>155.86000000000001</v>
      </c>
      <c r="C48" s="20">
        <f t="shared" si="0"/>
        <v>155.86114982578403</v>
      </c>
      <c r="D48" s="20">
        <f t="shared" si="1"/>
        <v>1.3220993335780795E-6</v>
      </c>
      <c r="E48" s="14">
        <f t="shared" si="2"/>
        <v>7.377298755368164E-6</v>
      </c>
      <c r="F48" s="20">
        <f t="shared" si="3"/>
        <v>4.7142857144478967E-2</v>
      </c>
    </row>
    <row r="49" spans="1:6" x14ac:dyDescent="0.25">
      <c r="A49" s="20">
        <v>42</v>
      </c>
      <c r="B49" s="20">
        <v>155.43</v>
      </c>
      <c r="C49" s="20">
        <f t="shared" si="0"/>
        <v>155.43258503401367</v>
      </c>
      <c r="D49" s="20">
        <f t="shared" si="1"/>
        <v>6.6824008517937846E-6</v>
      </c>
      <c r="E49" s="14">
        <f t="shared" si="2"/>
        <v>1.6631499798384059E-5</v>
      </c>
      <c r="F49" s="20">
        <f t="shared" si="3"/>
        <v>0.10857142857383906</v>
      </c>
    </row>
    <row r="50" spans="1:6" x14ac:dyDescent="0.25">
      <c r="A50" s="20">
        <v>43</v>
      </c>
      <c r="B50" s="20">
        <v>155.02000000000001</v>
      </c>
      <c r="C50" s="20">
        <f t="shared" si="0"/>
        <v>155.02395348837214</v>
      </c>
      <c r="D50" s="20">
        <f t="shared" si="1"/>
        <v>1.5630070308591246E-5</v>
      </c>
      <c r="E50" s="14">
        <f t="shared" si="2"/>
        <v>2.5503085873648893E-5</v>
      </c>
      <c r="F50" s="20">
        <f t="shared" si="3"/>
        <v>0.17000000000172122</v>
      </c>
    </row>
    <row r="51" spans="1:6" x14ac:dyDescent="0.25">
      <c r="A51" s="20">
        <v>44</v>
      </c>
      <c r="B51" s="20">
        <v>154.63</v>
      </c>
      <c r="C51" s="20">
        <f t="shared" si="0"/>
        <v>154.63389610389618</v>
      </c>
      <c r="D51" s="20">
        <f t="shared" si="1"/>
        <v>1.5179625569841113E-5</v>
      </c>
      <c r="E51" s="14">
        <f t="shared" si="2"/>
        <v>2.5196300175784502E-5</v>
      </c>
      <c r="F51" s="20">
        <f t="shared" si="3"/>
        <v>0.17142857143198853</v>
      </c>
    </row>
    <row r="52" spans="1:6" x14ac:dyDescent="0.25">
      <c r="A52" s="20">
        <v>45</v>
      </c>
      <c r="B52" s="20">
        <v>154.26</v>
      </c>
      <c r="C52" s="20">
        <f t="shared" si="0"/>
        <v>154.26117460317465</v>
      </c>
      <c r="D52" s="20">
        <f t="shared" si="1"/>
        <v>1.3796926179239703E-6</v>
      </c>
      <c r="E52" s="14">
        <f t="shared" si="2"/>
        <v>7.6144377976216469E-6</v>
      </c>
      <c r="F52" s="20">
        <f t="shared" si="3"/>
        <v>5.2857142859750184E-2</v>
      </c>
    </row>
    <row r="53" spans="1:6" x14ac:dyDescent="0.25">
      <c r="A53" s="20">
        <v>46</v>
      </c>
      <c r="B53" s="20">
        <v>153.9</v>
      </c>
      <c r="C53" s="20">
        <f t="shared" si="0"/>
        <v>153.90465838509323</v>
      </c>
      <c r="D53" s="20">
        <f t="shared" si="1"/>
        <v>2.1700551676755275E-5</v>
      </c>
      <c r="E53" s="14">
        <f t="shared" si="2"/>
        <v>3.0268908987798896E-5</v>
      </c>
      <c r="F53" s="20">
        <f t="shared" si="3"/>
        <v>0.21428571428822352</v>
      </c>
    </row>
    <row r="54" spans="1:6" x14ac:dyDescent="0.25">
      <c r="A54" s="20">
        <v>47</v>
      </c>
      <c r="B54" s="20">
        <v>153.56</v>
      </c>
      <c r="C54" s="20">
        <f t="shared" si="0"/>
        <v>153.56331306990887</v>
      </c>
      <c r="D54" s="20">
        <f t="shared" si="1"/>
        <v>1.0976432221060849E-5</v>
      </c>
      <c r="E54" s="14">
        <f t="shared" si="2"/>
        <v>2.1575084064015026E-5</v>
      </c>
      <c r="F54" s="20">
        <f t="shared" si="3"/>
        <v>0.15571428571689694</v>
      </c>
    </row>
    <row r="55" spans="1:6" x14ac:dyDescent="0.25">
      <c r="A55" s="20">
        <v>48</v>
      </c>
      <c r="B55" s="20">
        <v>153.24</v>
      </c>
      <c r="C55" s="20">
        <f t="shared" si="0"/>
        <v>153.23619047619053</v>
      </c>
      <c r="D55" s="20">
        <f t="shared" si="1"/>
        <v>1.4512471654993049E-5</v>
      </c>
      <c r="E55" s="14">
        <f t="shared" si="2"/>
        <v>2.4859852580786624E-5</v>
      </c>
      <c r="F55" s="20">
        <f t="shared" si="3"/>
        <v>-0.18285714285502763</v>
      </c>
    </row>
    <row r="56" spans="1:6" x14ac:dyDescent="0.25">
      <c r="A56" s="20">
        <v>49</v>
      </c>
      <c r="B56" s="20">
        <v>152.91999999999999</v>
      </c>
      <c r="C56" s="20">
        <f t="shared" si="0"/>
        <v>152.92241982507295</v>
      </c>
      <c r="D56" s="20">
        <f t="shared" si="1"/>
        <v>5.8555533837382929E-6</v>
      </c>
      <c r="E56" s="14">
        <f t="shared" si="2"/>
        <v>1.582412420195244E-5</v>
      </c>
      <c r="F56" s="20">
        <f t="shared" si="3"/>
        <v>0.11857142857516578</v>
      </c>
    </row>
    <row r="57" spans="1:6" x14ac:dyDescent="0.25">
      <c r="A57" s="20">
        <v>50</v>
      </c>
      <c r="B57" s="20">
        <v>152.62</v>
      </c>
      <c r="C57" s="20">
        <f t="shared" si="0"/>
        <v>152.62120000000007</v>
      </c>
      <c r="D57" s="20">
        <f t="shared" si="1"/>
        <v>1.4400000001638183E-6</v>
      </c>
      <c r="E57" s="14">
        <f t="shared" si="2"/>
        <v>7.8626654440326139E-6</v>
      </c>
      <c r="F57" s="20">
        <f t="shared" si="3"/>
        <v>6.0000000003412879E-2</v>
      </c>
    </row>
    <row r="58" spans="1:6" x14ac:dyDescent="0.25">
      <c r="A58" s="20">
        <v>51</v>
      </c>
      <c r="B58" s="20">
        <v>152.33000000000001</v>
      </c>
      <c r="C58" s="20">
        <f t="shared" si="0"/>
        <v>152.3317927170869</v>
      </c>
      <c r="D58" s="20">
        <f t="shared" si="1"/>
        <v>3.2138345536126195E-6</v>
      </c>
      <c r="E58" s="14">
        <f t="shared" si="2"/>
        <v>1.1768641022030371E-5</v>
      </c>
      <c r="F58" s="20">
        <f t="shared" si="3"/>
        <v>9.1428571431180217E-2</v>
      </c>
    </row>
    <row r="59" spans="1:6" x14ac:dyDescent="0.25">
      <c r="A59" s="20">
        <v>52</v>
      </c>
      <c r="B59" s="20">
        <v>152.05000000000001</v>
      </c>
      <c r="C59" s="20">
        <f t="shared" si="0"/>
        <v>152.05351648351655</v>
      </c>
      <c r="D59" s="20">
        <f t="shared" si="1"/>
        <v>1.2365656322059989E-5</v>
      </c>
      <c r="E59" s="14">
        <f t="shared" si="2"/>
        <v>2.3127152361293409E-5</v>
      </c>
      <c r="F59" s="20">
        <f t="shared" si="3"/>
        <v>0.18285714285980248</v>
      </c>
    </row>
    <row r="60" spans="1:6" x14ac:dyDescent="0.25">
      <c r="A60" s="20">
        <v>53</v>
      </c>
      <c r="B60" s="20">
        <v>151.78</v>
      </c>
      <c r="C60" s="20">
        <f t="shared" si="0"/>
        <v>151.78574123989225</v>
      </c>
      <c r="D60" s="20">
        <f t="shared" si="1"/>
        <v>3.2961835500307399E-5</v>
      </c>
      <c r="E60" s="14">
        <f t="shared" si="2"/>
        <v>3.7826063330117118E-5</v>
      </c>
      <c r="F60" s="20">
        <f t="shared" si="3"/>
        <v>0.30428571428899431</v>
      </c>
    </row>
    <row r="61" spans="1:6" x14ac:dyDescent="0.25">
      <c r="A61" s="20">
        <v>54</v>
      </c>
      <c r="B61" s="20">
        <v>151.53</v>
      </c>
      <c r="C61" s="20">
        <f t="shared" si="0"/>
        <v>151.52788359788366</v>
      </c>
      <c r="D61" s="20">
        <f t="shared" si="1"/>
        <v>4.4791579180606936E-6</v>
      </c>
      <c r="E61" s="14">
        <f t="shared" si="2"/>
        <v>1.3966885213112235E-5</v>
      </c>
      <c r="F61" s="20">
        <f t="shared" si="3"/>
        <v>-0.11428571428251644</v>
      </c>
    </row>
    <row r="62" spans="1:6" x14ac:dyDescent="0.25">
      <c r="A62" s="20">
        <v>55</v>
      </c>
      <c r="B62" s="20">
        <v>151.28</v>
      </c>
      <c r="C62" s="20">
        <f t="shared" si="0"/>
        <v>151.27940259740265</v>
      </c>
      <c r="D62" s="20">
        <f t="shared" si="1"/>
        <v>3.5688986332062531E-7</v>
      </c>
      <c r="E62" s="14">
        <f t="shared" si="2"/>
        <v>3.9489859687340224E-6</v>
      </c>
      <c r="F62" s="20">
        <f t="shared" si="3"/>
        <v>-3.2857142854254562E-2</v>
      </c>
    </row>
    <row r="63" spans="1:6" x14ac:dyDescent="0.25">
      <c r="A63" s="20">
        <v>56</v>
      </c>
      <c r="B63" s="20">
        <v>151.04</v>
      </c>
      <c r="C63" s="20">
        <f t="shared" si="0"/>
        <v>151.03979591836742</v>
      </c>
      <c r="D63" s="20">
        <f t="shared" si="1"/>
        <v>4.1649312754302161E-8</v>
      </c>
      <c r="E63" s="14">
        <f t="shared" si="2"/>
        <v>1.3511760631261316E-6</v>
      </c>
      <c r="F63" s="20">
        <f t="shared" si="3"/>
        <v>-1.1428571424175971E-2</v>
      </c>
    </row>
    <row r="64" spans="1:6" x14ac:dyDescent="0.25">
      <c r="A64" s="20">
        <v>57</v>
      </c>
      <c r="B64" s="20">
        <v>150.81</v>
      </c>
      <c r="C64" s="20">
        <f t="shared" si="0"/>
        <v>150.80859649122812</v>
      </c>
      <c r="D64" s="20">
        <f t="shared" si="1"/>
        <v>1.9698368727628104E-6</v>
      </c>
      <c r="E64" s="14">
        <f t="shared" si="2"/>
        <v>9.3064702067943995E-6</v>
      </c>
      <c r="F64" s="20">
        <f t="shared" si="3"/>
        <v>-7.9999999997539817E-2</v>
      </c>
    </row>
    <row r="65" spans="1:6" x14ac:dyDescent="0.25">
      <c r="A65" s="20">
        <v>58</v>
      </c>
      <c r="B65" s="20">
        <v>150.58000000000001</v>
      </c>
      <c r="C65" s="20">
        <f t="shared" si="0"/>
        <v>150.58536945812813</v>
      </c>
      <c r="D65" s="20">
        <f t="shared" si="1"/>
        <v>2.8831080589579774E-5</v>
      </c>
      <c r="E65" s="14">
        <f t="shared" si="2"/>
        <v>3.5658507956667264E-5</v>
      </c>
      <c r="F65" s="20">
        <f t="shared" si="3"/>
        <v>0.31142857143066749</v>
      </c>
    </row>
    <row r="66" spans="1:6" x14ac:dyDescent="0.25">
      <c r="A66" s="20">
        <v>59</v>
      </c>
      <c r="B66" s="20">
        <v>150.37</v>
      </c>
      <c r="C66" s="20">
        <f t="shared" si="0"/>
        <v>150.36970944309934</v>
      </c>
      <c r="D66" s="20">
        <f t="shared" si="1"/>
        <v>8.4423312524460971E-8</v>
      </c>
      <c r="E66" s="14">
        <f t="shared" si="2"/>
        <v>1.932279714475667E-6</v>
      </c>
      <c r="F66" s="20">
        <f t="shared" si="3"/>
        <v>-1.7142857139276657E-2</v>
      </c>
    </row>
    <row r="67" spans="1:6" x14ac:dyDescent="0.25">
      <c r="A67" s="20">
        <v>60</v>
      </c>
      <c r="B67" s="20">
        <v>150.16</v>
      </c>
      <c r="C67" s="20">
        <f t="shared" si="0"/>
        <v>150.16123809523816</v>
      </c>
      <c r="D67" s="20">
        <f t="shared" si="1"/>
        <v>1.5328798187662546E-6</v>
      </c>
      <c r="E67" s="14">
        <f t="shared" si="2"/>
        <v>8.2451734028020794E-6</v>
      </c>
      <c r="F67" s="20">
        <f t="shared" si="3"/>
        <v>7.4285714289885618E-2</v>
      </c>
    </row>
    <row r="68" spans="1:6" x14ac:dyDescent="0.25">
      <c r="A68" s="20">
        <v>61</v>
      </c>
      <c r="B68" s="20">
        <v>149.96</v>
      </c>
      <c r="C68" s="20">
        <f t="shared" si="0"/>
        <v>149.95960187353637</v>
      </c>
      <c r="D68" s="20">
        <f t="shared" si="1"/>
        <v>1.5850468104776287E-7</v>
      </c>
      <c r="E68" s="14">
        <f t="shared" si="2"/>
        <v>2.654884393415392E-6</v>
      </c>
      <c r="F68" s="20">
        <f t="shared" si="3"/>
        <v>-2.4285714281830906E-2</v>
      </c>
    </row>
    <row r="69" spans="1:6" x14ac:dyDescent="0.25">
      <c r="A69" s="20">
        <v>62</v>
      </c>
      <c r="B69" s="20">
        <v>149.76</v>
      </c>
      <c r="C69" s="20">
        <f t="shared" si="0"/>
        <v>149.76447004608301</v>
      </c>
      <c r="D69" s="20">
        <f t="shared" si="1"/>
        <v>1.9981311984271195E-5</v>
      </c>
      <c r="E69" s="14">
        <f t="shared" si="2"/>
        <v>2.9848064122691423E-5</v>
      </c>
      <c r="F69" s="20">
        <f t="shared" si="3"/>
        <v>0.27714285714688458</v>
      </c>
    </row>
    <row r="70" spans="1:6" x14ac:dyDescent="0.25">
      <c r="A70" s="20">
        <v>63</v>
      </c>
      <c r="B70" s="20">
        <v>149.57</v>
      </c>
      <c r="C70" s="20">
        <f t="shared" si="0"/>
        <v>149.57553287981867</v>
      </c>
      <c r="D70" s="20">
        <f t="shared" si="1"/>
        <v>3.0612759087885212E-5</v>
      </c>
      <c r="E70" s="14">
        <f t="shared" si="2"/>
        <v>3.6991908930090019E-5</v>
      </c>
      <c r="F70" s="20">
        <f t="shared" si="3"/>
        <v>0.34857142857643453</v>
      </c>
    </row>
    <row r="71" spans="1:6" x14ac:dyDescent="0.25">
      <c r="A71" s="20">
        <v>64</v>
      </c>
      <c r="B71" s="20">
        <v>149.38999999999999</v>
      </c>
      <c r="C71" s="20">
        <f t="shared" si="0"/>
        <v>149.39250000000007</v>
      </c>
      <c r="D71" s="20">
        <f t="shared" si="1"/>
        <v>6.2500000004149567E-6</v>
      </c>
      <c r="E71" s="14">
        <f t="shared" si="2"/>
        <v>1.6734721200100351E-5</v>
      </c>
      <c r="F71" s="20">
        <f t="shared" si="3"/>
        <v>0.16000000000531145</v>
      </c>
    </row>
    <row r="72" spans="1:6" x14ac:dyDescent="0.25">
      <c r="A72" s="20">
        <v>65</v>
      </c>
      <c r="B72" s="20">
        <v>149.21</v>
      </c>
      <c r="C72" s="20">
        <f t="shared" si="0"/>
        <v>149.21509890109897</v>
      </c>
      <c r="D72" s="20">
        <f t="shared" si="1"/>
        <v>2.5998792416986209E-5</v>
      </c>
      <c r="E72" s="14">
        <f t="shared" si="2"/>
        <v>3.4172649949474236E-5</v>
      </c>
      <c r="F72" s="20">
        <f t="shared" si="3"/>
        <v>0.33142857143246829</v>
      </c>
    </row>
    <row r="73" spans="1:6" x14ac:dyDescent="0.25">
      <c r="A73" s="20">
        <v>66</v>
      </c>
      <c r="B73" s="20">
        <v>149.04</v>
      </c>
      <c r="C73" s="20">
        <f t="shared" ref="C73:C103" si="4">$B$4/A73 + $B$5</f>
        <v>149.04307359307364</v>
      </c>
      <c r="D73" s="20">
        <f t="shared" ref="D73:D103" si="5">(B73-C73)^2</f>
        <v>9.446974382396519E-6</v>
      </c>
      <c r="E73" s="14">
        <f t="shared" ref="E73:E103" si="6">(ABS(B73-C73)/B73)</f>
        <v>2.0622605164057849E-5</v>
      </c>
      <c r="F73" s="20">
        <f t="shared" ref="F73:F103" si="7">(C73-B73)*A73</f>
        <v>0.202857142860978</v>
      </c>
    </row>
    <row r="74" spans="1:6" x14ac:dyDescent="0.25">
      <c r="A74" s="20">
        <v>67</v>
      </c>
      <c r="B74" s="20">
        <v>148.88</v>
      </c>
      <c r="C74" s="20">
        <f t="shared" si="4"/>
        <v>148.87618336886999</v>
      </c>
      <c r="D74" s="20">
        <f t="shared" si="5"/>
        <v>1.4566673182541628E-5</v>
      </c>
      <c r="E74" s="14">
        <f t="shared" si="6"/>
        <v>2.5635620163940144E-5</v>
      </c>
      <c r="F74" s="20">
        <f t="shared" si="7"/>
        <v>-0.25571428571049637</v>
      </c>
    </row>
    <row r="75" spans="1:6" x14ac:dyDescent="0.25">
      <c r="A75" s="20">
        <v>68</v>
      </c>
      <c r="B75" s="20">
        <v>148.71</v>
      </c>
      <c r="C75" s="20">
        <f t="shared" si="4"/>
        <v>148.71420168067232</v>
      </c>
      <c r="D75" s="20">
        <f t="shared" si="5"/>
        <v>1.7654120472061303E-5</v>
      </c>
      <c r="E75" s="14">
        <f t="shared" si="6"/>
        <v>2.8254190520541649E-5</v>
      </c>
      <c r="F75" s="20">
        <f t="shared" si="7"/>
        <v>0.28571428571706292</v>
      </c>
    </row>
    <row r="76" spans="1:6" x14ac:dyDescent="0.25">
      <c r="A76" s="20">
        <v>69</v>
      </c>
      <c r="B76" s="20">
        <v>148.56</v>
      </c>
      <c r="C76" s="20">
        <f t="shared" si="4"/>
        <v>148.5569151138717</v>
      </c>
      <c r="D76" s="20">
        <f t="shared" si="5"/>
        <v>9.5165224246157221E-6</v>
      </c>
      <c r="E76" s="14">
        <f t="shared" si="6"/>
        <v>2.0765253960057569E-5</v>
      </c>
      <c r="F76" s="20">
        <f t="shared" si="7"/>
        <v>-0.21285714285312451</v>
      </c>
    </row>
    <row r="77" spans="1:6" x14ac:dyDescent="0.25">
      <c r="A77" s="20">
        <v>70</v>
      </c>
      <c r="B77" s="20">
        <v>148.4</v>
      </c>
      <c r="C77" s="20">
        <f t="shared" si="4"/>
        <v>148.40412244897965</v>
      </c>
      <c r="D77" s="20">
        <f t="shared" si="5"/>
        <v>1.6994585589763099E-5</v>
      </c>
      <c r="E77" s="14">
        <f t="shared" si="6"/>
        <v>2.7779305792745434E-5</v>
      </c>
      <c r="F77" s="20">
        <f t="shared" si="7"/>
        <v>0.28857142857503959</v>
      </c>
    </row>
    <row r="78" spans="1:6" x14ac:dyDescent="0.25">
      <c r="A78" s="20">
        <v>71</v>
      </c>
      <c r="B78" s="20">
        <v>148.25</v>
      </c>
      <c r="C78" s="20">
        <f t="shared" si="4"/>
        <v>148.25563380281696</v>
      </c>
      <c r="D78" s="20">
        <f t="shared" si="5"/>
        <v>3.1739734180376659E-5</v>
      </c>
      <c r="E78" s="14">
        <f t="shared" si="6"/>
        <v>3.8002042610179646E-5</v>
      </c>
      <c r="F78" s="20">
        <f t="shared" si="7"/>
        <v>0.40000000000409841</v>
      </c>
    </row>
    <row r="79" spans="1:6" x14ac:dyDescent="0.25">
      <c r="A79" s="20">
        <v>72</v>
      </c>
      <c r="B79" s="20">
        <v>148.11000000000001</v>
      </c>
      <c r="C79" s="20">
        <f t="shared" si="4"/>
        <v>148.11126984126992</v>
      </c>
      <c r="D79" s="20">
        <f t="shared" si="5"/>
        <v>1.6124968507472688E-6</v>
      </c>
      <c r="E79" s="14">
        <f t="shared" si="6"/>
        <v>8.5736362831839298E-6</v>
      </c>
      <c r="F79" s="20">
        <f t="shared" si="7"/>
        <v>9.1428571432970784E-2</v>
      </c>
    </row>
    <row r="80" spans="1:6" x14ac:dyDescent="0.25">
      <c r="A80" s="20">
        <v>73</v>
      </c>
      <c r="B80" s="20">
        <v>147.97</v>
      </c>
      <c r="C80" s="20">
        <f t="shared" si="4"/>
        <v>147.97086105675152</v>
      </c>
      <c r="D80" s="20">
        <f t="shared" si="5"/>
        <v>7.4141872933422816E-7</v>
      </c>
      <c r="E80" s="14">
        <f t="shared" si="6"/>
        <v>5.8191305772636892E-6</v>
      </c>
      <c r="F80" s="20">
        <f t="shared" si="7"/>
        <v>6.2857142860792692E-2</v>
      </c>
    </row>
    <row r="81" spans="1:6" x14ac:dyDescent="0.25">
      <c r="A81" s="20">
        <v>74</v>
      </c>
      <c r="B81" s="20">
        <v>147.83000000000001</v>
      </c>
      <c r="C81" s="20">
        <f t="shared" si="4"/>
        <v>147.83424710424717</v>
      </c>
      <c r="D81" s="20">
        <f t="shared" si="5"/>
        <v>1.8037894486211642E-5</v>
      </c>
      <c r="E81" s="14">
        <f t="shared" si="6"/>
        <v>2.8729650592952242E-5</v>
      </c>
      <c r="F81" s="20">
        <f t="shared" si="7"/>
        <v>0.31428571428955365</v>
      </c>
    </row>
    <row r="82" spans="1:6" x14ac:dyDescent="0.25">
      <c r="A82" s="20">
        <v>75</v>
      </c>
      <c r="B82" s="20">
        <v>147.69999999999999</v>
      </c>
      <c r="C82" s="20">
        <f t="shared" si="4"/>
        <v>147.70127619047625</v>
      </c>
      <c r="D82" s="20">
        <f t="shared" si="5"/>
        <v>1.6286621316999494E-6</v>
      </c>
      <c r="E82" s="14">
        <f t="shared" si="6"/>
        <v>8.6404229943213479E-6</v>
      </c>
      <c r="F82" s="20">
        <f t="shared" si="7"/>
        <v>9.5714285719594727E-2</v>
      </c>
    </row>
    <row r="83" spans="1:6" x14ac:dyDescent="0.25">
      <c r="A83" s="20">
        <v>76</v>
      </c>
      <c r="B83" s="20">
        <v>147.57</v>
      </c>
      <c r="C83" s="20">
        <f t="shared" si="4"/>
        <v>147.57180451127826</v>
      </c>
      <c r="D83" s="20">
        <f t="shared" si="5"/>
        <v>3.2562609533887002E-6</v>
      </c>
      <c r="E83" s="14">
        <f t="shared" si="6"/>
        <v>1.2228171567838067E-5</v>
      </c>
      <c r="F83" s="20">
        <f t="shared" si="7"/>
        <v>0.13714285714820562</v>
      </c>
    </row>
    <row r="84" spans="1:6" x14ac:dyDescent="0.25">
      <c r="A84" s="20">
        <v>77</v>
      </c>
      <c r="B84" s="20">
        <v>147.44</v>
      </c>
      <c r="C84" s="20">
        <f t="shared" si="4"/>
        <v>147.44569573283866</v>
      </c>
      <c r="D84" s="20">
        <f t="shared" si="5"/>
        <v>3.2441372569392245E-5</v>
      </c>
      <c r="E84" s="14">
        <f t="shared" si="6"/>
        <v>3.8630852134157664E-5</v>
      </c>
      <c r="F84" s="20">
        <f t="shared" si="7"/>
        <v>0.43857142857683584</v>
      </c>
    </row>
    <row r="85" spans="1:6" x14ac:dyDescent="0.25">
      <c r="A85" s="20">
        <v>78</v>
      </c>
      <c r="B85" s="20">
        <v>147.32</v>
      </c>
      <c r="C85" s="20">
        <f t="shared" si="4"/>
        <v>147.32282051282058</v>
      </c>
      <c r="D85" s="20">
        <f t="shared" si="5"/>
        <v>7.955292571119032E-6</v>
      </c>
      <c r="E85" s="14">
        <f t="shared" si="6"/>
        <v>1.9145484799016751E-5</v>
      </c>
      <c r="F85" s="20">
        <f t="shared" si="7"/>
        <v>0.22000000000610953</v>
      </c>
    </row>
    <row r="86" spans="1:6" x14ac:dyDescent="0.25">
      <c r="A86" s="20">
        <v>79</v>
      </c>
      <c r="B86" s="20">
        <v>147.19999999999999</v>
      </c>
      <c r="C86" s="20">
        <f t="shared" si="4"/>
        <v>147.20305605786623</v>
      </c>
      <c r="D86" s="20">
        <f t="shared" si="5"/>
        <v>9.3394896818438391E-6</v>
      </c>
      <c r="E86" s="14">
        <f t="shared" si="6"/>
        <v>2.0761262678301392E-5</v>
      </c>
      <c r="F86" s="20">
        <f t="shared" si="7"/>
        <v>0.24142857143343122</v>
      </c>
    </row>
    <row r="87" spans="1:6" x14ac:dyDescent="0.25">
      <c r="A87" s="20">
        <v>80</v>
      </c>
      <c r="B87" s="20">
        <v>147.09</v>
      </c>
      <c r="C87" s="20">
        <f t="shared" si="4"/>
        <v>147.08628571428576</v>
      </c>
      <c r="D87" s="20">
        <f t="shared" si="5"/>
        <v>1.3795918366996097E-5</v>
      </c>
      <c r="E87" s="14">
        <f t="shared" si="6"/>
        <v>2.525178947745248E-5</v>
      </c>
      <c r="F87" s="20">
        <f t="shared" si="7"/>
        <v>-0.29714285713907884</v>
      </c>
    </row>
    <row r="88" spans="1:6" x14ac:dyDescent="0.25">
      <c r="A88" s="20">
        <v>81</v>
      </c>
      <c r="B88" s="20">
        <v>146.97</v>
      </c>
      <c r="C88" s="20">
        <f t="shared" si="4"/>
        <v>146.97239858906531</v>
      </c>
      <c r="D88" s="20">
        <f t="shared" si="5"/>
        <v>5.7532295042150461E-6</v>
      </c>
      <c r="E88" s="14">
        <f t="shared" si="6"/>
        <v>1.6320263082996448E-5</v>
      </c>
      <c r="F88" s="20">
        <f t="shared" si="7"/>
        <v>0.19428571428994701</v>
      </c>
    </row>
    <row r="89" spans="1:6" x14ac:dyDescent="0.25">
      <c r="A89" s="20">
        <v>82</v>
      </c>
      <c r="B89" s="20">
        <v>146.86000000000001</v>
      </c>
      <c r="C89" s="20">
        <f t="shared" si="4"/>
        <v>146.86128919860633</v>
      </c>
      <c r="D89" s="20">
        <f t="shared" si="5"/>
        <v>1.6620330465252273E-6</v>
      </c>
      <c r="E89" s="14">
        <f t="shared" si="6"/>
        <v>8.7784189453579393E-6</v>
      </c>
      <c r="F89" s="20">
        <f t="shared" si="7"/>
        <v>0.10571428571785191</v>
      </c>
    </row>
    <row r="90" spans="1:6" x14ac:dyDescent="0.25">
      <c r="A90" s="20">
        <v>83</v>
      </c>
      <c r="B90" s="20">
        <v>146.75</v>
      </c>
      <c r="C90" s="20">
        <f t="shared" si="4"/>
        <v>146.75285714285721</v>
      </c>
      <c r="D90" s="20">
        <f t="shared" si="5"/>
        <v>8.1632653065020241E-6</v>
      </c>
      <c r="E90" s="14">
        <f t="shared" si="6"/>
        <v>1.9469457289330716E-5</v>
      </c>
      <c r="F90" s="20">
        <f t="shared" si="7"/>
        <v>0.23714285714837047</v>
      </c>
    </row>
    <row r="91" spans="1:6" x14ac:dyDescent="0.25">
      <c r="A91" s="20">
        <v>84</v>
      </c>
      <c r="B91" s="20">
        <v>146.65</v>
      </c>
      <c r="C91" s="20">
        <f t="shared" si="4"/>
        <v>146.64700680272114</v>
      </c>
      <c r="D91" s="20">
        <f t="shared" si="5"/>
        <v>8.959229950227708E-6</v>
      </c>
      <c r="E91" s="14">
        <f t="shared" si="6"/>
        <v>2.0410482638041731E-5</v>
      </c>
      <c r="F91" s="20">
        <f t="shared" si="7"/>
        <v>-0.25142857142498087</v>
      </c>
    </row>
    <row r="92" spans="1:6" x14ac:dyDescent="0.25">
      <c r="A92" s="20">
        <v>85</v>
      </c>
      <c r="B92" s="20">
        <v>146.54</v>
      </c>
      <c r="C92" s="20">
        <f t="shared" si="4"/>
        <v>146.54364705882358</v>
      </c>
      <c r="D92" s="20">
        <f t="shared" si="5"/>
        <v>1.3301038062715628E-5</v>
      </c>
      <c r="E92" s="14">
        <f t="shared" si="6"/>
        <v>2.4887804173526839E-5</v>
      </c>
      <c r="F92" s="20">
        <f t="shared" si="7"/>
        <v>0.31000000000503292</v>
      </c>
    </row>
    <row r="93" spans="1:6" x14ac:dyDescent="0.25">
      <c r="A93" s="20">
        <v>86</v>
      </c>
      <c r="B93" s="20">
        <v>146.44</v>
      </c>
      <c r="C93" s="20">
        <f t="shared" si="4"/>
        <v>146.4426910299004</v>
      </c>
      <c r="D93" s="20">
        <f t="shared" si="5"/>
        <v>7.2416419248703732E-6</v>
      </c>
      <c r="E93" s="14">
        <f t="shared" si="6"/>
        <v>1.8376330923274882E-5</v>
      </c>
      <c r="F93" s="20">
        <f t="shared" si="7"/>
        <v>0.23142857143477613</v>
      </c>
    </row>
    <row r="94" spans="1:6" x14ac:dyDescent="0.25">
      <c r="A94" s="20">
        <v>87</v>
      </c>
      <c r="B94" s="20">
        <v>146.34</v>
      </c>
      <c r="C94" s="20">
        <f t="shared" si="4"/>
        <v>146.3440558292283</v>
      </c>
      <c r="D94" s="20">
        <f t="shared" si="5"/>
        <v>1.644975072907089E-5</v>
      </c>
      <c r="E94" s="14">
        <f t="shared" si="6"/>
        <v>2.7715110211100149E-5</v>
      </c>
      <c r="F94" s="20">
        <f t="shared" si="7"/>
        <v>0.35285714286143843</v>
      </c>
    </row>
    <row r="95" spans="1:6" x14ac:dyDescent="0.25">
      <c r="A95" s="20">
        <v>88</v>
      </c>
      <c r="B95" s="20">
        <v>146.25</v>
      </c>
      <c r="C95" s="20">
        <f t="shared" si="4"/>
        <v>146.2476623376624</v>
      </c>
      <c r="D95" s="20">
        <f t="shared" si="5"/>
        <v>5.4646652046112774E-6</v>
      </c>
      <c r="E95" s="14">
        <f t="shared" si="6"/>
        <v>1.5984015983557249E-5</v>
      </c>
      <c r="F95" s="20">
        <f t="shared" si="7"/>
        <v>-0.20571428570838179</v>
      </c>
    </row>
    <row r="96" spans="1:6" x14ac:dyDescent="0.25">
      <c r="A96" s="20">
        <v>89</v>
      </c>
      <c r="B96" s="20">
        <v>146.15</v>
      </c>
      <c r="C96" s="20">
        <f t="shared" si="4"/>
        <v>146.15343499197439</v>
      </c>
      <c r="D96" s="20">
        <f t="shared" si="5"/>
        <v>1.1799169864106247E-5</v>
      </c>
      <c r="E96" s="14">
        <f t="shared" si="6"/>
        <v>2.3503195171997658E-5</v>
      </c>
      <c r="F96" s="20">
        <f t="shared" si="7"/>
        <v>0.30571428572048376</v>
      </c>
    </row>
    <row r="97" spans="1:6" x14ac:dyDescent="0.25">
      <c r="A97" s="20">
        <v>90</v>
      </c>
      <c r="B97" s="20">
        <v>146.06</v>
      </c>
      <c r="C97" s="20">
        <f t="shared" si="4"/>
        <v>146.06130158730164</v>
      </c>
      <c r="D97" s="20">
        <f t="shared" si="5"/>
        <v>1.6941295037904539E-6</v>
      </c>
      <c r="E97" s="14">
        <f t="shared" si="6"/>
        <v>8.9113193320552087E-6</v>
      </c>
      <c r="F97" s="20">
        <f t="shared" si="7"/>
        <v>0.11714285714759853</v>
      </c>
    </row>
    <row r="98" spans="1:6" x14ac:dyDescent="0.25">
      <c r="A98" s="20">
        <v>91</v>
      </c>
      <c r="B98" s="20">
        <v>145.97</v>
      </c>
      <c r="C98" s="20">
        <f t="shared" si="4"/>
        <v>145.97119309262172</v>
      </c>
      <c r="D98" s="20">
        <f t="shared" si="5"/>
        <v>1.4234700040002232E-6</v>
      </c>
      <c r="E98" s="14">
        <f t="shared" si="6"/>
        <v>8.1735467679589011E-6</v>
      </c>
      <c r="F98" s="20">
        <f t="shared" si="7"/>
        <v>0.10857142857642543</v>
      </c>
    </row>
    <row r="99" spans="1:6" x14ac:dyDescent="0.25">
      <c r="A99" s="20">
        <v>92</v>
      </c>
      <c r="B99" s="20">
        <v>145.88</v>
      </c>
      <c r="C99" s="20">
        <f t="shared" si="4"/>
        <v>145.88304347826093</v>
      </c>
      <c r="D99" s="20">
        <f t="shared" si="5"/>
        <v>9.2627599247824843E-6</v>
      </c>
      <c r="E99" s="14">
        <f t="shared" si="6"/>
        <v>2.0862889093328506E-5</v>
      </c>
      <c r="F99" s="20">
        <f t="shared" si="7"/>
        <v>0.28000000000599812</v>
      </c>
    </row>
    <row r="100" spans="1:6" x14ac:dyDescent="0.25">
      <c r="A100" s="20">
        <v>93</v>
      </c>
      <c r="B100" s="20">
        <v>145.80000000000001</v>
      </c>
      <c r="C100" s="20">
        <f t="shared" si="4"/>
        <v>145.79678955453156</v>
      </c>
      <c r="D100" s="20">
        <f t="shared" si="5"/>
        <v>1.0306960105918631E-5</v>
      </c>
      <c r="E100" s="14">
        <f t="shared" si="6"/>
        <v>2.2019516244542395E-5</v>
      </c>
      <c r="F100" s="20">
        <f t="shared" si="7"/>
        <v>-0.29857142856624819</v>
      </c>
    </row>
    <row r="101" spans="1:6" x14ac:dyDescent="0.25">
      <c r="A101" s="20">
        <v>94</v>
      </c>
      <c r="B101" s="20">
        <v>145.71</v>
      </c>
      <c r="C101" s="20">
        <f t="shared" si="4"/>
        <v>145.71237082066875</v>
      </c>
      <c r="D101" s="20">
        <f t="shared" si="5"/>
        <v>5.6207906433461177E-6</v>
      </c>
      <c r="E101" s="14">
        <f t="shared" si="6"/>
        <v>1.627081647618214E-5</v>
      </c>
      <c r="F101" s="20">
        <f t="shared" si="7"/>
        <v>0.22285714286198299</v>
      </c>
    </row>
    <row r="102" spans="1:6" x14ac:dyDescent="0.25">
      <c r="A102" s="20">
        <v>95</v>
      </c>
      <c r="B102" s="20">
        <v>145.63</v>
      </c>
      <c r="C102" s="20">
        <f t="shared" si="4"/>
        <v>145.62972932330834</v>
      </c>
      <c r="D102" s="20">
        <f t="shared" si="5"/>
        <v>7.3265871405856509E-8</v>
      </c>
      <c r="E102" s="14">
        <f t="shared" si="6"/>
        <v>1.8586602462132491E-6</v>
      </c>
      <c r="F102" s="20">
        <f t="shared" si="7"/>
        <v>-2.571428570732337E-2</v>
      </c>
    </row>
    <row r="103" spans="1:6" x14ac:dyDescent="0.25">
      <c r="A103" s="20">
        <v>96</v>
      </c>
      <c r="B103" s="20">
        <v>145.55000000000001</v>
      </c>
      <c r="C103" s="20">
        <f t="shared" si="4"/>
        <v>145.54880952380958</v>
      </c>
      <c r="D103" s="20">
        <f t="shared" si="5"/>
        <v>1.4172335599817853E-6</v>
      </c>
      <c r="E103" s="14">
        <f t="shared" si="6"/>
        <v>8.1791562379281693E-6</v>
      </c>
      <c r="F103" s="20">
        <f t="shared" si="7"/>
        <v>-0.11428571428132273</v>
      </c>
    </row>
    <row r="104" spans="1:6" x14ac:dyDescent="0.25">
      <c r="B104" s="2"/>
      <c r="D104" s="3" t="s">
        <v>28</v>
      </c>
      <c r="E104" s="12">
        <f>AVERAGE(E8:E103)</f>
        <v>1.5666638088187237E-5</v>
      </c>
    </row>
  </sheetData>
  <pageMargins left="0.7" right="0.7" top="0.75" bottom="0.75" header="0.3" footer="0.3"/>
  <pageSetup scale="35" fitToHeight="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zoomScaleNormal="100" workbookViewId="0">
      <selection activeCell="F7" sqref="F7"/>
    </sheetView>
  </sheetViews>
  <sheetFormatPr defaultRowHeight="15" x14ac:dyDescent="0.25"/>
  <cols>
    <col min="4" max="4" width="9.7109375" bestFit="1" customWidth="1"/>
  </cols>
  <sheetData>
    <row r="1" spans="1:6" ht="26.25" x14ac:dyDescent="0.4">
      <c r="A1" s="1" t="s">
        <v>0</v>
      </c>
    </row>
    <row r="3" spans="1:6" x14ac:dyDescent="0.25">
      <c r="A3" t="s">
        <v>5</v>
      </c>
    </row>
    <row r="4" spans="1:6" x14ac:dyDescent="0.25">
      <c r="A4" t="s">
        <v>11</v>
      </c>
      <c r="B4">
        <f>(B8-B15)/(1/A8-1/A15)</f>
        <v>450.77714285714285</v>
      </c>
      <c r="C4" t="s">
        <v>10</v>
      </c>
      <c r="D4">
        <f>(B16-B21)/(1/A16-1/A21)</f>
        <v>425.70956521739129</v>
      </c>
      <c r="E4" t="s">
        <v>19</v>
      </c>
      <c r="F4">
        <f>(B22-B29)/(1/A22-1/A29)</f>
        <v>358.81212121212121</v>
      </c>
    </row>
    <row r="5" spans="1:6" x14ac:dyDescent="0.25">
      <c r="A5" t="s">
        <v>8</v>
      </c>
      <c r="B5" s="10">
        <f>B8-B4*1/A8</f>
        <v>5.0328571428571536</v>
      </c>
      <c r="C5" t="s">
        <v>9</v>
      </c>
      <c r="D5" s="10">
        <f>B16-D4*(1/A16)</f>
        <v>7.1991304347826102</v>
      </c>
      <c r="E5" t="s">
        <v>18</v>
      </c>
      <c r="F5" s="10">
        <f>B22-F4*(1/A22)</f>
        <v>9.0296969696969693</v>
      </c>
    </row>
    <row r="7" spans="1:6" x14ac:dyDescent="0.25">
      <c r="A7" t="s">
        <v>1</v>
      </c>
      <c r="B7" t="s">
        <v>29</v>
      </c>
      <c r="C7" t="s">
        <v>2</v>
      </c>
      <c r="D7" t="s">
        <v>4</v>
      </c>
      <c r="E7" t="s">
        <v>25</v>
      </c>
      <c r="F7" t="s">
        <v>30</v>
      </c>
    </row>
    <row r="8" spans="1:6" x14ac:dyDescent="0.25">
      <c r="A8" s="4">
        <v>1</v>
      </c>
      <c r="B8" s="5">
        <v>455.81</v>
      </c>
      <c r="C8" s="5">
        <f>$B$4/A8 + $B$5</f>
        <v>455.81</v>
      </c>
      <c r="D8" s="6">
        <f>(B8-C8)^2</f>
        <v>0</v>
      </c>
      <c r="E8" s="13">
        <f>ABS(B8-C8)/B8</f>
        <v>0</v>
      </c>
      <c r="F8" s="5">
        <f>(C8-B8)*A8</f>
        <v>0</v>
      </c>
    </row>
    <row r="9" spans="1:6" x14ac:dyDescent="0.25">
      <c r="A9" s="4">
        <v>2</v>
      </c>
      <c r="B9" s="5">
        <v>228.87</v>
      </c>
      <c r="C9" s="5">
        <f t="shared" ref="C9:C15" si="0">$B$4/A9 + $B$5</f>
        <v>230.42142857142858</v>
      </c>
      <c r="D9" s="6">
        <f t="shared" ref="D9:D29" si="1">(B9-C9)^2</f>
        <v>2.4069306122449041</v>
      </c>
      <c r="E9" s="13">
        <f t="shared" ref="E9:E29" si="2">ABS(B9-C9)/B9</f>
        <v>6.7786453944535035E-3</v>
      </c>
      <c r="F9" s="5">
        <f t="shared" ref="F9:F29" si="3">(C9-B9)*A9</f>
        <v>3.1028571428571468</v>
      </c>
    </row>
    <row r="10" spans="1:6" x14ac:dyDescent="0.25">
      <c r="A10" s="4">
        <v>3</v>
      </c>
      <c r="B10" s="5">
        <v>153.26</v>
      </c>
      <c r="C10" s="5">
        <f t="shared" si="0"/>
        <v>155.29190476190476</v>
      </c>
      <c r="D10" s="6">
        <f t="shared" si="1"/>
        <v>4.1286369614512779</v>
      </c>
      <c r="E10" s="13">
        <f t="shared" si="2"/>
        <v>1.3257893526717798E-2</v>
      </c>
      <c r="F10" s="5">
        <f t="shared" si="3"/>
        <v>6.0957142857143083</v>
      </c>
    </row>
    <row r="11" spans="1:6" x14ac:dyDescent="0.25">
      <c r="A11" s="4">
        <v>4</v>
      </c>
      <c r="B11" s="5">
        <v>116.25</v>
      </c>
      <c r="C11" s="5">
        <f t="shared" si="0"/>
        <v>117.72714285714287</v>
      </c>
      <c r="D11" s="6">
        <f t="shared" si="1"/>
        <v>2.1819510204081887</v>
      </c>
      <c r="E11" s="13">
        <f t="shared" si="2"/>
        <v>1.2706605222734329E-2</v>
      </c>
      <c r="F11" s="5">
        <f t="shared" si="3"/>
        <v>5.908571428571463</v>
      </c>
    </row>
    <row r="12" spans="1:6" x14ac:dyDescent="0.25">
      <c r="A12" s="4">
        <v>5</v>
      </c>
      <c r="B12" s="5">
        <v>94.24</v>
      </c>
      <c r="C12" s="5">
        <f t="shared" si="0"/>
        <v>95.188285714285726</v>
      </c>
      <c r="D12" s="6">
        <f t="shared" si="1"/>
        <v>0.89924579591839959</v>
      </c>
      <c r="E12" s="13">
        <f t="shared" si="2"/>
        <v>1.0062454523405468E-2</v>
      </c>
      <c r="F12" s="5">
        <f t="shared" si="3"/>
        <v>4.7414285714286564</v>
      </c>
    </row>
    <row r="13" spans="1:6" x14ac:dyDescent="0.25">
      <c r="A13" s="4">
        <v>6</v>
      </c>
      <c r="B13" s="5">
        <v>79.459999999999994</v>
      </c>
      <c r="C13" s="5">
        <f t="shared" si="0"/>
        <v>80.162380952380957</v>
      </c>
      <c r="D13" s="6">
        <f t="shared" si="1"/>
        <v>0.49333900226758892</v>
      </c>
      <c r="E13" s="13">
        <f t="shared" si="2"/>
        <v>8.8394280440594417E-3</v>
      </c>
      <c r="F13" s="5">
        <f t="shared" si="3"/>
        <v>4.2142857142857792</v>
      </c>
    </row>
    <row r="14" spans="1:6" x14ac:dyDescent="0.25">
      <c r="A14" s="4">
        <v>7</v>
      </c>
      <c r="B14" s="5">
        <v>69.39</v>
      </c>
      <c r="C14" s="5">
        <f t="shared" si="0"/>
        <v>69.429591836734701</v>
      </c>
      <c r="D14" s="6">
        <f t="shared" si="1"/>
        <v>1.5675135360272031E-3</v>
      </c>
      <c r="E14" s="13">
        <f t="shared" si="2"/>
        <v>5.7056977568382755E-4</v>
      </c>
      <c r="F14" s="5">
        <f t="shared" si="3"/>
        <v>0.27714285714290554</v>
      </c>
    </row>
    <row r="15" spans="1:6" x14ac:dyDescent="0.25">
      <c r="A15" s="4">
        <v>8</v>
      </c>
      <c r="B15" s="5">
        <v>61.38</v>
      </c>
      <c r="C15" s="5">
        <f t="shared" si="0"/>
        <v>61.38000000000001</v>
      </c>
      <c r="D15" s="6">
        <f t="shared" si="1"/>
        <v>5.0487097934144756E-29</v>
      </c>
      <c r="E15" s="13">
        <f t="shared" si="2"/>
        <v>1.1576127985664713E-16</v>
      </c>
      <c r="F15" s="5">
        <f t="shared" si="3"/>
        <v>5.6843418860808015E-14</v>
      </c>
    </row>
    <row r="16" spans="1:6" x14ac:dyDescent="0.25">
      <c r="A16" s="15">
        <v>11</v>
      </c>
      <c r="B16" s="16">
        <v>45.9</v>
      </c>
      <c r="C16" s="16">
        <f>$D$4/A16 + $D$5</f>
        <v>45.9</v>
      </c>
      <c r="D16" s="17">
        <f t="shared" si="1"/>
        <v>0</v>
      </c>
      <c r="E16" s="18">
        <f t="shared" si="2"/>
        <v>0</v>
      </c>
      <c r="F16" s="16">
        <f t="shared" si="3"/>
        <v>0</v>
      </c>
    </row>
    <row r="17" spans="1:6" x14ac:dyDescent="0.25">
      <c r="A17" s="15">
        <v>16</v>
      </c>
      <c r="B17" s="16">
        <v>33.549999999999997</v>
      </c>
      <c r="C17" s="16">
        <f t="shared" ref="C17:C21" si="4">$D$4/A17 + $D$5</f>
        <v>33.805978260869566</v>
      </c>
      <c r="D17" s="17">
        <f t="shared" si="1"/>
        <v>6.5524870037808824E-2</v>
      </c>
      <c r="E17" s="18">
        <f t="shared" si="2"/>
        <v>7.6297544223418315E-3</v>
      </c>
      <c r="F17" s="16">
        <f t="shared" si="3"/>
        <v>4.0956521739130949</v>
      </c>
    </row>
    <row r="18" spans="1:6" x14ac:dyDescent="0.25">
      <c r="A18" s="15">
        <v>23</v>
      </c>
      <c r="B18" s="16">
        <v>25.5</v>
      </c>
      <c r="C18" s="16">
        <f t="shared" si="4"/>
        <v>25.708241965973535</v>
      </c>
      <c r="D18" s="17">
        <f t="shared" si="1"/>
        <v>4.3364716392522935E-2</v>
      </c>
      <c r="E18" s="18">
        <f t="shared" si="2"/>
        <v>8.1663516068052958E-3</v>
      </c>
      <c r="F18" s="16">
        <f t="shared" si="3"/>
        <v>4.7895652173913064</v>
      </c>
    </row>
    <row r="19" spans="1:6" x14ac:dyDescent="0.25">
      <c r="A19" s="15">
        <v>26</v>
      </c>
      <c r="B19" s="16">
        <v>23.24</v>
      </c>
      <c r="C19" s="16">
        <f t="shared" si="4"/>
        <v>23.57257525083612</v>
      </c>
      <c r="D19" s="17">
        <f t="shared" si="1"/>
        <v>0.11060629746870942</v>
      </c>
      <c r="E19" s="18">
        <f t="shared" si="2"/>
        <v>1.4310466903447588E-2</v>
      </c>
      <c r="F19" s="16">
        <f t="shared" si="3"/>
        <v>8.6469565217391704</v>
      </c>
    </row>
    <row r="20" spans="1:6" x14ac:dyDescent="0.25">
      <c r="A20" s="15">
        <v>31</v>
      </c>
      <c r="B20" s="16">
        <v>20.61</v>
      </c>
      <c r="C20" s="16">
        <f t="shared" si="4"/>
        <v>20.931697054698461</v>
      </c>
      <c r="D20" s="17">
        <f t="shared" si="1"/>
        <v>0.10348899500166475</v>
      </c>
      <c r="E20" s="18">
        <f t="shared" si="2"/>
        <v>1.5608784798566774E-2</v>
      </c>
      <c r="F20" s="16">
        <f t="shared" si="3"/>
        <v>9.9726086956522977</v>
      </c>
    </row>
    <row r="21" spans="1:6" x14ac:dyDescent="0.25">
      <c r="A21" s="15">
        <v>34</v>
      </c>
      <c r="B21" s="16">
        <v>19.72</v>
      </c>
      <c r="C21" s="16">
        <f t="shared" si="4"/>
        <v>19.72</v>
      </c>
      <c r="D21" s="17">
        <f t="shared" si="1"/>
        <v>0</v>
      </c>
      <c r="E21" s="18">
        <f t="shared" si="2"/>
        <v>0</v>
      </c>
      <c r="F21" s="16">
        <f t="shared" si="3"/>
        <v>0</v>
      </c>
    </row>
    <row r="22" spans="1:6" x14ac:dyDescent="0.25">
      <c r="A22" s="7">
        <v>40</v>
      </c>
      <c r="B22" s="8">
        <v>18</v>
      </c>
      <c r="C22" s="8">
        <f>$F$4/A22 + $F$5</f>
        <v>18</v>
      </c>
      <c r="D22" s="9">
        <f t="shared" si="1"/>
        <v>0</v>
      </c>
      <c r="E22" s="14">
        <f t="shared" si="2"/>
        <v>0</v>
      </c>
      <c r="F22" s="8">
        <f t="shared" si="3"/>
        <v>0</v>
      </c>
    </row>
    <row r="23" spans="1:6" x14ac:dyDescent="0.25">
      <c r="A23" s="7">
        <v>55</v>
      </c>
      <c r="B23" s="8">
        <v>15.45</v>
      </c>
      <c r="C23" s="8">
        <f t="shared" ref="C23:C29" si="5">$F$4/A23 + $F$5</f>
        <v>15.553553719008264</v>
      </c>
      <c r="D23" s="9">
        <f t="shared" si="1"/>
        <v>1.0723372720442553E-2</v>
      </c>
      <c r="E23" s="14">
        <f t="shared" si="2"/>
        <v>6.7025060846772995E-3</v>
      </c>
      <c r="F23" s="8">
        <f t="shared" si="3"/>
        <v>5.6954545454545347</v>
      </c>
    </row>
    <row r="24" spans="1:6" x14ac:dyDescent="0.25">
      <c r="A24" s="7">
        <v>73</v>
      </c>
      <c r="B24" s="8">
        <v>13.91</v>
      </c>
      <c r="C24" s="8">
        <f t="shared" si="5"/>
        <v>13.944931506849315</v>
      </c>
      <c r="D24" s="9">
        <f t="shared" si="1"/>
        <v>1.2202101707637259E-3</v>
      </c>
      <c r="E24" s="14">
        <f t="shared" si="2"/>
        <v>2.5112513910362892E-3</v>
      </c>
      <c r="F24" s="8">
        <f t="shared" si="3"/>
        <v>2.5499999999999794</v>
      </c>
    </row>
    <row r="25" spans="1:6" x14ac:dyDescent="0.25">
      <c r="A25" s="7">
        <v>90</v>
      </c>
      <c r="B25" s="8">
        <v>12.97</v>
      </c>
      <c r="C25" s="8">
        <f t="shared" si="5"/>
        <v>13.016498316498316</v>
      </c>
      <c r="D25" s="9">
        <f t="shared" si="1"/>
        <v>2.1620934371774972E-3</v>
      </c>
      <c r="E25" s="14">
        <f t="shared" si="2"/>
        <v>3.5850668078886089E-3</v>
      </c>
      <c r="F25" s="8">
        <f t="shared" si="3"/>
        <v>4.1848484848483736</v>
      </c>
    </row>
    <row r="26" spans="1:6" x14ac:dyDescent="0.25">
      <c r="A26" s="7">
        <v>115</v>
      </c>
      <c r="B26" s="8">
        <v>12.09</v>
      </c>
      <c r="C26" s="8">
        <f t="shared" si="5"/>
        <v>12.149802371541501</v>
      </c>
      <c r="D26" s="9">
        <f t="shared" si="1"/>
        <v>3.5763236419877322E-3</v>
      </c>
      <c r="E26" s="14">
        <f t="shared" si="2"/>
        <v>4.9464327164186134E-3</v>
      </c>
      <c r="F26" s="8">
        <f t="shared" si="3"/>
        <v>6.8772727272726186</v>
      </c>
    </row>
    <row r="27" spans="1:6" x14ac:dyDescent="0.25">
      <c r="A27" s="7">
        <v>145</v>
      </c>
      <c r="B27" s="8">
        <v>11.52</v>
      </c>
      <c r="C27" s="8">
        <f t="shared" si="5"/>
        <v>11.504263322884013</v>
      </c>
      <c r="D27" s="9">
        <f t="shared" si="1"/>
        <v>2.4764300665282291E-4</v>
      </c>
      <c r="E27" s="14">
        <f t="shared" si="2"/>
        <v>1.3660309996516326E-3</v>
      </c>
      <c r="F27" s="8">
        <f t="shared" si="3"/>
        <v>-2.2818181818180872</v>
      </c>
    </row>
    <row r="28" spans="1:6" x14ac:dyDescent="0.25">
      <c r="A28" s="7">
        <v>175</v>
      </c>
      <c r="B28" s="8">
        <v>11.07</v>
      </c>
      <c r="C28" s="8">
        <f t="shared" si="5"/>
        <v>11.080051948051947</v>
      </c>
      <c r="D28" s="9">
        <f t="shared" si="1"/>
        <v>1.0104165963904068E-4</v>
      </c>
      <c r="E28" s="14">
        <f t="shared" si="2"/>
        <v>9.0803505437642086E-4</v>
      </c>
      <c r="F28" s="8">
        <f t="shared" si="3"/>
        <v>1.7590909090907214</v>
      </c>
    </row>
    <row r="29" spans="1:6" x14ac:dyDescent="0.25">
      <c r="A29" s="7">
        <v>205</v>
      </c>
      <c r="B29" s="8">
        <v>10.78</v>
      </c>
      <c r="C29" s="8">
        <f t="shared" si="5"/>
        <v>10.78</v>
      </c>
      <c r="D29" s="9">
        <f t="shared" si="1"/>
        <v>0</v>
      </c>
      <c r="E29" s="14">
        <f t="shared" si="2"/>
        <v>0</v>
      </c>
      <c r="F29" s="8">
        <f t="shared" si="3"/>
        <v>0</v>
      </c>
    </row>
    <row r="30" spans="1:6" x14ac:dyDescent="0.25">
      <c r="D30" s="3" t="s">
        <v>28</v>
      </c>
      <c r="E30" s="11">
        <f>AVERAGE(E8:E29)</f>
        <v>5.3613762396484028E-3</v>
      </c>
    </row>
  </sheetData>
  <pageMargins left="0.7" right="0.7" top="0.75" bottom="0.75" header="0.3" footer="0.3"/>
  <pageSetup scale="6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zoomScaleNormal="100" workbookViewId="0">
      <selection activeCell="F7" sqref="F7"/>
    </sheetView>
  </sheetViews>
  <sheetFormatPr defaultRowHeight="15" x14ac:dyDescent="0.25"/>
  <sheetData>
    <row r="1" spans="1:6" ht="26.25" x14ac:dyDescent="0.4">
      <c r="A1" s="1" t="s">
        <v>6</v>
      </c>
    </row>
    <row r="3" spans="1:6" x14ac:dyDescent="0.25">
      <c r="A3" t="s">
        <v>5</v>
      </c>
    </row>
    <row r="4" spans="1:6" x14ac:dyDescent="0.25">
      <c r="A4" t="s">
        <v>11</v>
      </c>
      <c r="B4">
        <f>(B8-B15)/(1/A8-1/A15)</f>
        <v>575.07428571428568</v>
      </c>
      <c r="C4" t="s">
        <v>10</v>
      </c>
      <c r="D4">
        <f>(B16-B21)/(1/A16-1/A21)</f>
        <v>531.89304347826089</v>
      </c>
      <c r="E4" t="s">
        <v>19</v>
      </c>
      <c r="F4">
        <f>(B22-B29)/(1/A22-1/A29)</f>
        <v>414.96969696969705</v>
      </c>
    </row>
    <row r="5" spans="1:6" x14ac:dyDescent="0.25">
      <c r="A5" t="s">
        <v>8</v>
      </c>
      <c r="B5" s="10">
        <f>B8-B4*1/A8</f>
        <v>3.4157142857143299</v>
      </c>
      <c r="C5" t="s">
        <v>9</v>
      </c>
      <c r="D5" s="10">
        <f>B16-D4*(1/A16)</f>
        <v>7.7460869565217365</v>
      </c>
      <c r="E5" t="s">
        <v>18</v>
      </c>
      <c r="F5" s="10">
        <f>B22-F4*(1/A22)</f>
        <v>10.885757575757575</v>
      </c>
    </row>
    <row r="7" spans="1:6" x14ac:dyDescent="0.25">
      <c r="A7" t="s">
        <v>1</v>
      </c>
      <c r="B7" t="s">
        <v>29</v>
      </c>
      <c r="C7" t="s">
        <v>2</v>
      </c>
      <c r="D7" t="s">
        <v>4</v>
      </c>
      <c r="E7" t="s">
        <v>25</v>
      </c>
      <c r="F7" t="s">
        <v>30</v>
      </c>
    </row>
    <row r="8" spans="1:6" x14ac:dyDescent="0.25">
      <c r="A8" s="4">
        <v>1</v>
      </c>
      <c r="B8" s="5">
        <v>578.49</v>
      </c>
      <c r="C8" s="5">
        <f>$B$4/A8 + $B$5</f>
        <v>578.49</v>
      </c>
      <c r="D8" s="6">
        <f>(B8-C8)^2</f>
        <v>0</v>
      </c>
      <c r="E8" s="13">
        <f>ABS(B8-C8)/B8</f>
        <v>0</v>
      </c>
      <c r="F8" s="5">
        <f>(C8-B8)*A8</f>
        <v>0</v>
      </c>
    </row>
    <row r="9" spans="1:6" x14ac:dyDescent="0.25">
      <c r="A9" s="4">
        <v>2</v>
      </c>
      <c r="B9" s="5">
        <v>290.67</v>
      </c>
      <c r="C9" s="5">
        <f t="shared" ref="C9:C15" si="0">$B$4/A9 + $B$5</f>
        <v>290.95285714285717</v>
      </c>
      <c r="D9" s="6">
        <f t="shared" ref="D9:D29" si="1">(B9-C9)^2</f>
        <v>8.0008163265312182E-2</v>
      </c>
      <c r="E9" s="13">
        <f t="shared" ref="E9:E29" si="2">ABS(B9-C9)/B9</f>
        <v>9.7312121256804473E-4</v>
      </c>
      <c r="F9" s="5">
        <f t="shared" ref="F9:F29" si="3">(C9-B9)*A9</f>
        <v>0.56571428571430715</v>
      </c>
    </row>
    <row r="10" spans="1:6" x14ac:dyDescent="0.25">
      <c r="A10" s="4">
        <v>3</v>
      </c>
      <c r="B10" s="5">
        <v>194.75</v>
      </c>
      <c r="C10" s="5">
        <f t="shared" si="0"/>
        <v>195.10714285714289</v>
      </c>
      <c r="D10" s="6">
        <f t="shared" si="1"/>
        <v>0.12755102040818647</v>
      </c>
      <c r="E10" s="13">
        <f t="shared" si="2"/>
        <v>1.833852924995582E-3</v>
      </c>
      <c r="F10" s="5">
        <f t="shared" si="3"/>
        <v>1.0714285714286689</v>
      </c>
    </row>
    <row r="11" spans="1:6" x14ac:dyDescent="0.25">
      <c r="A11" s="4">
        <v>4</v>
      </c>
      <c r="B11" s="5">
        <v>147.6</v>
      </c>
      <c r="C11" s="5">
        <f t="shared" si="0"/>
        <v>147.18428571428575</v>
      </c>
      <c r="D11" s="6">
        <f t="shared" si="1"/>
        <v>0.17281836734690462</v>
      </c>
      <c r="E11" s="13">
        <f t="shared" si="2"/>
        <v>2.8164924506385138E-3</v>
      </c>
      <c r="F11" s="5">
        <f t="shared" si="3"/>
        <v>-1.6628571428569785</v>
      </c>
    </row>
    <row r="12" spans="1:6" x14ac:dyDescent="0.25">
      <c r="A12" s="4">
        <v>5</v>
      </c>
      <c r="B12" s="5">
        <v>118.77</v>
      </c>
      <c r="C12" s="5">
        <f t="shared" si="0"/>
        <v>118.43057142857147</v>
      </c>
      <c r="D12" s="6">
        <f t="shared" si="1"/>
        <v>0.11521175510201095</v>
      </c>
      <c r="E12" s="13">
        <f t="shared" si="2"/>
        <v>2.8578645401071607E-3</v>
      </c>
      <c r="F12" s="5">
        <f t="shared" si="3"/>
        <v>-1.6971428571426372</v>
      </c>
    </row>
    <row r="13" spans="1:6" x14ac:dyDescent="0.25">
      <c r="A13" s="4">
        <v>6</v>
      </c>
      <c r="B13" s="5">
        <v>99.45</v>
      </c>
      <c r="C13" s="5">
        <f t="shared" si="0"/>
        <v>99.26142857142861</v>
      </c>
      <c r="D13" s="6">
        <f t="shared" si="1"/>
        <v>3.5559183673456007E-2</v>
      </c>
      <c r="E13" s="13">
        <f t="shared" si="2"/>
        <v>1.8961430726133039E-3</v>
      </c>
      <c r="F13" s="5">
        <f t="shared" si="3"/>
        <v>-1.1314285714283585</v>
      </c>
    </row>
    <row r="14" spans="1:6" x14ac:dyDescent="0.25">
      <c r="A14" s="4">
        <v>7</v>
      </c>
      <c r="B14" s="5">
        <v>85.65</v>
      </c>
      <c r="C14" s="5">
        <f t="shared" si="0"/>
        <v>85.569183673469425</v>
      </c>
      <c r="D14" s="6">
        <f t="shared" si="1"/>
        <v>6.5312786338974577E-3</v>
      </c>
      <c r="E14" s="13">
        <f t="shared" si="2"/>
        <v>9.4356481646912769E-4</v>
      </c>
      <c r="F14" s="5">
        <f t="shared" si="3"/>
        <v>-0.56571428571406557</v>
      </c>
    </row>
    <row r="15" spans="1:6" x14ac:dyDescent="0.25">
      <c r="A15" s="4">
        <v>8</v>
      </c>
      <c r="B15" s="5">
        <v>75.3</v>
      </c>
      <c r="C15" s="5">
        <f t="shared" si="0"/>
        <v>75.30000000000004</v>
      </c>
      <c r="D15" s="6">
        <f t="shared" si="1"/>
        <v>1.8175355256292112E-27</v>
      </c>
      <c r="E15" s="13">
        <f t="shared" si="2"/>
        <v>5.6616951056581687E-16</v>
      </c>
      <c r="F15" s="5">
        <f t="shared" si="3"/>
        <v>3.4106051316484809E-13</v>
      </c>
    </row>
    <row r="16" spans="1:6" x14ac:dyDescent="0.25">
      <c r="A16" s="15">
        <v>11</v>
      </c>
      <c r="B16" s="16">
        <v>56.1</v>
      </c>
      <c r="C16" s="16">
        <f>$D$4/A16 + $D$5</f>
        <v>56.1</v>
      </c>
      <c r="D16" s="17">
        <f t="shared" si="1"/>
        <v>0</v>
      </c>
      <c r="E16" s="18">
        <f t="shared" si="2"/>
        <v>0</v>
      </c>
      <c r="F16" s="16">
        <f t="shared" si="3"/>
        <v>0</v>
      </c>
    </row>
    <row r="17" spans="1:6" x14ac:dyDescent="0.25">
      <c r="A17" s="15">
        <v>16</v>
      </c>
      <c r="B17" s="16">
        <v>40.01</v>
      </c>
      <c r="C17" s="16">
        <f t="shared" ref="C17:C21" si="4">$D$4/A17 + $D$5</f>
        <v>40.989402173913042</v>
      </c>
      <c r="D17" s="17">
        <f t="shared" si="1"/>
        <v>0.95922861826559702</v>
      </c>
      <c r="E17" s="18">
        <f t="shared" si="2"/>
        <v>2.4478934614172564E-2</v>
      </c>
      <c r="F17" s="16">
        <f t="shared" si="3"/>
        <v>15.670434782608709</v>
      </c>
    </row>
    <row r="18" spans="1:6" x14ac:dyDescent="0.25">
      <c r="A18" s="15">
        <v>23</v>
      </c>
      <c r="B18" s="16">
        <v>30.68</v>
      </c>
      <c r="C18" s="16">
        <f t="shared" si="4"/>
        <v>30.871871455576557</v>
      </c>
      <c r="D18" s="17">
        <f t="shared" si="1"/>
        <v>3.6814655465066619E-2</v>
      </c>
      <c r="E18" s="18">
        <f t="shared" si="2"/>
        <v>6.253958786719584E-3</v>
      </c>
      <c r="F18" s="16">
        <f t="shared" si="3"/>
        <v>4.413043478260807</v>
      </c>
    </row>
    <row r="19" spans="1:6" x14ac:dyDescent="0.25">
      <c r="A19" s="15">
        <v>26</v>
      </c>
      <c r="B19" s="16">
        <v>28.02</v>
      </c>
      <c r="C19" s="16">
        <f t="shared" si="4"/>
        <v>28.203511705685617</v>
      </c>
      <c r="D19" s="17">
        <f t="shared" si="1"/>
        <v>3.367654612364477E-2</v>
      </c>
      <c r="E19" s="18">
        <f t="shared" si="2"/>
        <v>6.5493114091940653E-3</v>
      </c>
      <c r="F19" s="16">
        <f t="shared" si="3"/>
        <v>4.7713043478260602</v>
      </c>
    </row>
    <row r="20" spans="1:6" x14ac:dyDescent="0.25">
      <c r="A20" s="15">
        <v>31</v>
      </c>
      <c r="B20" s="16">
        <v>24.69</v>
      </c>
      <c r="C20" s="16">
        <f t="shared" si="4"/>
        <v>24.9039270687237</v>
      </c>
      <c r="D20" s="17">
        <f t="shared" si="1"/>
        <v>4.5764790732714111E-2</v>
      </c>
      <c r="E20" s="18">
        <f t="shared" si="2"/>
        <v>8.6645228320655614E-3</v>
      </c>
      <c r="F20" s="16">
        <f t="shared" si="3"/>
        <v>6.63173913043466</v>
      </c>
    </row>
    <row r="21" spans="1:6" x14ac:dyDescent="0.25">
      <c r="A21" s="15">
        <v>34</v>
      </c>
      <c r="B21" s="16">
        <v>23.39</v>
      </c>
      <c r="C21" s="16">
        <f t="shared" si="4"/>
        <v>23.39</v>
      </c>
      <c r="D21" s="17">
        <f t="shared" si="1"/>
        <v>0</v>
      </c>
      <c r="E21" s="18">
        <f t="shared" si="2"/>
        <v>0</v>
      </c>
      <c r="F21" s="16">
        <f t="shared" si="3"/>
        <v>0</v>
      </c>
    </row>
    <row r="22" spans="1:6" x14ac:dyDescent="0.25">
      <c r="A22" s="7">
        <v>40</v>
      </c>
      <c r="B22" s="8">
        <v>21.26</v>
      </c>
      <c r="C22" s="8">
        <f>$F$4/A22 + $F$5</f>
        <v>21.26</v>
      </c>
      <c r="D22" s="9">
        <f t="shared" si="1"/>
        <v>0</v>
      </c>
      <c r="E22" s="14">
        <f t="shared" si="2"/>
        <v>0</v>
      </c>
      <c r="F22" s="8">
        <f t="shared" si="3"/>
        <v>0</v>
      </c>
    </row>
    <row r="23" spans="1:6" x14ac:dyDescent="0.25">
      <c r="A23" s="7">
        <v>55</v>
      </c>
      <c r="B23" s="8">
        <v>18.489999999999998</v>
      </c>
      <c r="C23" s="8">
        <f t="shared" ref="C23:C29" si="5">$F$4/A23 + $F$5</f>
        <v>18.430661157024794</v>
      </c>
      <c r="D23" s="9">
        <f t="shared" si="1"/>
        <v>3.5210982856359934E-3</v>
      </c>
      <c r="E23" s="14">
        <f t="shared" si="2"/>
        <v>3.2092397498758598E-3</v>
      </c>
      <c r="F23" s="8">
        <f t="shared" si="3"/>
        <v>-3.2636363636362553</v>
      </c>
    </row>
    <row r="24" spans="1:6" x14ac:dyDescent="0.25">
      <c r="A24" s="7">
        <v>73</v>
      </c>
      <c r="B24" s="8">
        <v>16.559999999999999</v>
      </c>
      <c r="C24" s="8">
        <f t="shared" si="5"/>
        <v>16.570273972602742</v>
      </c>
      <c r="D24" s="9">
        <f t="shared" si="1"/>
        <v>1.055545130419135E-4</v>
      </c>
      <c r="E24" s="14">
        <f t="shared" si="2"/>
        <v>6.20408973595591E-4</v>
      </c>
      <c r="F24" s="8">
        <f t="shared" si="3"/>
        <v>0.75000000000023803</v>
      </c>
    </row>
    <row r="25" spans="1:6" x14ac:dyDescent="0.25">
      <c r="A25" s="7">
        <v>90</v>
      </c>
      <c r="B25" s="8">
        <v>15.3</v>
      </c>
      <c r="C25" s="8">
        <f t="shared" si="5"/>
        <v>15.496531986531988</v>
      </c>
      <c r="D25" s="9">
        <f t="shared" si="1"/>
        <v>3.8624821730209119E-2</v>
      </c>
      <c r="E25" s="14">
        <f t="shared" si="2"/>
        <v>1.2845227877907647E-2</v>
      </c>
      <c r="F25" s="8">
        <f t="shared" si="3"/>
        <v>17.68787878787883</v>
      </c>
    </row>
    <row r="26" spans="1:6" x14ac:dyDescent="0.25">
      <c r="A26" s="7">
        <v>115</v>
      </c>
      <c r="B26" s="8">
        <v>14.38</v>
      </c>
      <c r="C26" s="8">
        <f t="shared" si="5"/>
        <v>14.494189723320158</v>
      </c>
      <c r="D26" s="9">
        <f t="shared" si="1"/>
        <v>1.3039292911934054E-2</v>
      </c>
      <c r="E26" s="14">
        <f t="shared" si="2"/>
        <v>7.9408708845728222E-3</v>
      </c>
      <c r="F26" s="8">
        <f t="shared" si="3"/>
        <v>13.131818181818078</v>
      </c>
    </row>
    <row r="27" spans="1:6" x14ac:dyDescent="0.25">
      <c r="A27" s="7">
        <v>145</v>
      </c>
      <c r="B27" s="8">
        <v>13.7</v>
      </c>
      <c r="C27" s="8">
        <f t="shared" si="5"/>
        <v>13.747617554858934</v>
      </c>
      <c r="D27" s="9">
        <f t="shared" si="1"/>
        <v>2.267431530743646E-3</v>
      </c>
      <c r="E27" s="14">
        <f t="shared" si="2"/>
        <v>3.4757339313090949E-3</v>
      </c>
      <c r="F27" s="8">
        <f t="shared" si="3"/>
        <v>6.9045454545455165</v>
      </c>
    </row>
    <row r="28" spans="1:6" x14ac:dyDescent="0.25">
      <c r="A28" s="7">
        <v>175</v>
      </c>
      <c r="B28" s="8">
        <v>13.26</v>
      </c>
      <c r="C28" s="8">
        <f t="shared" si="5"/>
        <v>13.257012987012986</v>
      </c>
      <c r="D28" s="9">
        <f t="shared" si="1"/>
        <v>8.9222465845862089E-6</v>
      </c>
      <c r="E28" s="14">
        <f t="shared" si="2"/>
        <v>2.2526493114730887E-4</v>
      </c>
      <c r="F28" s="8">
        <f t="shared" si="3"/>
        <v>-0.52272727272733022</v>
      </c>
    </row>
    <row r="29" spans="1:6" x14ac:dyDescent="0.25">
      <c r="A29" s="7">
        <v>205</v>
      </c>
      <c r="B29" s="8">
        <v>12.91</v>
      </c>
      <c r="C29" s="8">
        <f t="shared" si="5"/>
        <v>12.91</v>
      </c>
      <c r="D29" s="9">
        <f t="shared" si="1"/>
        <v>0</v>
      </c>
      <c r="E29" s="14">
        <f t="shared" si="2"/>
        <v>0</v>
      </c>
      <c r="F29" s="8">
        <f t="shared" si="3"/>
        <v>0</v>
      </c>
    </row>
    <row r="30" spans="1:6" x14ac:dyDescent="0.25">
      <c r="D30" s="3" t="s">
        <v>28</v>
      </c>
      <c r="E30" s="11">
        <f>AVERAGE(E8:E29)</f>
        <v>3.8902051367251085E-3</v>
      </c>
    </row>
  </sheetData>
  <pageMargins left="0.7" right="0.7" top="0.75" bottom="0.75" header="0.3" footer="0.3"/>
  <pageSetup scale="6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F7" sqref="F7"/>
    </sheetView>
  </sheetViews>
  <sheetFormatPr defaultRowHeight="15" x14ac:dyDescent="0.25"/>
  <cols>
    <col min="3" max="3" width="9.5703125" bestFit="1" customWidth="1"/>
  </cols>
  <sheetData>
    <row r="1" spans="1:6" ht="26.25" x14ac:dyDescent="0.4">
      <c r="A1" s="1" t="s">
        <v>7</v>
      </c>
    </row>
    <row r="3" spans="1:6" x14ac:dyDescent="0.25">
      <c r="A3" t="s">
        <v>5</v>
      </c>
    </row>
    <row r="4" spans="1:6" x14ac:dyDescent="0.25">
      <c r="A4" t="s">
        <v>11</v>
      </c>
      <c r="B4">
        <f>(B8-B15)/(1/A8-1/A15)</f>
        <v>838.06857142857154</v>
      </c>
      <c r="C4" t="s">
        <v>10</v>
      </c>
      <c r="D4">
        <f>(B16-B21)/(1/A16-1/A21)</f>
        <v>707.99826086956523</v>
      </c>
      <c r="E4" t="s">
        <v>19</v>
      </c>
      <c r="F4">
        <f>(B22-B29)/(1/A22-1/A29)</f>
        <v>671.40606060606081</v>
      </c>
    </row>
    <row r="5" spans="1:6" x14ac:dyDescent="0.25">
      <c r="A5" t="s">
        <v>8</v>
      </c>
      <c r="B5" s="10">
        <f>B8-B4*1/A8</f>
        <v>15.501428571428505</v>
      </c>
      <c r="C5" t="s">
        <v>9</v>
      </c>
      <c r="D5" s="10">
        <f>B16-D4*(1/A16)</f>
        <v>32.066521739130437</v>
      </c>
      <c r="E5" t="s">
        <v>18</v>
      </c>
      <c r="F5" s="10">
        <f>B22-F4*(1/A22)</f>
        <v>33.524848484848476</v>
      </c>
    </row>
    <row r="7" spans="1:6" x14ac:dyDescent="0.25">
      <c r="A7" t="s">
        <v>1</v>
      </c>
      <c r="B7" t="s">
        <v>29</v>
      </c>
      <c r="C7" t="s">
        <v>2</v>
      </c>
      <c r="D7" t="s">
        <v>4</v>
      </c>
      <c r="E7" t="s">
        <v>25</v>
      </c>
      <c r="F7" t="s">
        <v>30</v>
      </c>
    </row>
    <row r="8" spans="1:6" x14ac:dyDescent="0.25">
      <c r="A8" s="4">
        <v>1</v>
      </c>
      <c r="B8" s="5">
        <v>853.57</v>
      </c>
      <c r="C8" s="5">
        <f>$B$4/A8+$B$5</f>
        <v>853.57</v>
      </c>
      <c r="D8" s="6">
        <f>(B8-C8)^2</f>
        <v>0</v>
      </c>
      <c r="E8" s="13">
        <f>ABS(B8-C8)/B8</f>
        <v>0</v>
      </c>
      <c r="F8" s="5">
        <f>(C8-B8)*A8</f>
        <v>0</v>
      </c>
    </row>
    <row r="9" spans="1:6" x14ac:dyDescent="0.25">
      <c r="A9" s="4">
        <v>2</v>
      </c>
      <c r="B9" s="5">
        <v>430.39</v>
      </c>
      <c r="C9" s="5">
        <f t="shared" ref="C9:C15" si="0">$B$4/A9+$B$5</f>
        <v>434.53571428571428</v>
      </c>
      <c r="D9" s="6">
        <f t="shared" ref="D9:D29" si="1">(B9-C9)^2</f>
        <v>17.186946938775556</v>
      </c>
      <c r="E9" s="13">
        <f t="shared" ref="E9:E29" si="2">ABS(B9-C9)/B9</f>
        <v>9.632459596445762E-3</v>
      </c>
      <c r="F9" s="5">
        <f t="shared" ref="F9:F29" si="3">(C9-B9)*A9</f>
        <v>8.2914285714285825</v>
      </c>
    </row>
    <row r="10" spans="1:6" x14ac:dyDescent="0.25">
      <c r="A10" s="4">
        <v>3</v>
      </c>
      <c r="B10" s="5">
        <v>290.44</v>
      </c>
      <c r="C10" s="5">
        <f t="shared" si="0"/>
        <v>294.85761904761904</v>
      </c>
      <c r="D10" s="6">
        <f t="shared" si="1"/>
        <v>19.515358049886565</v>
      </c>
      <c r="E10" s="13">
        <f t="shared" si="2"/>
        <v>1.5210091749135936E-2</v>
      </c>
      <c r="F10" s="5">
        <f t="shared" si="3"/>
        <v>13.252857142857124</v>
      </c>
    </row>
    <row r="11" spans="1:6" x14ac:dyDescent="0.25">
      <c r="A11" s="4">
        <v>4</v>
      </c>
      <c r="B11" s="5">
        <v>220.49</v>
      </c>
      <c r="C11" s="5">
        <f t="shared" si="0"/>
        <v>225.01857142857139</v>
      </c>
      <c r="D11" s="6">
        <f t="shared" si="1"/>
        <v>20.507959183673051</v>
      </c>
      <c r="E11" s="13">
        <f t="shared" si="2"/>
        <v>2.0538670364059059E-2</v>
      </c>
      <c r="F11" s="5">
        <f t="shared" si="3"/>
        <v>18.114285714285529</v>
      </c>
    </row>
    <row r="12" spans="1:6" x14ac:dyDescent="0.25">
      <c r="A12" s="4">
        <v>5</v>
      </c>
      <c r="B12" s="5">
        <v>179.76</v>
      </c>
      <c r="C12" s="5">
        <f t="shared" si="0"/>
        <v>183.11514285714281</v>
      </c>
      <c r="D12" s="6">
        <f t="shared" si="1"/>
        <v>11.256983591836507</v>
      </c>
      <c r="E12" s="13">
        <f t="shared" si="2"/>
        <v>1.8664568631190606E-2</v>
      </c>
      <c r="F12" s="5">
        <f t="shared" si="3"/>
        <v>16.775714285714116</v>
      </c>
    </row>
    <row r="13" spans="1:6" x14ac:dyDescent="0.25">
      <c r="A13" s="4">
        <v>6</v>
      </c>
      <c r="B13" s="5">
        <v>153.29</v>
      </c>
      <c r="C13" s="5">
        <f t="shared" si="0"/>
        <v>155.17952380952377</v>
      </c>
      <c r="D13" s="6">
        <f t="shared" si="1"/>
        <v>3.5703002267572583</v>
      </c>
      <c r="E13" s="13">
        <f t="shared" si="2"/>
        <v>1.2326464932636051E-2</v>
      </c>
      <c r="F13" s="5">
        <f t="shared" si="3"/>
        <v>11.33714285714268</v>
      </c>
    </row>
    <row r="14" spans="1:6" x14ac:dyDescent="0.25">
      <c r="A14" s="4">
        <v>7</v>
      </c>
      <c r="B14" s="5">
        <v>134.93</v>
      </c>
      <c r="C14" s="5">
        <f t="shared" si="0"/>
        <v>135.22551020408159</v>
      </c>
      <c r="D14" s="6">
        <f t="shared" si="1"/>
        <v>8.7326280716337204E-2</v>
      </c>
      <c r="E14" s="13">
        <f t="shared" si="2"/>
        <v>2.1901000821283644E-3</v>
      </c>
      <c r="F14" s="5">
        <f t="shared" si="3"/>
        <v>2.0685714285710617</v>
      </c>
    </row>
    <row r="15" spans="1:6" x14ac:dyDescent="0.25">
      <c r="A15" s="4">
        <v>8</v>
      </c>
      <c r="B15" s="5">
        <v>120.26</v>
      </c>
      <c r="C15" s="5">
        <f t="shared" si="0"/>
        <v>120.25999999999995</v>
      </c>
      <c r="D15" s="6">
        <f t="shared" si="1"/>
        <v>3.2311742677852644E-27</v>
      </c>
      <c r="E15" s="13">
        <f t="shared" si="2"/>
        <v>4.7267103659411282E-16</v>
      </c>
      <c r="F15" s="5">
        <f t="shared" si="3"/>
        <v>-4.5474735088646412E-13</v>
      </c>
    </row>
    <row r="16" spans="1:6" x14ac:dyDescent="0.25">
      <c r="A16" s="15">
        <v>11</v>
      </c>
      <c r="B16" s="16">
        <v>96.43</v>
      </c>
      <c r="C16" s="16">
        <f>$D$4/A16+$D$5</f>
        <v>96.43</v>
      </c>
      <c r="D16" s="17">
        <f t="shared" si="1"/>
        <v>0</v>
      </c>
      <c r="E16" s="18">
        <f t="shared" si="2"/>
        <v>0</v>
      </c>
      <c r="F16" s="16">
        <f t="shared" si="3"/>
        <v>0</v>
      </c>
    </row>
    <row r="17" spans="1:6" x14ac:dyDescent="0.25">
      <c r="A17" s="15">
        <v>16</v>
      </c>
      <c r="B17" s="16">
        <v>75.5</v>
      </c>
      <c r="C17" s="16">
        <f t="shared" ref="C17:C21" si="4">$D$4/A17+$D$5</f>
        <v>76.316413043478263</v>
      </c>
      <c r="D17" s="17">
        <f t="shared" si="1"/>
        <v>0.66653025756144091</v>
      </c>
      <c r="E17" s="18">
        <f t="shared" si="2"/>
        <v>1.0813417794414085E-2</v>
      </c>
      <c r="F17" s="16">
        <f t="shared" si="3"/>
        <v>13.062608695652216</v>
      </c>
    </row>
    <row r="18" spans="1:6" x14ac:dyDescent="0.25">
      <c r="A18" s="15">
        <v>23</v>
      </c>
      <c r="B18" s="16">
        <v>61.91</v>
      </c>
      <c r="C18" s="16">
        <f t="shared" si="4"/>
        <v>62.84905482041588</v>
      </c>
      <c r="D18" s="17">
        <f t="shared" si="1"/>
        <v>0.88182395574630679</v>
      </c>
      <c r="E18" s="18">
        <f t="shared" si="2"/>
        <v>1.5168063647486405E-2</v>
      </c>
      <c r="F18" s="16">
        <f t="shared" si="3"/>
        <v>21.598260869565316</v>
      </c>
    </row>
    <row r="19" spans="1:6" x14ac:dyDescent="0.25">
      <c r="A19" s="15">
        <v>26</v>
      </c>
      <c r="B19" s="16">
        <v>59.3</v>
      </c>
      <c r="C19" s="16">
        <f t="shared" si="4"/>
        <v>59.297224080267561</v>
      </c>
      <c r="D19" s="17">
        <f t="shared" si="1"/>
        <v>7.7057303609261041E-6</v>
      </c>
      <c r="E19" s="18">
        <f t="shared" si="2"/>
        <v>4.6811462604312627E-5</v>
      </c>
      <c r="F19" s="16">
        <f t="shared" si="3"/>
        <v>-7.2173913043329208E-2</v>
      </c>
    </row>
    <row r="20" spans="1:6" x14ac:dyDescent="0.25">
      <c r="A20" s="15">
        <v>31</v>
      </c>
      <c r="B20" s="16">
        <v>54.79</v>
      </c>
      <c r="C20" s="16">
        <f t="shared" si="4"/>
        <v>54.905175315568023</v>
      </c>
      <c r="D20" s="17">
        <f t="shared" si="1"/>
        <v>1.3265353316193903E-2</v>
      </c>
      <c r="E20" s="18">
        <f t="shared" si="2"/>
        <v>2.1021229342585135E-3</v>
      </c>
      <c r="F20" s="16">
        <f t="shared" si="3"/>
        <v>3.5704347826087428</v>
      </c>
    </row>
    <row r="21" spans="1:6" x14ac:dyDescent="0.25">
      <c r="A21" s="15">
        <v>34</v>
      </c>
      <c r="B21" s="16">
        <v>52.89</v>
      </c>
      <c r="C21" s="16">
        <f t="shared" si="4"/>
        <v>52.89</v>
      </c>
      <c r="D21" s="17">
        <f t="shared" si="1"/>
        <v>0</v>
      </c>
      <c r="E21" s="18">
        <f t="shared" si="2"/>
        <v>0</v>
      </c>
      <c r="F21" s="16">
        <f t="shared" si="3"/>
        <v>0</v>
      </c>
    </row>
    <row r="22" spans="1:6" x14ac:dyDescent="0.25">
      <c r="A22" s="7">
        <v>40</v>
      </c>
      <c r="B22" s="8">
        <v>50.31</v>
      </c>
      <c r="C22" s="8">
        <f>$F$4/A22+$F$5</f>
        <v>50.309999999999995</v>
      </c>
      <c r="D22" s="9">
        <f t="shared" si="1"/>
        <v>5.0487097934144756E-29</v>
      </c>
      <c r="E22" s="14">
        <f t="shared" si="2"/>
        <v>1.4123290315247469E-16</v>
      </c>
      <c r="F22" s="8">
        <f t="shared" si="3"/>
        <v>-2.8421709430404007E-13</v>
      </c>
    </row>
    <row r="23" spans="1:6" x14ac:dyDescent="0.25">
      <c r="A23" s="7">
        <v>55</v>
      </c>
      <c r="B23" s="8">
        <v>45.51</v>
      </c>
      <c r="C23" s="8">
        <f t="shared" ref="C23:C29" si="5">$F$4/A23+$F$5</f>
        <v>45.732231404958675</v>
      </c>
      <c r="D23" s="9">
        <f t="shared" si="1"/>
        <v>4.9386797349907537E-2</v>
      </c>
      <c r="E23" s="14">
        <f t="shared" si="2"/>
        <v>4.8831334862376868E-3</v>
      </c>
      <c r="F23" s="8">
        <f t="shared" si="3"/>
        <v>12.222727272727241</v>
      </c>
    </row>
    <row r="24" spans="1:6" x14ac:dyDescent="0.25">
      <c r="A24" s="7">
        <v>73</v>
      </c>
      <c r="B24" s="8">
        <v>42.5</v>
      </c>
      <c r="C24" s="8">
        <f t="shared" si="5"/>
        <v>42.722191780821916</v>
      </c>
      <c r="D24" s="9">
        <f t="shared" si="1"/>
        <v>4.9369187464814376E-2</v>
      </c>
      <c r="E24" s="14">
        <f t="shared" si="2"/>
        <v>5.2280419016921421E-3</v>
      </c>
      <c r="F24" s="8">
        <f t="shared" si="3"/>
        <v>16.219999999999871</v>
      </c>
    </row>
    <row r="25" spans="1:6" x14ac:dyDescent="0.25">
      <c r="A25" s="7">
        <v>90</v>
      </c>
      <c r="B25" s="8">
        <v>40.96</v>
      </c>
      <c r="C25" s="8">
        <f t="shared" si="5"/>
        <v>40.984915824915817</v>
      </c>
      <c r="D25" s="9">
        <f t="shared" si="1"/>
        <v>6.2079833123558127E-4</v>
      </c>
      <c r="E25" s="14">
        <f t="shared" si="2"/>
        <v>6.0829650673378116E-4</v>
      </c>
      <c r="F25" s="8">
        <f t="shared" si="3"/>
        <v>2.2424242424234109</v>
      </c>
    </row>
    <row r="26" spans="1:6" x14ac:dyDescent="0.25">
      <c r="A26" s="7">
        <v>115</v>
      </c>
      <c r="B26" s="8">
        <v>39.409999999999997</v>
      </c>
      <c r="C26" s="8">
        <f t="shared" si="5"/>
        <v>39.363162055335962</v>
      </c>
      <c r="D26" s="9">
        <f t="shared" si="1"/>
        <v>2.1937930603511228E-3</v>
      </c>
      <c r="E26" s="14">
        <f t="shared" si="2"/>
        <v>1.1884786770878998E-3</v>
      </c>
      <c r="F26" s="8">
        <f t="shared" si="3"/>
        <v>-5.3863636363639245</v>
      </c>
    </row>
    <row r="27" spans="1:6" x14ac:dyDescent="0.25">
      <c r="A27" s="7">
        <v>145</v>
      </c>
      <c r="B27" s="8">
        <v>38.119999999999997</v>
      </c>
      <c r="C27" s="8">
        <f t="shared" si="5"/>
        <v>38.155235109717864</v>
      </c>
      <c r="D27" s="9">
        <f t="shared" si="1"/>
        <v>1.2415129568301199E-3</v>
      </c>
      <c r="E27" s="14">
        <f t="shared" si="2"/>
        <v>9.2432082155999274E-4</v>
      </c>
      <c r="F27" s="8">
        <f t="shared" si="3"/>
        <v>5.1090909090907033</v>
      </c>
    </row>
    <row r="28" spans="1:6" x14ac:dyDescent="0.25">
      <c r="A28" s="7">
        <v>175</v>
      </c>
      <c r="B28" s="8">
        <v>37.549999999999997</v>
      </c>
      <c r="C28" s="8">
        <f t="shared" si="5"/>
        <v>37.361454545454535</v>
      </c>
      <c r="D28" s="9">
        <f t="shared" si="1"/>
        <v>3.554938842975492E-2</v>
      </c>
      <c r="E28" s="14">
        <f t="shared" si="2"/>
        <v>5.0211838760442643E-3</v>
      </c>
      <c r="F28" s="8">
        <f t="shared" si="3"/>
        <v>-32.995454545455871</v>
      </c>
    </row>
    <row r="29" spans="1:6" x14ac:dyDescent="0.25">
      <c r="A29" s="7">
        <v>205</v>
      </c>
      <c r="B29" s="8">
        <v>36.799999999999997</v>
      </c>
      <c r="C29" s="8">
        <f t="shared" si="5"/>
        <v>36.79999999999999</v>
      </c>
      <c r="D29" s="9">
        <f t="shared" si="1"/>
        <v>5.0487097934144756E-29</v>
      </c>
      <c r="E29" s="14">
        <f t="shared" si="2"/>
        <v>1.9308226515220116E-16</v>
      </c>
      <c r="F29" s="8">
        <f t="shared" si="3"/>
        <v>-1.4566126083082054E-12</v>
      </c>
    </row>
    <row r="30" spans="1:6" x14ac:dyDescent="0.25">
      <c r="D30" s="3" t="s">
        <v>28</v>
      </c>
      <c r="E30" s="11">
        <f>AVERAGE(E8:E29)</f>
        <v>5.6611921119870756E-3</v>
      </c>
    </row>
  </sheetData>
  <pageMargins left="0.7" right="0.7" top="0.75" bottom="0.75" header="0.3" footer="0.3"/>
  <pageSetup scale="6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zoomScaleNormal="100" workbookViewId="0">
      <selection activeCell="F7" sqref="F7"/>
    </sheetView>
  </sheetViews>
  <sheetFormatPr defaultRowHeight="15" x14ac:dyDescent="0.25"/>
  <cols>
    <col min="4" max="4" width="10.5703125" bestFit="1" customWidth="1"/>
  </cols>
  <sheetData>
    <row r="1" spans="1:6" ht="26.25" x14ac:dyDescent="0.4">
      <c r="A1" s="1" t="s">
        <v>21</v>
      </c>
    </row>
    <row r="3" spans="1:6" x14ac:dyDescent="0.25">
      <c r="A3" t="s">
        <v>5</v>
      </c>
    </row>
    <row r="4" spans="1:6" x14ac:dyDescent="0.25">
      <c r="A4" t="s">
        <v>11</v>
      </c>
      <c r="B4">
        <f>(B8-B15)/(1/A8-1/A15)</f>
        <v>602.92571428571432</v>
      </c>
      <c r="C4" t="s">
        <v>10</v>
      </c>
      <c r="D4">
        <f>(B16-B21)/(1/A16-1/A21)</f>
        <v>529.65714285714284</v>
      </c>
      <c r="E4" t="s">
        <v>19</v>
      </c>
      <c r="F4">
        <f>(B22-B29)/(1/A22-1/A29)</f>
        <v>422.92121212121202</v>
      </c>
    </row>
    <row r="5" spans="1:6" x14ac:dyDescent="0.25">
      <c r="A5" t="s">
        <v>8</v>
      </c>
      <c r="B5" s="10">
        <f>B8-B4*1/A8</f>
        <v>11.40428571428572</v>
      </c>
      <c r="C5" t="s">
        <v>9</v>
      </c>
      <c r="D5" s="10">
        <f>B16-D4*(1/A16)</f>
        <v>19.01428571428572</v>
      </c>
      <c r="E5" t="s">
        <v>18</v>
      </c>
      <c r="F5" s="10">
        <f>B22-F4*(1/A22)</f>
        <v>22.076969696969698</v>
      </c>
    </row>
    <row r="7" spans="1:6" x14ac:dyDescent="0.25">
      <c r="A7" t="s">
        <v>1</v>
      </c>
      <c r="B7" t="s">
        <v>29</v>
      </c>
      <c r="C7" t="s">
        <v>2</v>
      </c>
      <c r="D7" t="s">
        <v>4</v>
      </c>
      <c r="E7" t="s">
        <v>25</v>
      </c>
      <c r="F7" t="s">
        <v>30</v>
      </c>
    </row>
    <row r="8" spans="1:6" x14ac:dyDescent="0.25">
      <c r="A8" s="4">
        <v>1</v>
      </c>
      <c r="B8" s="5">
        <v>614.33000000000004</v>
      </c>
      <c r="C8" s="5">
        <f>$B$4/A8 + $B$5</f>
        <v>614.33000000000004</v>
      </c>
      <c r="D8" s="6">
        <f>(B8-C8)^2</f>
        <v>0</v>
      </c>
      <c r="E8" s="13">
        <f>ABS(B8-C8)/B8</f>
        <v>0</v>
      </c>
      <c r="F8" s="5">
        <f>(C8-B8)*A8</f>
        <v>0</v>
      </c>
    </row>
    <row r="9" spans="1:6" x14ac:dyDescent="0.25">
      <c r="A9" s="4">
        <v>2</v>
      </c>
      <c r="B9" s="5">
        <v>310.45999999999998</v>
      </c>
      <c r="C9" s="5">
        <f t="shared" ref="C9:C15" si="0">$B$4/A9 + $B$5</f>
        <v>312.86714285714288</v>
      </c>
      <c r="D9" s="6">
        <f t="shared" ref="D9:D29" si="1">(B9-C9)^2</f>
        <v>5.7943367346940891</v>
      </c>
      <c r="E9" s="13">
        <f t="shared" ref="E9:E29" si="2">ABS(B9-C9)/B9</f>
        <v>7.7534718068121532E-3</v>
      </c>
      <c r="F9" s="5">
        <f t="shared" ref="F9:F29" si="3">(C9-B9)*A9</f>
        <v>4.814285714285802</v>
      </c>
    </row>
    <row r="10" spans="1:6" x14ac:dyDescent="0.25">
      <c r="A10" s="4">
        <v>3</v>
      </c>
      <c r="B10" s="5">
        <v>209.26</v>
      </c>
      <c r="C10" s="5">
        <f t="shared" si="0"/>
        <v>212.37952380952382</v>
      </c>
      <c r="D10" s="6">
        <f t="shared" si="1"/>
        <v>9.7314287981860481</v>
      </c>
      <c r="E10" s="13">
        <f t="shared" si="2"/>
        <v>1.4907406143189462E-2</v>
      </c>
      <c r="F10" s="5">
        <f t="shared" si="3"/>
        <v>9.3585714285714801</v>
      </c>
    </row>
    <row r="11" spans="1:6" x14ac:dyDescent="0.25">
      <c r="A11" s="4">
        <v>4</v>
      </c>
      <c r="B11" s="5">
        <v>160.30000000000001</v>
      </c>
      <c r="C11" s="5">
        <f t="shared" si="0"/>
        <v>162.1357142857143</v>
      </c>
      <c r="D11" s="6">
        <f t="shared" si="1"/>
        <v>3.3698469387755221</v>
      </c>
      <c r="E11" s="13">
        <f t="shared" si="2"/>
        <v>1.1451742268960004E-2</v>
      </c>
      <c r="F11" s="5">
        <f t="shared" si="3"/>
        <v>7.3428571428571558</v>
      </c>
    </row>
    <row r="12" spans="1:6" x14ac:dyDescent="0.25">
      <c r="A12" s="4">
        <v>5</v>
      </c>
      <c r="B12" s="5">
        <v>130.44999999999999</v>
      </c>
      <c r="C12" s="5">
        <f t="shared" si="0"/>
        <v>131.98942857142859</v>
      </c>
      <c r="D12" s="6">
        <f t="shared" si="1"/>
        <v>2.3698403265307042</v>
      </c>
      <c r="E12" s="13">
        <f t="shared" si="2"/>
        <v>1.1800908941576094E-2</v>
      </c>
      <c r="F12" s="5">
        <f t="shared" si="3"/>
        <v>7.6971428571430067</v>
      </c>
    </row>
    <row r="13" spans="1:6" x14ac:dyDescent="0.25">
      <c r="A13" s="4">
        <v>6</v>
      </c>
      <c r="B13" s="5">
        <v>110.93</v>
      </c>
      <c r="C13" s="5">
        <f t="shared" si="0"/>
        <v>111.89190476190477</v>
      </c>
      <c r="D13" s="6">
        <f t="shared" si="1"/>
        <v>0.92526077097505699</v>
      </c>
      <c r="E13" s="13">
        <f t="shared" si="2"/>
        <v>8.6712770387159643E-3</v>
      </c>
      <c r="F13" s="5">
        <f t="shared" si="3"/>
        <v>5.7714285714285722</v>
      </c>
    </row>
    <row r="14" spans="1:6" x14ac:dyDescent="0.25">
      <c r="A14" s="4">
        <v>7</v>
      </c>
      <c r="B14" s="5">
        <v>97.45</v>
      </c>
      <c r="C14" s="5">
        <f t="shared" si="0"/>
        <v>97.536530612244903</v>
      </c>
      <c r="D14" s="6">
        <f t="shared" si="1"/>
        <v>7.487546855477218E-3</v>
      </c>
      <c r="E14" s="13">
        <f t="shared" si="2"/>
        <v>8.879488172898911E-4</v>
      </c>
      <c r="F14" s="5">
        <f t="shared" si="3"/>
        <v>0.60571428571429919</v>
      </c>
    </row>
    <row r="15" spans="1:6" x14ac:dyDescent="0.25">
      <c r="A15" s="4">
        <v>8</v>
      </c>
      <c r="B15" s="5">
        <v>86.77</v>
      </c>
      <c r="C15" s="5">
        <f t="shared" si="0"/>
        <v>86.77000000000001</v>
      </c>
      <c r="D15" s="6">
        <f t="shared" si="1"/>
        <v>2.0194839173657902E-28</v>
      </c>
      <c r="E15" s="13">
        <f t="shared" si="2"/>
        <v>1.6377612902157432E-16</v>
      </c>
      <c r="F15" s="5">
        <f t="shared" si="3"/>
        <v>1.1368683772161603E-13</v>
      </c>
    </row>
    <row r="16" spans="1:6" x14ac:dyDescent="0.25">
      <c r="A16" s="15">
        <v>10</v>
      </c>
      <c r="B16" s="16">
        <v>71.98</v>
      </c>
      <c r="C16" s="16">
        <f>$D$4/A16 + $D$5</f>
        <v>71.98</v>
      </c>
      <c r="D16" s="17">
        <f t="shared" si="1"/>
        <v>0</v>
      </c>
      <c r="E16" s="18">
        <f t="shared" si="2"/>
        <v>0</v>
      </c>
      <c r="F16" s="16">
        <f t="shared" si="3"/>
        <v>0</v>
      </c>
    </row>
    <row r="17" spans="1:6" x14ac:dyDescent="0.25">
      <c r="A17" s="15">
        <v>11</v>
      </c>
      <c r="B17" s="16">
        <v>66.94</v>
      </c>
      <c r="C17" s="16">
        <f>$D$4/A17 + $D$5</f>
        <v>67.164935064935065</v>
      </c>
      <c r="D17" s="17">
        <f t="shared" si="1"/>
        <v>5.0595783437343E-2</v>
      </c>
      <c r="E17" s="18">
        <f t="shared" si="2"/>
        <v>3.3602489533174104E-3</v>
      </c>
      <c r="F17" s="16">
        <f t="shared" si="3"/>
        <v>2.4742857142857417</v>
      </c>
    </row>
    <row r="18" spans="1:6" x14ac:dyDescent="0.25">
      <c r="A18" s="15">
        <v>16</v>
      </c>
      <c r="B18" s="16">
        <v>51.05</v>
      </c>
      <c r="C18" s="16">
        <f t="shared" ref="C18:C21" si="4">$D$4/A18 + $D$5</f>
        <v>52.117857142857147</v>
      </c>
      <c r="D18" s="17">
        <f t="shared" si="1"/>
        <v>1.140318877551036</v>
      </c>
      <c r="E18" s="18">
        <f t="shared" si="2"/>
        <v>2.0917867636770816E-2</v>
      </c>
      <c r="F18" s="16">
        <f t="shared" si="3"/>
        <v>17.085714285714403</v>
      </c>
    </row>
    <row r="19" spans="1:6" x14ac:dyDescent="0.25">
      <c r="A19" s="15">
        <v>20</v>
      </c>
      <c r="B19" s="16">
        <v>44.39</v>
      </c>
      <c r="C19" s="16">
        <f t="shared" si="4"/>
        <v>45.497142857142862</v>
      </c>
      <c r="D19" s="17">
        <f t="shared" si="1"/>
        <v>1.225765306122458</v>
      </c>
      <c r="E19" s="18">
        <f t="shared" si="2"/>
        <v>2.4941267338203676E-2</v>
      </c>
      <c r="F19" s="16">
        <f t="shared" si="3"/>
        <v>22.142857142857224</v>
      </c>
    </row>
    <row r="20" spans="1:6" x14ac:dyDescent="0.25">
      <c r="A20" s="15">
        <v>23</v>
      </c>
      <c r="B20" s="16">
        <v>41.42</v>
      </c>
      <c r="C20" s="16">
        <f t="shared" si="4"/>
        <v>42.042857142857144</v>
      </c>
      <c r="D20" s="17">
        <f t="shared" si="1"/>
        <v>0.38795102040816315</v>
      </c>
      <c r="E20" s="18">
        <f t="shared" si="2"/>
        <v>1.5037593984962403E-2</v>
      </c>
      <c r="F20" s="16">
        <f t="shared" si="3"/>
        <v>14.325714285714284</v>
      </c>
    </row>
    <row r="21" spans="1:6" x14ac:dyDescent="0.25">
      <c r="A21" s="15">
        <v>31</v>
      </c>
      <c r="B21" s="16">
        <v>36.1</v>
      </c>
      <c r="C21" s="16">
        <f t="shared" si="4"/>
        <v>36.100000000000009</v>
      </c>
      <c r="D21" s="17">
        <f t="shared" si="1"/>
        <v>5.0487097934144756E-29</v>
      </c>
      <c r="E21" s="18">
        <f t="shared" si="2"/>
        <v>1.9682624259282553E-16</v>
      </c>
      <c r="F21" s="16">
        <f t="shared" si="3"/>
        <v>2.2026824808563106E-13</v>
      </c>
    </row>
    <row r="22" spans="1:6" x14ac:dyDescent="0.25">
      <c r="A22" s="7">
        <v>40</v>
      </c>
      <c r="B22" s="8">
        <v>32.65</v>
      </c>
      <c r="C22" s="8">
        <f>$F$4/A22 + $F$5</f>
        <v>32.65</v>
      </c>
      <c r="D22" s="9">
        <f t="shared" si="1"/>
        <v>0</v>
      </c>
      <c r="E22" s="14">
        <f t="shared" si="2"/>
        <v>0</v>
      </c>
      <c r="F22" s="8">
        <f t="shared" si="3"/>
        <v>0</v>
      </c>
    </row>
    <row r="23" spans="1:6" x14ac:dyDescent="0.25">
      <c r="A23" s="7">
        <v>55</v>
      </c>
      <c r="B23" s="8">
        <v>29.72</v>
      </c>
      <c r="C23" s="8">
        <f t="shared" ref="C23:C29" si="5">$F$4/A23 + $F$5</f>
        <v>29.766446280991737</v>
      </c>
      <c r="D23" s="9">
        <f t="shared" si="1"/>
        <v>2.1572570179634702E-3</v>
      </c>
      <c r="E23" s="14">
        <f t="shared" si="2"/>
        <v>1.5627954573263078E-3</v>
      </c>
      <c r="F23" s="8">
        <f t="shared" si="3"/>
        <v>2.5545454545455826</v>
      </c>
    </row>
    <row r="24" spans="1:6" x14ac:dyDescent="0.25">
      <c r="A24" s="7">
        <v>73</v>
      </c>
      <c r="B24" s="8">
        <v>27.81</v>
      </c>
      <c r="C24" s="8">
        <f t="shared" si="5"/>
        <v>27.87041095890411</v>
      </c>
      <c r="D24" s="9">
        <f t="shared" si="1"/>
        <v>3.6494839557141708E-3</v>
      </c>
      <c r="E24" s="14">
        <f t="shared" si="2"/>
        <v>2.1722746819169674E-3</v>
      </c>
      <c r="F24" s="8">
        <f t="shared" si="3"/>
        <v>4.4100000000000925</v>
      </c>
    </row>
    <row r="25" spans="1:6" x14ac:dyDescent="0.25">
      <c r="A25" s="7">
        <v>90</v>
      </c>
      <c r="B25" s="8">
        <v>26.69</v>
      </c>
      <c r="C25" s="8">
        <f t="shared" si="5"/>
        <v>26.776094276094277</v>
      </c>
      <c r="D25" s="9">
        <f t="shared" si="1"/>
        <v>7.4122243761973478E-3</v>
      </c>
      <c r="E25" s="14">
        <f t="shared" si="2"/>
        <v>3.2257128547873944E-3</v>
      </c>
      <c r="F25" s="8">
        <f t="shared" si="3"/>
        <v>7.7484848484848001</v>
      </c>
    </row>
    <row r="26" spans="1:6" x14ac:dyDescent="0.25">
      <c r="A26" s="7">
        <v>115</v>
      </c>
      <c r="B26" s="8">
        <v>25.76</v>
      </c>
      <c r="C26" s="8">
        <f t="shared" si="5"/>
        <v>25.754545454545454</v>
      </c>
      <c r="D26" s="9">
        <f t="shared" si="1"/>
        <v>2.9752066115725876E-5</v>
      </c>
      <c r="E26" s="14">
        <f t="shared" si="2"/>
        <v>2.1174477696225149E-4</v>
      </c>
      <c r="F26" s="8">
        <f t="shared" si="3"/>
        <v>-0.6272727272729739</v>
      </c>
    </row>
    <row r="27" spans="1:6" x14ac:dyDescent="0.25">
      <c r="A27" s="7">
        <v>145</v>
      </c>
      <c r="B27" s="8">
        <v>24.95</v>
      </c>
      <c r="C27" s="8">
        <f t="shared" si="5"/>
        <v>24.993667711598746</v>
      </c>
      <c r="D27" s="9">
        <f t="shared" si="1"/>
        <v>1.9068690362713573E-3</v>
      </c>
      <c r="E27" s="14">
        <f t="shared" si="2"/>
        <v>1.7502088817133131E-3</v>
      </c>
      <c r="F27" s="8">
        <f t="shared" si="3"/>
        <v>6.3318181818183383</v>
      </c>
    </row>
    <row r="28" spans="1:6" x14ac:dyDescent="0.25">
      <c r="A28" s="7">
        <v>175</v>
      </c>
      <c r="B28" s="8">
        <v>24.53</v>
      </c>
      <c r="C28" s="8">
        <f t="shared" si="5"/>
        <v>24.493662337662339</v>
      </c>
      <c r="D28" s="9">
        <f t="shared" si="1"/>
        <v>1.3204257041659153E-3</v>
      </c>
      <c r="E28" s="14">
        <f t="shared" si="2"/>
        <v>1.4813559860440957E-3</v>
      </c>
      <c r="F28" s="8">
        <f t="shared" si="3"/>
        <v>-6.3590909090907921</v>
      </c>
    </row>
    <row r="29" spans="1:6" x14ac:dyDescent="0.25">
      <c r="A29" s="7">
        <v>205</v>
      </c>
      <c r="B29" s="8">
        <v>24.14</v>
      </c>
      <c r="C29" s="8">
        <f t="shared" si="5"/>
        <v>24.14</v>
      </c>
      <c r="D29" s="9">
        <f t="shared" si="1"/>
        <v>0</v>
      </c>
      <c r="E29" s="14">
        <f t="shared" si="2"/>
        <v>0</v>
      </c>
      <c r="F29" s="8">
        <f t="shared" si="3"/>
        <v>0</v>
      </c>
    </row>
    <row r="30" spans="1:6" x14ac:dyDescent="0.25">
      <c r="D30" s="3" t="s">
        <v>28</v>
      </c>
      <c r="E30" s="11">
        <f>AVERAGE(E8:E29)</f>
        <v>5.9151738894794807E-3</v>
      </c>
    </row>
  </sheetData>
  <pageMargins left="0.7" right="0.7" top="0.75" bottom="0.75" header="0.3" footer="0.3"/>
  <pageSetup scale="6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F7" sqref="F7"/>
    </sheetView>
  </sheetViews>
  <sheetFormatPr defaultRowHeight="15" x14ac:dyDescent="0.25"/>
  <sheetData>
    <row r="1" spans="1:6" ht="26.25" x14ac:dyDescent="0.4">
      <c r="A1" s="1" t="s">
        <v>22</v>
      </c>
    </row>
    <row r="3" spans="1:6" x14ac:dyDescent="0.25">
      <c r="A3" t="s">
        <v>5</v>
      </c>
    </row>
    <row r="4" spans="1:6" x14ac:dyDescent="0.25">
      <c r="A4" t="s">
        <v>11</v>
      </c>
      <c r="B4">
        <f>(B8-B15)/(1/A8-1/A15)</f>
        <v>603.01714285714286</v>
      </c>
      <c r="C4" t="s">
        <v>10</v>
      </c>
      <c r="D4">
        <f>(B16-B21)/(1/A16-1/A21)</f>
        <v>528.0333333333333</v>
      </c>
      <c r="E4" t="s">
        <v>19</v>
      </c>
      <c r="F4">
        <f>(B22-B29)/(1/A22-1/A29)</f>
        <v>425.40606060606069</v>
      </c>
    </row>
    <row r="5" spans="1:6" x14ac:dyDescent="0.25">
      <c r="A5" t="s">
        <v>8</v>
      </c>
      <c r="B5" s="10">
        <f>B8-B4*1/A8</f>
        <v>11.322857142857174</v>
      </c>
      <c r="C5" t="s">
        <v>9</v>
      </c>
      <c r="D5" s="10">
        <f>B16-D4*(1/A16)</f>
        <v>19.176666666666669</v>
      </c>
      <c r="E5" t="s">
        <v>18</v>
      </c>
      <c r="F5" s="10">
        <f>B22-F4*(1/A22)</f>
        <v>22.104848484848482</v>
      </c>
    </row>
    <row r="7" spans="1:6" x14ac:dyDescent="0.25">
      <c r="A7" t="s">
        <v>1</v>
      </c>
      <c r="B7" t="s">
        <v>29</v>
      </c>
      <c r="C7" t="s">
        <v>2</v>
      </c>
      <c r="D7" t="s">
        <v>4</v>
      </c>
      <c r="E7" t="s">
        <v>25</v>
      </c>
      <c r="F7" t="s">
        <v>30</v>
      </c>
    </row>
    <row r="8" spans="1:6" x14ac:dyDescent="0.25">
      <c r="A8" s="4">
        <v>1</v>
      </c>
      <c r="B8" s="5">
        <v>614.34</v>
      </c>
      <c r="C8" s="5">
        <f>$B$4/A8 + $B$5</f>
        <v>614.34</v>
      </c>
      <c r="D8" s="6">
        <f>(B8-C8)^2</f>
        <v>0</v>
      </c>
      <c r="E8" s="13">
        <f>ABS(B8-C8)/B8</f>
        <v>0</v>
      </c>
      <c r="F8" s="5">
        <f>(C8-B8)*A8</f>
        <v>0</v>
      </c>
    </row>
    <row r="9" spans="1:6" x14ac:dyDescent="0.25">
      <c r="A9" s="4">
        <v>2</v>
      </c>
      <c r="B9" s="5">
        <v>310.56</v>
      </c>
      <c r="C9" s="5">
        <f t="shared" ref="C9:C15" si="0">$B$4/A9 + $B$5</f>
        <v>312.8314285714286</v>
      </c>
      <c r="D9" s="6">
        <f t="shared" ref="D9:D29" si="1">(B9-C9)^2</f>
        <v>5.1593877551021734</v>
      </c>
      <c r="E9" s="13">
        <f t="shared" ref="E9:E29" si="2">ABS(B9-C9)/B9</f>
        <v>7.3139765952749888E-3</v>
      </c>
      <c r="F9" s="5">
        <f t="shared" ref="F9:F29" si="3">(C9-B9)*A9</f>
        <v>4.5428571428572013</v>
      </c>
    </row>
    <row r="10" spans="1:6" x14ac:dyDescent="0.25">
      <c r="A10" s="4">
        <v>3</v>
      </c>
      <c r="B10" s="5">
        <v>209.33</v>
      </c>
      <c r="C10" s="5">
        <f t="shared" si="0"/>
        <v>212.32857142857145</v>
      </c>
      <c r="D10" s="6">
        <f t="shared" si="1"/>
        <v>8.9914306122449545</v>
      </c>
      <c r="E10" s="13">
        <f t="shared" si="2"/>
        <v>1.4324613904225089E-2</v>
      </c>
      <c r="F10" s="5">
        <f t="shared" si="3"/>
        <v>8.995714285714314</v>
      </c>
    </row>
    <row r="11" spans="1:6" x14ac:dyDescent="0.25">
      <c r="A11" s="4">
        <v>4</v>
      </c>
      <c r="B11" s="5">
        <v>160.36000000000001</v>
      </c>
      <c r="C11" s="5">
        <f t="shared" si="0"/>
        <v>162.07714285714289</v>
      </c>
      <c r="D11" s="6">
        <f t="shared" si="1"/>
        <v>2.9485795918367956</v>
      </c>
      <c r="E11" s="13">
        <f t="shared" si="2"/>
        <v>1.070804974521623E-2</v>
      </c>
      <c r="F11" s="5">
        <f t="shared" si="3"/>
        <v>6.8685714285714994</v>
      </c>
    </row>
    <row r="12" spans="1:6" x14ac:dyDescent="0.25">
      <c r="A12" s="4">
        <v>5</v>
      </c>
      <c r="B12" s="5">
        <v>130.44</v>
      </c>
      <c r="C12" s="5">
        <f t="shared" si="0"/>
        <v>131.92628571428574</v>
      </c>
      <c r="D12" s="6">
        <f t="shared" si="1"/>
        <v>2.2090452244898788</v>
      </c>
      <c r="E12" s="13">
        <f t="shared" si="2"/>
        <v>1.1394401366802686E-2</v>
      </c>
      <c r="F12" s="5">
        <f t="shared" si="3"/>
        <v>7.4314285714287109</v>
      </c>
    </row>
    <row r="13" spans="1:6" x14ac:dyDescent="0.25">
      <c r="A13" s="4">
        <v>6</v>
      </c>
      <c r="B13" s="5">
        <v>110.93</v>
      </c>
      <c r="C13" s="5">
        <f t="shared" si="0"/>
        <v>111.82571428571431</v>
      </c>
      <c r="D13" s="6">
        <f t="shared" si="1"/>
        <v>0.8023040816326884</v>
      </c>
      <c r="E13" s="13">
        <f t="shared" si="2"/>
        <v>8.0745901533787554E-3</v>
      </c>
      <c r="F13" s="5">
        <f t="shared" si="3"/>
        <v>5.3742857142858327</v>
      </c>
    </row>
    <row r="14" spans="1:6" x14ac:dyDescent="0.25">
      <c r="A14" s="4">
        <v>7</v>
      </c>
      <c r="B14" s="5">
        <v>97.45</v>
      </c>
      <c r="C14" s="5">
        <f t="shared" si="0"/>
        <v>97.46816326530616</v>
      </c>
      <c r="D14" s="6">
        <f t="shared" si="1"/>
        <v>3.2990420658184555E-4</v>
      </c>
      <c r="E14" s="13">
        <f t="shared" si="2"/>
        <v>1.8638548287487915E-4</v>
      </c>
      <c r="F14" s="5">
        <f t="shared" si="3"/>
        <v>0.12714285714309881</v>
      </c>
    </row>
    <row r="15" spans="1:6" x14ac:dyDescent="0.25">
      <c r="A15" s="4">
        <v>8</v>
      </c>
      <c r="B15" s="5">
        <v>86.7</v>
      </c>
      <c r="C15" s="5">
        <f t="shared" si="0"/>
        <v>86.700000000000031</v>
      </c>
      <c r="D15" s="6">
        <f t="shared" si="1"/>
        <v>8.0779356694631609E-28</v>
      </c>
      <c r="E15" s="13">
        <f t="shared" si="2"/>
        <v>3.2781671776705892E-16</v>
      </c>
      <c r="F15" s="5">
        <f t="shared" si="3"/>
        <v>2.2737367544323206E-13</v>
      </c>
    </row>
    <row r="16" spans="1:6" x14ac:dyDescent="0.25">
      <c r="A16" s="15">
        <v>10</v>
      </c>
      <c r="B16" s="16">
        <v>71.98</v>
      </c>
      <c r="C16" s="16">
        <f>$D$4/A16 + $D$5</f>
        <v>71.97999999999999</v>
      </c>
      <c r="D16" s="17">
        <f t="shared" si="1"/>
        <v>2.0194839173657902E-28</v>
      </c>
      <c r="E16" s="18">
        <f t="shared" si="2"/>
        <v>1.9742782321758827E-16</v>
      </c>
      <c r="F16" s="16">
        <f t="shared" si="3"/>
        <v>-1.4210854715202004E-13</v>
      </c>
    </row>
    <row r="17" spans="1:6" x14ac:dyDescent="0.25">
      <c r="A17" s="15">
        <v>11</v>
      </c>
      <c r="B17" s="16">
        <v>66.95</v>
      </c>
      <c r="C17" s="16">
        <f t="shared" ref="C17:C21" si="4">$D$4/A17 + $D$5</f>
        <v>67.179696969696977</v>
      </c>
      <c r="D17" s="17">
        <f t="shared" si="1"/>
        <v>5.2760697887972573E-2</v>
      </c>
      <c r="E17" s="18">
        <f t="shared" si="2"/>
        <v>3.4308733337860184E-3</v>
      </c>
      <c r="F17" s="16">
        <f t="shared" si="3"/>
        <v>2.5266666666667135</v>
      </c>
    </row>
    <row r="18" spans="1:6" x14ac:dyDescent="0.25">
      <c r="A18" s="15">
        <v>16</v>
      </c>
      <c r="B18" s="16">
        <v>51.06</v>
      </c>
      <c r="C18" s="16">
        <f t="shared" si="4"/>
        <v>52.178750000000001</v>
      </c>
      <c r="D18" s="17">
        <f t="shared" si="1"/>
        <v>1.2516015624999968</v>
      </c>
      <c r="E18" s="18">
        <f t="shared" si="2"/>
        <v>2.1910497453975684E-2</v>
      </c>
      <c r="F18" s="16">
        <f t="shared" si="3"/>
        <v>17.899999999999977</v>
      </c>
    </row>
    <row r="19" spans="1:6" x14ac:dyDescent="0.25">
      <c r="A19" s="15">
        <v>20</v>
      </c>
      <c r="B19" s="16">
        <v>44.4</v>
      </c>
      <c r="C19" s="16">
        <f t="shared" si="4"/>
        <v>45.578333333333333</v>
      </c>
      <c r="D19" s="17">
        <f t="shared" si="1"/>
        <v>1.3884694444444474</v>
      </c>
      <c r="E19" s="18">
        <f t="shared" si="2"/>
        <v>2.6539039039039067E-2</v>
      </c>
      <c r="F19" s="16">
        <f t="shared" si="3"/>
        <v>23.566666666666691</v>
      </c>
    </row>
    <row r="20" spans="1:6" x14ac:dyDescent="0.25">
      <c r="A20" s="15">
        <v>23</v>
      </c>
      <c r="B20" s="16">
        <v>41.55</v>
      </c>
      <c r="C20" s="16">
        <f t="shared" si="4"/>
        <v>42.134637681159418</v>
      </c>
      <c r="D20" s="17">
        <f t="shared" si="1"/>
        <v>0.34180121823146498</v>
      </c>
      <c r="E20" s="18">
        <f t="shared" si="2"/>
        <v>1.4070702314306165E-2</v>
      </c>
      <c r="F20" s="16">
        <f t="shared" si="3"/>
        <v>13.446666666666687</v>
      </c>
    </row>
    <row r="21" spans="1:6" x14ac:dyDescent="0.25">
      <c r="A21" s="15">
        <v>31</v>
      </c>
      <c r="B21" s="16">
        <v>36.21</v>
      </c>
      <c r="C21" s="16">
        <f t="shared" si="4"/>
        <v>36.21</v>
      </c>
      <c r="D21" s="17">
        <f t="shared" si="1"/>
        <v>0</v>
      </c>
      <c r="E21" s="18">
        <f t="shared" si="2"/>
        <v>0</v>
      </c>
      <c r="F21" s="16">
        <f t="shared" si="3"/>
        <v>0</v>
      </c>
    </row>
    <row r="22" spans="1:6" x14ac:dyDescent="0.25">
      <c r="A22" s="7">
        <v>40</v>
      </c>
      <c r="B22" s="8">
        <v>32.74</v>
      </c>
      <c r="C22" s="8">
        <f>$F$4/A22 + $F$5</f>
        <v>32.739999999999995</v>
      </c>
      <c r="D22" s="9">
        <f t="shared" si="1"/>
        <v>5.0487097934144756E-29</v>
      </c>
      <c r="E22" s="14">
        <f t="shared" si="2"/>
        <v>2.1702588141725722E-16</v>
      </c>
      <c r="F22" s="8">
        <f t="shared" si="3"/>
        <v>-2.8421709430404007E-13</v>
      </c>
    </row>
    <row r="23" spans="1:6" x14ac:dyDescent="0.25">
      <c r="A23" s="7">
        <v>55</v>
      </c>
      <c r="B23" s="8">
        <v>29.74</v>
      </c>
      <c r="C23" s="8">
        <f t="shared" ref="C23:C29" si="5">$F$4/A23 + $F$5</f>
        <v>29.839504132231404</v>
      </c>
      <c r="D23" s="9">
        <f t="shared" si="1"/>
        <v>9.9010723311251034E-3</v>
      </c>
      <c r="E23" s="14">
        <f t="shared" si="2"/>
        <v>3.3458013527708766E-3</v>
      </c>
      <c r="F23" s="8">
        <f t="shared" si="3"/>
        <v>5.4727272727273224</v>
      </c>
    </row>
    <row r="24" spans="1:6" x14ac:dyDescent="0.25">
      <c r="A24" s="7">
        <v>73</v>
      </c>
      <c r="B24" s="8">
        <v>27.83</v>
      </c>
      <c r="C24" s="8">
        <f t="shared" si="5"/>
        <v>27.932328767123288</v>
      </c>
      <c r="D24" s="9">
        <f t="shared" si="1"/>
        <v>1.0471176580972375E-2</v>
      </c>
      <c r="E24" s="14">
        <f t="shared" si="2"/>
        <v>3.6769230011961668E-3</v>
      </c>
      <c r="F24" s="8">
        <f t="shared" si="3"/>
        <v>7.4700000000001197</v>
      </c>
    </row>
    <row r="25" spans="1:6" x14ac:dyDescent="0.25">
      <c r="A25" s="7">
        <v>90</v>
      </c>
      <c r="B25" s="8">
        <v>26.71</v>
      </c>
      <c r="C25" s="8">
        <f t="shared" si="5"/>
        <v>26.831582491582488</v>
      </c>
      <c r="D25" s="9">
        <f t="shared" si="1"/>
        <v>1.4782302259405472E-2</v>
      </c>
      <c r="E25" s="14">
        <f t="shared" si="2"/>
        <v>4.5519465212462296E-3</v>
      </c>
      <c r="F25" s="8">
        <f t="shared" si="3"/>
        <v>10.942424242423812</v>
      </c>
    </row>
    <row r="26" spans="1:6" x14ac:dyDescent="0.25">
      <c r="A26" s="7">
        <v>115</v>
      </c>
      <c r="B26" s="8">
        <v>25.81</v>
      </c>
      <c r="C26" s="8">
        <f t="shared" si="5"/>
        <v>25.804031620553356</v>
      </c>
      <c r="D26" s="9">
        <f t="shared" si="1"/>
        <v>3.5621553219102273E-5</v>
      </c>
      <c r="E26" s="14">
        <f t="shared" si="2"/>
        <v>2.3124290765758632E-4</v>
      </c>
      <c r="F26" s="8">
        <f t="shared" si="3"/>
        <v>-0.68636363636386477</v>
      </c>
    </row>
    <row r="27" spans="1:6" x14ac:dyDescent="0.25">
      <c r="A27" s="7">
        <v>145</v>
      </c>
      <c r="B27" s="8">
        <v>25</v>
      </c>
      <c r="C27" s="8">
        <f t="shared" si="5"/>
        <v>25.038683385579937</v>
      </c>
      <c r="D27" s="9">
        <f t="shared" si="1"/>
        <v>1.4964043199260522E-3</v>
      </c>
      <c r="E27" s="14">
        <f t="shared" si="2"/>
        <v>1.5473354231974668E-3</v>
      </c>
      <c r="F27" s="8">
        <f t="shared" si="3"/>
        <v>5.609090909090817</v>
      </c>
    </row>
    <row r="28" spans="1:6" x14ac:dyDescent="0.25">
      <c r="A28" s="7">
        <v>175</v>
      </c>
      <c r="B28" s="8">
        <v>24.56</v>
      </c>
      <c r="C28" s="8">
        <f t="shared" si="5"/>
        <v>24.535740259740258</v>
      </c>
      <c r="D28" s="9">
        <f t="shared" si="1"/>
        <v>5.8853499747007045E-4</v>
      </c>
      <c r="E28" s="14">
        <f t="shared" si="2"/>
        <v>9.8777444054317688E-4</v>
      </c>
      <c r="F28" s="8">
        <f t="shared" si="3"/>
        <v>-4.2454545454545745</v>
      </c>
    </row>
    <row r="29" spans="1:6" x14ac:dyDescent="0.25">
      <c r="A29" s="7">
        <v>205</v>
      </c>
      <c r="B29" s="8">
        <v>24.18</v>
      </c>
      <c r="C29" s="8">
        <f t="shared" si="5"/>
        <v>24.179999999999996</v>
      </c>
      <c r="D29" s="9">
        <f t="shared" si="1"/>
        <v>1.2621774483536189E-29</v>
      </c>
      <c r="E29" s="14">
        <f t="shared" si="2"/>
        <v>1.4692777827959062E-16</v>
      </c>
      <c r="F29" s="8">
        <f t="shared" si="3"/>
        <v>-7.2830630415410269E-13</v>
      </c>
    </row>
    <row r="30" spans="1:6" x14ac:dyDescent="0.25">
      <c r="D30" s="3" t="s">
        <v>28</v>
      </c>
      <c r="E30" s="11">
        <f>AVERAGE(E8:E29)</f>
        <v>6.0133705925223607E-3</v>
      </c>
    </row>
  </sheetData>
  <pageMargins left="0.7" right="0.7" top="0.75" bottom="0.75" header="0.3" footer="0.3"/>
  <pageSetup scale="6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F7" sqref="F7"/>
    </sheetView>
  </sheetViews>
  <sheetFormatPr defaultRowHeight="15" x14ac:dyDescent="0.25"/>
  <sheetData>
    <row r="1" spans="1:6" ht="26.25" x14ac:dyDescent="0.4">
      <c r="A1" s="1" t="s">
        <v>23</v>
      </c>
    </row>
    <row r="3" spans="1:6" x14ac:dyDescent="0.25">
      <c r="A3" t="s">
        <v>5</v>
      </c>
    </row>
    <row r="4" spans="1:6" x14ac:dyDescent="0.25">
      <c r="A4" t="s">
        <v>11</v>
      </c>
      <c r="B4">
        <f>(B8-B15)/(1/A8-1/A15)</f>
        <v>796.38857142857137</v>
      </c>
      <c r="C4" t="s">
        <v>10</v>
      </c>
      <c r="D4">
        <f>(B16-B21)/(1/A16-1/A21)</f>
        <v>650.11428571428576</v>
      </c>
      <c r="E4" t="s">
        <v>19</v>
      </c>
      <c r="F4">
        <f>(B22-B29)/(1/A22-1/A29)</f>
        <v>634.13333333333355</v>
      </c>
    </row>
    <row r="5" spans="1:6" x14ac:dyDescent="0.25">
      <c r="A5" t="s">
        <v>8</v>
      </c>
      <c r="B5" s="10">
        <f>B8-B4*1/A8</f>
        <v>36.291428571428582</v>
      </c>
      <c r="C5" t="s">
        <v>9</v>
      </c>
      <c r="D5" s="10">
        <f>B16-D4*(1/A16)</f>
        <v>52.628571428571419</v>
      </c>
      <c r="E5" t="s">
        <v>18</v>
      </c>
      <c r="F5" s="10">
        <f>B22-F4*(1/A22)</f>
        <v>53.126666666666665</v>
      </c>
    </row>
    <row r="7" spans="1:6" x14ac:dyDescent="0.25">
      <c r="A7" t="s">
        <v>1</v>
      </c>
      <c r="B7" t="s">
        <v>29</v>
      </c>
      <c r="C7" t="s">
        <v>2</v>
      </c>
      <c r="D7" t="s">
        <v>4</v>
      </c>
      <c r="E7" t="s">
        <v>25</v>
      </c>
      <c r="F7" t="s">
        <v>30</v>
      </c>
    </row>
    <row r="8" spans="1:6" x14ac:dyDescent="0.25">
      <c r="A8" s="4">
        <v>1</v>
      </c>
      <c r="B8" s="5">
        <v>832.68</v>
      </c>
      <c r="C8" s="5">
        <f>$B$4/A8 + $B$5</f>
        <v>832.68</v>
      </c>
      <c r="D8" s="6">
        <f>(B8-C8)^2</f>
        <v>0</v>
      </c>
      <c r="E8" s="13">
        <f>ABS(B8-C8)/B8</f>
        <v>0</v>
      </c>
      <c r="F8" s="5">
        <f>(C8-B8)*A8</f>
        <v>0</v>
      </c>
    </row>
    <row r="9" spans="1:6" x14ac:dyDescent="0.25">
      <c r="A9" s="4">
        <v>2</v>
      </c>
      <c r="B9" s="5">
        <v>424.92</v>
      </c>
      <c r="C9" s="5">
        <f t="shared" ref="C9:C15" si="0">$B$4/A9 + $B$5</f>
        <v>434.48571428571427</v>
      </c>
      <c r="D9" s="6">
        <f t="shared" ref="D9:D29" si="1">(B9-C9)^2</f>
        <v>91.502889795917696</v>
      </c>
      <c r="E9" s="13">
        <f t="shared" ref="E9:E29" si="2">ABS(B9-C9)/B9</f>
        <v>2.2511800540605878E-2</v>
      </c>
      <c r="F9" s="5">
        <f t="shared" ref="F9:F29" si="3">(C9-B9)*A9</f>
        <v>19.131428571428501</v>
      </c>
    </row>
    <row r="10" spans="1:6" x14ac:dyDescent="0.25">
      <c r="A10" s="4">
        <v>3</v>
      </c>
      <c r="B10" s="5">
        <v>296.06</v>
      </c>
      <c r="C10" s="5">
        <f t="shared" si="0"/>
        <v>301.75428571428569</v>
      </c>
      <c r="D10" s="6">
        <f t="shared" si="1"/>
        <v>32.42488979591802</v>
      </c>
      <c r="E10" s="13">
        <f t="shared" si="2"/>
        <v>1.9233553044266986E-2</v>
      </c>
      <c r="F10" s="5">
        <f t="shared" si="3"/>
        <v>17.082857142857051</v>
      </c>
    </row>
    <row r="11" spans="1:6" x14ac:dyDescent="0.25">
      <c r="A11" s="4">
        <v>4</v>
      </c>
      <c r="B11" s="5">
        <v>232.25</v>
      </c>
      <c r="C11" s="5">
        <f t="shared" si="0"/>
        <v>235.38857142857142</v>
      </c>
      <c r="D11" s="6">
        <f t="shared" si="1"/>
        <v>9.8506306122448706</v>
      </c>
      <c r="E11" s="13">
        <f t="shared" si="2"/>
        <v>1.3513762878671363E-2</v>
      </c>
      <c r="F11" s="5">
        <f t="shared" si="3"/>
        <v>12.554285714285697</v>
      </c>
    </row>
    <row r="12" spans="1:6" x14ac:dyDescent="0.25">
      <c r="A12" s="4">
        <v>5</v>
      </c>
      <c r="B12" s="5">
        <v>190.83</v>
      </c>
      <c r="C12" s="5">
        <f t="shared" si="0"/>
        <v>195.56914285714285</v>
      </c>
      <c r="D12" s="6">
        <f t="shared" si="1"/>
        <v>22.459475020407979</v>
      </c>
      <c r="E12" s="13">
        <f t="shared" si="2"/>
        <v>2.4834370157432464E-2</v>
      </c>
      <c r="F12" s="5">
        <f t="shared" si="3"/>
        <v>23.695714285714189</v>
      </c>
    </row>
    <row r="13" spans="1:6" x14ac:dyDescent="0.25">
      <c r="A13" s="4">
        <v>6</v>
      </c>
      <c r="B13" s="5">
        <v>164.74</v>
      </c>
      <c r="C13" s="5">
        <f t="shared" si="0"/>
        <v>169.02285714285713</v>
      </c>
      <c r="D13" s="6">
        <f t="shared" si="1"/>
        <v>18.342865306122299</v>
      </c>
      <c r="E13" s="13">
        <f t="shared" si="2"/>
        <v>2.5997675991605712E-2</v>
      </c>
      <c r="F13" s="5">
        <f t="shared" si="3"/>
        <v>25.697142857142751</v>
      </c>
    </row>
    <row r="14" spans="1:6" x14ac:dyDescent="0.25">
      <c r="A14" s="4">
        <v>7</v>
      </c>
      <c r="B14" s="5">
        <v>146.59</v>
      </c>
      <c r="C14" s="5">
        <f t="shared" si="0"/>
        <v>150.0612244897959</v>
      </c>
      <c r="D14" s="6">
        <f t="shared" si="1"/>
        <v>12.049399458558813</v>
      </c>
      <c r="E14" s="13">
        <f t="shared" si="2"/>
        <v>2.3679817789725773E-2</v>
      </c>
      <c r="F14" s="5">
        <f t="shared" si="3"/>
        <v>24.298571428571307</v>
      </c>
    </row>
    <row r="15" spans="1:6" x14ac:dyDescent="0.25">
      <c r="A15" s="4">
        <v>8</v>
      </c>
      <c r="B15" s="5">
        <v>135.84</v>
      </c>
      <c r="C15" s="5">
        <f t="shared" si="0"/>
        <v>135.84</v>
      </c>
      <c r="D15" s="6">
        <f t="shared" si="1"/>
        <v>0</v>
      </c>
      <c r="E15" s="13">
        <f t="shared" si="2"/>
        <v>0</v>
      </c>
      <c r="F15" s="5">
        <f t="shared" si="3"/>
        <v>0</v>
      </c>
    </row>
    <row r="16" spans="1:6" x14ac:dyDescent="0.25">
      <c r="A16" s="15">
        <v>10</v>
      </c>
      <c r="B16" s="16">
        <v>117.64</v>
      </c>
      <c r="C16" s="16">
        <f>$D$4/A16 + $D$5</f>
        <v>117.64</v>
      </c>
      <c r="D16" s="17">
        <f t="shared" si="1"/>
        <v>0</v>
      </c>
      <c r="E16" s="18">
        <f t="shared" si="2"/>
        <v>0</v>
      </c>
      <c r="F16" s="16">
        <f t="shared" si="3"/>
        <v>0</v>
      </c>
    </row>
    <row r="17" spans="1:6" x14ac:dyDescent="0.25">
      <c r="A17" s="15">
        <v>11</v>
      </c>
      <c r="B17" s="16">
        <v>111.29</v>
      </c>
      <c r="C17" s="16">
        <f t="shared" ref="C17:C21" si="4">$D$4/A17 + $D$5</f>
        <v>111.72987012987012</v>
      </c>
      <c r="D17" s="17">
        <f t="shared" si="1"/>
        <v>0.19348573115195231</v>
      </c>
      <c r="E17" s="18">
        <f t="shared" si="2"/>
        <v>3.952467695840736E-3</v>
      </c>
      <c r="F17" s="16">
        <f t="shared" si="3"/>
        <v>4.8385714285712709</v>
      </c>
    </row>
    <row r="18" spans="1:6" x14ac:dyDescent="0.25">
      <c r="A18" s="15">
        <v>16</v>
      </c>
      <c r="B18" s="16">
        <v>92.97</v>
      </c>
      <c r="C18" s="16">
        <f t="shared" si="4"/>
        <v>93.260714285714272</v>
      </c>
      <c r="D18" s="17">
        <f t="shared" si="1"/>
        <v>8.4514795918359975E-2</v>
      </c>
      <c r="E18" s="18">
        <f t="shared" si="2"/>
        <v>3.126968761044133E-3</v>
      </c>
      <c r="F18" s="16">
        <f t="shared" si="3"/>
        <v>4.6514285714283687</v>
      </c>
    </row>
    <row r="19" spans="1:6" x14ac:dyDescent="0.25">
      <c r="A19" s="15">
        <v>20</v>
      </c>
      <c r="B19" s="16">
        <v>84.87</v>
      </c>
      <c r="C19" s="16">
        <f t="shared" si="4"/>
        <v>85.13428571428571</v>
      </c>
      <c r="D19" s="17">
        <f t="shared" si="1"/>
        <v>6.9846938775505477E-2</v>
      </c>
      <c r="E19" s="18">
        <f t="shared" si="2"/>
        <v>3.1140062953423512E-3</v>
      </c>
      <c r="F19" s="16">
        <f t="shared" si="3"/>
        <v>5.2857142857141071</v>
      </c>
    </row>
    <row r="20" spans="1:6" x14ac:dyDescent="0.25">
      <c r="A20" s="15">
        <v>23</v>
      </c>
      <c r="B20" s="16">
        <v>81.209999999999994</v>
      </c>
      <c r="C20" s="16">
        <f t="shared" si="4"/>
        <v>80.894409937888184</v>
      </c>
      <c r="D20" s="17">
        <f t="shared" si="1"/>
        <v>9.9597087303735649E-2</v>
      </c>
      <c r="E20" s="18">
        <f t="shared" si="2"/>
        <v>3.8860985360400111E-3</v>
      </c>
      <c r="F20" s="16">
        <f t="shared" si="3"/>
        <v>-7.2585714285716136</v>
      </c>
    </row>
    <row r="21" spans="1:6" x14ac:dyDescent="0.25">
      <c r="A21" s="15">
        <v>31</v>
      </c>
      <c r="B21" s="16">
        <v>73.599999999999994</v>
      </c>
      <c r="C21" s="16">
        <f t="shared" si="4"/>
        <v>73.599999999999994</v>
      </c>
      <c r="D21" s="17">
        <f t="shared" si="1"/>
        <v>0</v>
      </c>
      <c r="E21" s="18">
        <f t="shared" si="2"/>
        <v>0</v>
      </c>
      <c r="F21" s="16">
        <f t="shared" si="3"/>
        <v>0</v>
      </c>
    </row>
    <row r="22" spans="1:6" x14ac:dyDescent="0.25">
      <c r="A22" s="7">
        <v>40</v>
      </c>
      <c r="B22" s="8">
        <v>68.98</v>
      </c>
      <c r="C22" s="8">
        <f>$F$4/A22 + $F$5</f>
        <v>68.98</v>
      </c>
      <c r="D22" s="9">
        <f t="shared" si="1"/>
        <v>0</v>
      </c>
      <c r="E22" s="14">
        <f t="shared" si="2"/>
        <v>0</v>
      </c>
      <c r="F22" s="8">
        <f t="shared" si="3"/>
        <v>0</v>
      </c>
    </row>
    <row r="23" spans="1:6" x14ac:dyDescent="0.25">
      <c r="A23" s="7">
        <v>55</v>
      </c>
      <c r="B23" s="8">
        <v>64.64</v>
      </c>
      <c r="C23" s="8">
        <f t="shared" ref="C23:C29" si="5">$F$4/A23 + $F$5</f>
        <v>64.656363636363636</v>
      </c>
      <c r="D23" s="9">
        <f t="shared" si="1"/>
        <v>2.6776859504130035E-4</v>
      </c>
      <c r="E23" s="14">
        <f t="shared" si="2"/>
        <v>2.5315031503149275E-4</v>
      </c>
      <c r="F23" s="8">
        <f t="shared" si="3"/>
        <v>0.89999999999996305</v>
      </c>
    </row>
    <row r="24" spans="1:6" x14ac:dyDescent="0.25">
      <c r="A24" s="7">
        <v>73</v>
      </c>
      <c r="B24" s="8">
        <v>61.79</v>
      </c>
      <c r="C24" s="8">
        <f t="shared" si="5"/>
        <v>61.813424657534249</v>
      </c>
      <c r="D24" s="9">
        <f t="shared" si="1"/>
        <v>5.4871458059687673E-4</v>
      </c>
      <c r="E24" s="14">
        <f t="shared" si="2"/>
        <v>3.7910110914791397E-4</v>
      </c>
      <c r="F24" s="8">
        <f t="shared" si="3"/>
        <v>1.7100000000002211</v>
      </c>
    </row>
    <row r="25" spans="1:6" x14ac:dyDescent="0.25">
      <c r="A25" s="7">
        <v>90</v>
      </c>
      <c r="B25" s="8">
        <v>60.14</v>
      </c>
      <c r="C25" s="8">
        <f t="shared" si="5"/>
        <v>60.172592592592594</v>
      </c>
      <c r="D25" s="9">
        <f t="shared" si="1"/>
        <v>1.0622770919067449E-3</v>
      </c>
      <c r="E25" s="14">
        <f t="shared" si="2"/>
        <v>5.4194533742256315E-4</v>
      </c>
      <c r="F25" s="8">
        <f t="shared" si="3"/>
        <v>2.9333333333333655</v>
      </c>
    </row>
    <row r="26" spans="1:6" x14ac:dyDescent="0.25">
      <c r="A26" s="7">
        <v>115</v>
      </c>
      <c r="B26" s="8">
        <v>58.6</v>
      </c>
      <c r="C26" s="8">
        <f t="shared" si="5"/>
        <v>58.640869565217393</v>
      </c>
      <c r="D26" s="9">
        <f t="shared" si="1"/>
        <v>1.6703213610586435E-3</v>
      </c>
      <c r="E26" s="14">
        <f t="shared" si="2"/>
        <v>6.9743285353910962E-4</v>
      </c>
      <c r="F26" s="8">
        <f t="shared" si="3"/>
        <v>4.7000000000000597</v>
      </c>
    </row>
    <row r="27" spans="1:6" x14ac:dyDescent="0.25">
      <c r="A27" s="7">
        <v>145</v>
      </c>
      <c r="B27" s="8">
        <v>57.32</v>
      </c>
      <c r="C27" s="8">
        <f t="shared" si="5"/>
        <v>57.5</v>
      </c>
      <c r="D27" s="9">
        <f t="shared" si="1"/>
        <v>3.2399999999999901E-2</v>
      </c>
      <c r="E27" s="14">
        <f t="shared" si="2"/>
        <v>3.140265177948355E-3</v>
      </c>
      <c r="F27" s="8">
        <f t="shared" si="3"/>
        <v>26.099999999999959</v>
      </c>
    </row>
    <row r="28" spans="1:6" x14ac:dyDescent="0.25">
      <c r="A28" s="7">
        <v>175</v>
      </c>
      <c r="B28" s="8">
        <v>56.74</v>
      </c>
      <c r="C28" s="8">
        <f t="shared" si="5"/>
        <v>56.750285714285717</v>
      </c>
      <c r="D28" s="9">
        <f t="shared" si="1"/>
        <v>1.0579591836735495E-4</v>
      </c>
      <c r="E28" s="14">
        <f t="shared" si="2"/>
        <v>1.8127800997029742E-4</v>
      </c>
      <c r="F28" s="8">
        <f t="shared" si="3"/>
        <v>1.8000000000000682</v>
      </c>
    </row>
    <row r="29" spans="1:6" x14ac:dyDescent="0.25">
      <c r="A29" s="7">
        <v>205</v>
      </c>
      <c r="B29" s="8">
        <v>56.22</v>
      </c>
      <c r="C29" s="8">
        <f t="shared" si="5"/>
        <v>56.22</v>
      </c>
      <c r="D29" s="9">
        <f t="shared" si="1"/>
        <v>0</v>
      </c>
      <c r="E29" s="14">
        <f t="shared" si="2"/>
        <v>0</v>
      </c>
      <c r="F29" s="8">
        <f t="shared" si="3"/>
        <v>0</v>
      </c>
    </row>
    <row r="30" spans="1:6" x14ac:dyDescent="0.25">
      <c r="D30" s="3" t="s">
        <v>28</v>
      </c>
      <c r="E30" s="11">
        <f>AVERAGE(E8:E29)</f>
        <v>6.7747133860743235E-3</v>
      </c>
    </row>
  </sheetData>
  <pageMargins left="0.7" right="0.7" top="0.75" bottom="0.75" header="0.3" footer="0.3"/>
  <pageSetup scale="6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F7" sqref="F7"/>
    </sheetView>
  </sheetViews>
  <sheetFormatPr defaultRowHeight="15" x14ac:dyDescent="0.25"/>
  <sheetData>
    <row r="1" spans="1:6" ht="26.25" x14ac:dyDescent="0.4">
      <c r="A1" s="1" t="s">
        <v>24</v>
      </c>
    </row>
    <row r="3" spans="1:6" x14ac:dyDescent="0.25">
      <c r="A3" t="s">
        <v>5</v>
      </c>
    </row>
    <row r="4" spans="1:6" x14ac:dyDescent="0.25">
      <c r="A4" t="s">
        <v>11</v>
      </c>
      <c r="B4">
        <f>(B8-B15)/(1/A8-1/A15)</f>
        <v>772.61714285714277</v>
      </c>
      <c r="C4" t="s">
        <v>10</v>
      </c>
      <c r="D4">
        <f>(B16-B21)/(1/A16-1/A21)</f>
        <v>597.85714285714255</v>
      </c>
      <c r="E4" t="s">
        <v>19</v>
      </c>
      <c r="F4">
        <f>(B22-B29)/(1/A22-1/A29)</f>
        <v>605.3090909090912</v>
      </c>
    </row>
    <row r="5" spans="1:6" x14ac:dyDescent="0.25">
      <c r="A5" t="s">
        <v>8</v>
      </c>
      <c r="B5" s="10">
        <f>B8-B4*1/A8</f>
        <v>63.172857142857197</v>
      </c>
      <c r="C5" t="s">
        <v>9</v>
      </c>
      <c r="D5" s="10">
        <f>B16-D4*(1/A16)</f>
        <v>81.004285714285743</v>
      </c>
      <c r="E5" t="s">
        <v>18</v>
      </c>
      <c r="F5" s="10">
        <f>B22-F4*(1/A22)</f>
        <v>80.957272727272724</v>
      </c>
    </row>
    <row r="7" spans="1:6" x14ac:dyDescent="0.25">
      <c r="A7" t="s">
        <v>1</v>
      </c>
      <c r="B7" t="s">
        <v>29</v>
      </c>
      <c r="C7" t="s">
        <v>2</v>
      </c>
      <c r="D7" t="s">
        <v>4</v>
      </c>
      <c r="E7" t="s">
        <v>25</v>
      </c>
      <c r="F7" t="s">
        <v>30</v>
      </c>
    </row>
    <row r="8" spans="1:6" x14ac:dyDescent="0.25">
      <c r="A8" s="4">
        <v>1</v>
      </c>
      <c r="B8" s="5">
        <v>835.79</v>
      </c>
      <c r="C8" s="5">
        <f>$B$4/A8 + $B$5</f>
        <v>835.79</v>
      </c>
      <c r="D8" s="6">
        <f>(B8-C8)^2</f>
        <v>0</v>
      </c>
      <c r="E8" s="13">
        <f>ABS(B8-C8)/B8</f>
        <v>0</v>
      </c>
      <c r="F8" s="5">
        <f>(C8-B8)*A8</f>
        <v>0</v>
      </c>
    </row>
    <row r="9" spans="1:6" x14ac:dyDescent="0.25">
      <c r="A9" s="4">
        <v>2</v>
      </c>
      <c r="B9" s="5">
        <v>441.27</v>
      </c>
      <c r="C9" s="5">
        <f t="shared" ref="C9:C15" si="0">$B$4/A9 + $B$5</f>
        <v>449.48142857142858</v>
      </c>
      <c r="D9" s="6">
        <f t="shared" ref="D9:D29" si="1">(B9-C9)^2</f>
        <v>67.427559183673907</v>
      </c>
      <c r="E9" s="13">
        <f t="shared" ref="E9:E29" si="2">ABS(B9-C9)/B9</f>
        <v>1.8608626399774737E-2</v>
      </c>
      <c r="F9" s="5">
        <f t="shared" ref="F9:F29" si="3">(C9-B9)*A9</f>
        <v>16.422857142857197</v>
      </c>
    </row>
    <row r="10" spans="1:6" x14ac:dyDescent="0.25">
      <c r="A10" s="4">
        <v>3</v>
      </c>
      <c r="B10" s="5">
        <v>314.14999999999998</v>
      </c>
      <c r="C10" s="5">
        <f t="shared" si="0"/>
        <v>320.7119047619048</v>
      </c>
      <c r="D10" s="6">
        <f t="shared" si="1"/>
        <v>43.05859410430925</v>
      </c>
      <c r="E10" s="13">
        <f t="shared" si="2"/>
        <v>2.088780761389409E-2</v>
      </c>
      <c r="F10" s="5">
        <f t="shared" si="3"/>
        <v>19.685714285714482</v>
      </c>
    </row>
    <row r="11" spans="1:6" x14ac:dyDescent="0.25">
      <c r="A11" s="4">
        <v>4</v>
      </c>
      <c r="B11" s="5">
        <v>250.33</v>
      </c>
      <c r="C11" s="5">
        <f t="shared" si="0"/>
        <v>256.32714285714292</v>
      </c>
      <c r="D11" s="6">
        <f t="shared" si="1"/>
        <v>35.965722448980159</v>
      </c>
      <c r="E11" s="13">
        <f t="shared" si="2"/>
        <v>2.3956948256872546E-2</v>
      </c>
      <c r="F11" s="5">
        <f t="shared" si="3"/>
        <v>23.988571428571618</v>
      </c>
    </row>
    <row r="12" spans="1:6" x14ac:dyDescent="0.25">
      <c r="A12" s="4">
        <v>5</v>
      </c>
      <c r="B12" s="5">
        <v>212.14</v>
      </c>
      <c r="C12" s="5">
        <f t="shared" si="0"/>
        <v>217.69628571428575</v>
      </c>
      <c r="D12" s="6">
        <f t="shared" si="1"/>
        <v>30.87231093877606</v>
      </c>
      <c r="E12" s="13">
        <f t="shared" si="2"/>
        <v>2.6191598540047913E-2</v>
      </c>
      <c r="F12" s="5">
        <f t="shared" si="3"/>
        <v>27.781428571428819</v>
      </c>
    </row>
    <row r="13" spans="1:6" x14ac:dyDescent="0.25">
      <c r="A13" s="4">
        <v>6</v>
      </c>
      <c r="B13" s="5">
        <v>188.52</v>
      </c>
      <c r="C13" s="5">
        <f t="shared" si="0"/>
        <v>191.942380952381</v>
      </c>
      <c r="D13" s="6">
        <f t="shared" si="1"/>
        <v>11.712691383220216</v>
      </c>
      <c r="E13" s="13">
        <f t="shared" si="2"/>
        <v>1.8153940973801137E-2</v>
      </c>
      <c r="F13" s="5">
        <f t="shared" si="3"/>
        <v>20.534285714285943</v>
      </c>
    </row>
    <row r="14" spans="1:6" x14ac:dyDescent="0.25">
      <c r="A14" s="4">
        <v>7</v>
      </c>
      <c r="B14" s="5">
        <v>172.3</v>
      </c>
      <c r="C14" s="5">
        <f t="shared" si="0"/>
        <v>173.5467346938776</v>
      </c>
      <c r="D14" s="6">
        <f t="shared" si="1"/>
        <v>1.5543473969180348</v>
      </c>
      <c r="E14" s="13">
        <f t="shared" si="2"/>
        <v>7.235836876828698E-3</v>
      </c>
      <c r="F14" s="5">
        <f t="shared" si="3"/>
        <v>8.7271428571430931</v>
      </c>
    </row>
    <row r="15" spans="1:6" x14ac:dyDescent="0.25">
      <c r="A15" s="4">
        <v>8</v>
      </c>
      <c r="B15" s="5">
        <v>159.75</v>
      </c>
      <c r="C15" s="5">
        <f t="shared" si="0"/>
        <v>159.75000000000006</v>
      </c>
      <c r="D15" s="6">
        <f t="shared" si="1"/>
        <v>3.2311742677852644E-27</v>
      </c>
      <c r="E15" s="13">
        <f t="shared" si="2"/>
        <v>3.5582734811147428E-16</v>
      </c>
      <c r="F15" s="5">
        <f t="shared" si="3"/>
        <v>4.5474735088646412E-13</v>
      </c>
    </row>
    <row r="16" spans="1:6" x14ac:dyDescent="0.25">
      <c r="A16" s="15">
        <v>10</v>
      </c>
      <c r="B16" s="16">
        <v>140.79</v>
      </c>
      <c r="C16" s="16">
        <f>$D$4/A16 + $D$5</f>
        <v>140.79</v>
      </c>
      <c r="D16" s="17">
        <f t="shared" si="1"/>
        <v>0</v>
      </c>
      <c r="E16" s="18">
        <f t="shared" si="2"/>
        <v>0</v>
      </c>
      <c r="F16" s="16">
        <f t="shared" si="3"/>
        <v>0</v>
      </c>
    </row>
    <row r="17" spans="1:6" x14ac:dyDescent="0.25">
      <c r="A17" s="15">
        <v>11</v>
      </c>
      <c r="B17" s="16">
        <v>135.38</v>
      </c>
      <c r="C17" s="16">
        <f t="shared" ref="C17:C21" si="4">$D$4/A17 + $D$5</f>
        <v>135.35493506493506</v>
      </c>
      <c r="D17" s="17">
        <f t="shared" si="1"/>
        <v>6.2825096980928627E-4</v>
      </c>
      <c r="E17" s="18">
        <f t="shared" si="2"/>
        <v>1.8514503667404765E-4</v>
      </c>
      <c r="F17" s="16">
        <f t="shared" si="3"/>
        <v>-0.27571428571425827</v>
      </c>
    </row>
    <row r="18" spans="1:6" x14ac:dyDescent="0.25">
      <c r="A18" s="15">
        <v>16</v>
      </c>
      <c r="B18" s="16">
        <v>117.48</v>
      </c>
      <c r="C18" s="16">
        <f t="shared" si="4"/>
        <v>118.37035714285716</v>
      </c>
      <c r="D18" s="17">
        <f t="shared" si="1"/>
        <v>0.79273584183675683</v>
      </c>
      <c r="E18" s="18">
        <f t="shared" si="2"/>
        <v>7.5787976068876E-3</v>
      </c>
      <c r="F18" s="16">
        <f t="shared" si="3"/>
        <v>14.245714285714485</v>
      </c>
    </row>
    <row r="19" spans="1:6" x14ac:dyDescent="0.25">
      <c r="A19" s="15">
        <v>20</v>
      </c>
      <c r="B19" s="16">
        <v>111.63</v>
      </c>
      <c r="C19" s="16">
        <f t="shared" si="4"/>
        <v>110.89714285714287</v>
      </c>
      <c r="D19" s="17">
        <f t="shared" si="1"/>
        <v>0.53707959183671294</v>
      </c>
      <c r="E19" s="18">
        <f t="shared" si="2"/>
        <v>6.5650554766382516E-3</v>
      </c>
      <c r="F19" s="16">
        <f t="shared" si="3"/>
        <v>-14.65714285714256</v>
      </c>
    </row>
    <row r="20" spans="1:6" x14ac:dyDescent="0.25">
      <c r="A20" s="15">
        <v>23</v>
      </c>
      <c r="B20" s="16">
        <v>107.2</v>
      </c>
      <c r="C20" s="16">
        <f t="shared" si="4"/>
        <v>106.9980745341615</v>
      </c>
      <c r="D20" s="17">
        <f t="shared" si="1"/>
        <v>4.0773893754095014E-2</v>
      </c>
      <c r="E20" s="18">
        <f t="shared" si="2"/>
        <v>1.8836330768516741E-3</v>
      </c>
      <c r="F20" s="16">
        <f t="shared" si="3"/>
        <v>-4.6442857142854876</v>
      </c>
    </row>
    <row r="21" spans="1:6" x14ac:dyDescent="0.25">
      <c r="A21" s="15">
        <v>31</v>
      </c>
      <c r="B21" s="16">
        <v>100.29</v>
      </c>
      <c r="C21" s="16">
        <f t="shared" si="4"/>
        <v>100.29000000000002</v>
      </c>
      <c r="D21" s="17">
        <f t="shared" si="1"/>
        <v>2.0194839173657902E-28</v>
      </c>
      <c r="E21" s="18">
        <f t="shared" si="2"/>
        <v>1.4169762404229737E-16</v>
      </c>
      <c r="F21" s="16">
        <f t="shared" si="3"/>
        <v>4.4053649617126212E-13</v>
      </c>
    </row>
    <row r="22" spans="1:6" x14ac:dyDescent="0.25">
      <c r="A22" s="7">
        <v>40</v>
      </c>
      <c r="B22" s="8">
        <v>96.09</v>
      </c>
      <c r="C22" s="8">
        <f>$F$4/A22 + $F$5</f>
        <v>96.09</v>
      </c>
      <c r="D22" s="9">
        <f t="shared" si="1"/>
        <v>0</v>
      </c>
      <c r="E22" s="14">
        <f t="shared" si="2"/>
        <v>0</v>
      </c>
      <c r="F22" s="8">
        <f t="shared" si="3"/>
        <v>0</v>
      </c>
    </row>
    <row r="23" spans="1:6" x14ac:dyDescent="0.25">
      <c r="A23" s="7">
        <v>55</v>
      </c>
      <c r="B23" s="8">
        <v>91.82</v>
      </c>
      <c r="C23" s="8">
        <f t="shared" ref="C23:C29" si="5">$F$4/A23 + $F$5</f>
        <v>91.962892561983466</v>
      </c>
      <c r="D23" s="9">
        <f t="shared" si="1"/>
        <v>2.0418284270200641E-2</v>
      </c>
      <c r="E23" s="14">
        <f t="shared" si="2"/>
        <v>1.5562248092297201E-3</v>
      </c>
      <c r="F23" s="8">
        <f t="shared" si="3"/>
        <v>7.8590909090910088</v>
      </c>
    </row>
    <row r="24" spans="1:6" x14ac:dyDescent="0.25">
      <c r="A24" s="7">
        <v>73</v>
      </c>
      <c r="B24" s="8">
        <v>88.94</v>
      </c>
      <c r="C24" s="8">
        <f t="shared" si="5"/>
        <v>89.249178082191776</v>
      </c>
      <c r="D24" s="9">
        <f t="shared" si="1"/>
        <v>9.5591086507785833E-2</v>
      </c>
      <c r="E24" s="14">
        <f t="shared" si="2"/>
        <v>3.4762545782749945E-3</v>
      </c>
      <c r="F24" s="8">
        <f t="shared" si="3"/>
        <v>22.569999999999794</v>
      </c>
    </row>
    <row r="25" spans="1:6" x14ac:dyDescent="0.25">
      <c r="A25" s="7">
        <v>90</v>
      </c>
      <c r="B25" s="8">
        <v>87.63</v>
      </c>
      <c r="C25" s="8">
        <f t="shared" si="5"/>
        <v>87.682929292929288</v>
      </c>
      <c r="D25" s="9">
        <f t="shared" si="1"/>
        <v>2.801510049994817E-3</v>
      </c>
      <c r="E25" s="14">
        <f t="shared" si="2"/>
        <v>6.0400882037307043E-4</v>
      </c>
      <c r="F25" s="8">
        <f t="shared" si="3"/>
        <v>4.7636363636362944</v>
      </c>
    </row>
    <row r="26" spans="1:6" x14ac:dyDescent="0.25">
      <c r="A26" s="7">
        <v>115</v>
      </c>
      <c r="B26" s="8">
        <v>85.89</v>
      </c>
      <c r="C26" s="8">
        <f t="shared" si="5"/>
        <v>86.220830039525694</v>
      </c>
      <c r="D26" s="9">
        <f t="shared" si="1"/>
        <v>0.10944851505257197</v>
      </c>
      <c r="E26" s="14">
        <f t="shared" si="2"/>
        <v>3.8517876298252833E-3</v>
      </c>
      <c r="F26" s="8">
        <f t="shared" si="3"/>
        <v>38.04545454545476</v>
      </c>
    </row>
    <row r="27" spans="1:6" x14ac:dyDescent="0.25">
      <c r="A27" s="7">
        <v>145</v>
      </c>
      <c r="B27" s="8">
        <v>85.11</v>
      </c>
      <c r="C27" s="8">
        <f t="shared" si="5"/>
        <v>85.131818181818176</v>
      </c>
      <c r="D27" s="9">
        <f t="shared" si="1"/>
        <v>4.7603305785099391E-4</v>
      </c>
      <c r="E27" s="14">
        <f t="shared" si="2"/>
        <v>2.5635274137206189E-4</v>
      </c>
      <c r="F27" s="8">
        <f t="shared" si="3"/>
        <v>3.1636363636355469</v>
      </c>
    </row>
    <row r="28" spans="1:6" x14ac:dyDescent="0.25">
      <c r="A28" s="7">
        <v>175</v>
      </c>
      <c r="B28" s="8">
        <v>84.41</v>
      </c>
      <c r="C28" s="8">
        <f t="shared" si="5"/>
        <v>84.416181818181812</v>
      </c>
      <c r="D28" s="9">
        <f t="shared" si="1"/>
        <v>3.8214876033023477E-5</v>
      </c>
      <c r="E28" s="14">
        <f t="shared" si="2"/>
        <v>7.3235614048281026E-5</v>
      </c>
      <c r="F28" s="8">
        <f t="shared" si="3"/>
        <v>1.0818181818176953</v>
      </c>
    </row>
    <row r="29" spans="1:6" x14ac:dyDescent="0.25">
      <c r="A29" s="7">
        <v>205</v>
      </c>
      <c r="B29" s="8">
        <v>83.91</v>
      </c>
      <c r="C29" s="8">
        <f t="shared" si="5"/>
        <v>83.91</v>
      </c>
      <c r="D29" s="9">
        <f t="shared" si="1"/>
        <v>0</v>
      </c>
      <c r="E29" s="14">
        <f t="shared" si="2"/>
        <v>0</v>
      </c>
      <c r="F29" s="8">
        <f t="shared" si="3"/>
        <v>0</v>
      </c>
    </row>
    <row r="30" spans="1:6" x14ac:dyDescent="0.25">
      <c r="D30" s="3" t="s">
        <v>28</v>
      </c>
      <c r="E30" s="11">
        <f>AVERAGE(E8:E29)</f>
        <v>6.4120570023361188E-3</v>
      </c>
    </row>
  </sheetData>
  <pageMargins left="0.7" right="0.7" top="0.75" bottom="0.75" header="0.3" footer="0.3"/>
  <pageSetup scale="6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F7" sqref="F7"/>
    </sheetView>
  </sheetViews>
  <sheetFormatPr defaultRowHeight="15" x14ac:dyDescent="0.25"/>
  <sheetData>
    <row r="1" spans="1:6" ht="26.25" x14ac:dyDescent="0.4">
      <c r="A1" s="1" t="s">
        <v>26</v>
      </c>
    </row>
    <row r="3" spans="1:6" x14ac:dyDescent="0.25">
      <c r="A3" t="s">
        <v>5</v>
      </c>
    </row>
    <row r="4" spans="1:6" x14ac:dyDescent="0.25">
      <c r="A4" t="s">
        <v>11</v>
      </c>
      <c r="B4">
        <f>(B8-B15)/(1/A8-1/A15)</f>
        <v>842.67428571428559</v>
      </c>
      <c r="C4" t="s">
        <v>10</v>
      </c>
      <c r="D4">
        <f>(B16-B21)/(1/A16-1/A21)</f>
        <v>667.82857142857154</v>
      </c>
      <c r="E4" t="s">
        <v>19</v>
      </c>
      <c r="F4">
        <f>(B22-B29)/(1/A22-1/A29)</f>
        <v>706.19393939393979</v>
      </c>
    </row>
    <row r="5" spans="1:6" x14ac:dyDescent="0.25">
      <c r="A5" t="s">
        <v>8</v>
      </c>
      <c r="B5" s="10">
        <f>B8-B4*1/A8</f>
        <v>77.865714285714375</v>
      </c>
      <c r="C5" t="s">
        <v>9</v>
      </c>
      <c r="D5" s="10">
        <f>B16-D4*(1/A16)</f>
        <v>95.867142857142852</v>
      </c>
      <c r="E5" t="s">
        <v>18</v>
      </c>
      <c r="F5" s="10">
        <f>B22-F4*(1/A22)</f>
        <v>95.025151515151506</v>
      </c>
    </row>
    <row r="7" spans="1:6" x14ac:dyDescent="0.25">
      <c r="A7" t="s">
        <v>1</v>
      </c>
      <c r="B7" t="s">
        <v>29</v>
      </c>
      <c r="C7" t="s">
        <v>2</v>
      </c>
      <c r="D7" t="s">
        <v>4</v>
      </c>
      <c r="E7" t="s">
        <v>25</v>
      </c>
      <c r="F7" t="s">
        <v>30</v>
      </c>
    </row>
    <row r="8" spans="1:6" x14ac:dyDescent="0.25">
      <c r="A8" s="4">
        <v>1</v>
      </c>
      <c r="B8" s="5">
        <v>920.54</v>
      </c>
      <c r="C8" s="5">
        <f>$B$4/A8 + $B$5</f>
        <v>920.54</v>
      </c>
      <c r="D8" s="6">
        <f>(B8-C8)^2</f>
        <v>0</v>
      </c>
      <c r="E8" s="13">
        <f>ABS(B8-C8)/B8</f>
        <v>0</v>
      </c>
      <c r="F8" s="5">
        <f>(C8-B8)*A8</f>
        <v>0</v>
      </c>
    </row>
    <row r="9" spans="1:6" x14ac:dyDescent="0.25">
      <c r="A9" s="4">
        <v>2</v>
      </c>
      <c r="B9" s="5">
        <v>495.45</v>
      </c>
      <c r="C9" s="5">
        <f t="shared" ref="C9:C15" si="0">$B$4/A9 + $B$5</f>
        <v>499.20285714285717</v>
      </c>
      <c r="D9" s="6">
        <f t="shared" ref="D9:D29" si="1">(B9-C9)^2</f>
        <v>14.083936734694163</v>
      </c>
      <c r="E9" s="13">
        <f t="shared" ref="E9:E29" si="2">ABS(B9-C9)/B9</f>
        <v>7.5746435419460712E-3</v>
      </c>
      <c r="F9" s="5">
        <f t="shared" ref="F9:F29" si="3">(C9-B9)*A9</f>
        <v>7.5057142857143617</v>
      </c>
    </row>
    <row r="10" spans="1:6" x14ac:dyDescent="0.25">
      <c r="A10" s="4">
        <v>3</v>
      </c>
      <c r="B10" s="5">
        <v>352.77</v>
      </c>
      <c r="C10" s="5">
        <f t="shared" si="0"/>
        <v>358.75714285714292</v>
      </c>
      <c r="D10" s="6">
        <f t="shared" si="1"/>
        <v>35.84587959183775</v>
      </c>
      <c r="E10" s="13">
        <f t="shared" si="2"/>
        <v>1.6971802752906828E-2</v>
      </c>
      <c r="F10" s="5">
        <f t="shared" si="3"/>
        <v>17.961428571428826</v>
      </c>
    </row>
    <row r="11" spans="1:6" x14ac:dyDescent="0.25">
      <c r="A11" s="4">
        <v>4</v>
      </c>
      <c r="B11" s="5">
        <v>284.77999999999997</v>
      </c>
      <c r="C11" s="5">
        <f t="shared" si="0"/>
        <v>288.53428571428577</v>
      </c>
      <c r="D11" s="6">
        <f t="shared" si="1"/>
        <v>14.094661224490437</v>
      </c>
      <c r="E11" s="13">
        <f t="shared" si="2"/>
        <v>1.3183108765664022E-2</v>
      </c>
      <c r="F11" s="5">
        <f t="shared" si="3"/>
        <v>15.017142857143199</v>
      </c>
    </row>
    <row r="12" spans="1:6" x14ac:dyDescent="0.25">
      <c r="A12" s="4">
        <v>5</v>
      </c>
      <c r="B12" s="5">
        <v>243.82</v>
      </c>
      <c r="C12" s="5">
        <f t="shared" si="0"/>
        <v>246.40057142857148</v>
      </c>
      <c r="D12" s="6">
        <f t="shared" si="1"/>
        <v>6.659348897959493</v>
      </c>
      <c r="E12" s="13">
        <f t="shared" si="2"/>
        <v>1.05839202221782E-2</v>
      </c>
      <c r="F12" s="5">
        <f t="shared" si="3"/>
        <v>12.902857142857442</v>
      </c>
    </row>
    <row r="13" spans="1:6" x14ac:dyDescent="0.25">
      <c r="A13" s="4">
        <v>6</v>
      </c>
      <c r="B13" s="5">
        <v>217.9</v>
      </c>
      <c r="C13" s="5">
        <f t="shared" si="0"/>
        <v>218.31142857142865</v>
      </c>
      <c r="D13" s="6">
        <f t="shared" si="1"/>
        <v>0.16927346938781471</v>
      </c>
      <c r="E13" s="13">
        <f t="shared" si="2"/>
        <v>1.888153150200293E-3</v>
      </c>
      <c r="F13" s="5">
        <f t="shared" si="3"/>
        <v>2.4685714285718632</v>
      </c>
    </row>
    <row r="14" spans="1:6" x14ac:dyDescent="0.25">
      <c r="A14" s="4">
        <v>7</v>
      </c>
      <c r="B14" s="5">
        <v>198.29</v>
      </c>
      <c r="C14" s="5">
        <f t="shared" si="0"/>
        <v>198.24775510204088</v>
      </c>
      <c r="D14" s="6">
        <f t="shared" si="1"/>
        <v>1.7846314035754583E-3</v>
      </c>
      <c r="E14" s="13">
        <f t="shared" si="2"/>
        <v>2.1304603338094777E-4</v>
      </c>
      <c r="F14" s="5">
        <f t="shared" si="3"/>
        <v>-0.29571428571375691</v>
      </c>
    </row>
    <row r="15" spans="1:6" x14ac:dyDescent="0.25">
      <c r="A15" s="4">
        <v>8</v>
      </c>
      <c r="B15" s="5">
        <v>183.2</v>
      </c>
      <c r="C15" s="5">
        <f t="shared" si="0"/>
        <v>183.20000000000007</v>
      </c>
      <c r="D15" s="6">
        <f t="shared" si="1"/>
        <v>7.2701421025168448E-27</v>
      </c>
      <c r="E15" s="13">
        <f t="shared" si="2"/>
        <v>4.654210059563975E-16</v>
      </c>
      <c r="F15" s="5">
        <f t="shared" si="3"/>
        <v>6.8212102632969618E-13</v>
      </c>
    </row>
    <row r="16" spans="1:6" x14ac:dyDescent="0.25">
      <c r="A16" s="15">
        <v>10</v>
      </c>
      <c r="B16" s="16">
        <v>162.65</v>
      </c>
      <c r="C16" s="16">
        <f>$D$4/A16 + $D$5</f>
        <v>162.65</v>
      </c>
      <c r="D16" s="17">
        <f t="shared" si="1"/>
        <v>0</v>
      </c>
      <c r="E16" s="18">
        <f t="shared" si="2"/>
        <v>0</v>
      </c>
      <c r="F16" s="16">
        <f t="shared" si="3"/>
        <v>0</v>
      </c>
    </row>
    <row r="17" spans="1:6" x14ac:dyDescent="0.25">
      <c r="A17" s="15">
        <v>11</v>
      </c>
      <c r="B17" s="16">
        <v>156.19999999999999</v>
      </c>
      <c r="C17" s="16">
        <f t="shared" ref="C17:C21" si="4">$D$4/A17 + $D$5</f>
        <v>156.57883116883119</v>
      </c>
      <c r="D17" s="17">
        <f t="shared" si="1"/>
        <v>0.14351305447801152</v>
      </c>
      <c r="E17" s="18">
        <f t="shared" si="2"/>
        <v>2.4252955751036995E-3</v>
      </c>
      <c r="F17" s="16">
        <f t="shared" si="3"/>
        <v>4.1671428571431761</v>
      </c>
    </row>
    <row r="18" spans="1:6" x14ac:dyDescent="0.25">
      <c r="A18" s="15">
        <v>16</v>
      </c>
      <c r="B18" s="16">
        <v>138.37</v>
      </c>
      <c r="C18" s="16">
        <f t="shared" si="4"/>
        <v>137.60642857142858</v>
      </c>
      <c r="D18" s="17">
        <f t="shared" si="1"/>
        <v>0.58304132653060581</v>
      </c>
      <c r="E18" s="18">
        <f t="shared" si="2"/>
        <v>5.5183307694689912E-3</v>
      </c>
      <c r="F18" s="16">
        <f t="shared" si="3"/>
        <v>-12.21714285714279</v>
      </c>
    </row>
    <row r="19" spans="1:6" x14ac:dyDescent="0.25">
      <c r="A19" s="15">
        <v>20</v>
      </c>
      <c r="B19" s="16">
        <v>130.11000000000001</v>
      </c>
      <c r="C19" s="16">
        <f t="shared" si="4"/>
        <v>129.25857142857143</v>
      </c>
      <c r="D19" s="17">
        <f t="shared" si="1"/>
        <v>0.72493061224492061</v>
      </c>
      <c r="E19" s="18">
        <f t="shared" si="2"/>
        <v>6.5439133919651419E-3</v>
      </c>
      <c r="F19" s="16">
        <f t="shared" si="3"/>
        <v>-17.028571428571695</v>
      </c>
    </row>
    <row r="20" spans="1:6" x14ac:dyDescent="0.25">
      <c r="A20" s="15">
        <v>23</v>
      </c>
      <c r="B20" s="16">
        <v>125.31</v>
      </c>
      <c r="C20" s="16">
        <f t="shared" si="4"/>
        <v>124.90316770186335</v>
      </c>
      <c r="D20" s="17">
        <f t="shared" si="1"/>
        <v>0.16551251880714743</v>
      </c>
      <c r="E20" s="18">
        <f t="shared" si="2"/>
        <v>3.2466068002286268E-3</v>
      </c>
      <c r="F20" s="16">
        <f t="shared" si="3"/>
        <v>-9.3571428571429323</v>
      </c>
    </row>
    <row r="21" spans="1:6" x14ac:dyDescent="0.25">
      <c r="A21" s="15">
        <v>31</v>
      </c>
      <c r="B21" s="16">
        <v>117.41</v>
      </c>
      <c r="C21" s="16">
        <f t="shared" si="4"/>
        <v>117.41</v>
      </c>
      <c r="D21" s="17">
        <f t="shared" si="1"/>
        <v>0</v>
      </c>
      <c r="E21" s="18">
        <f t="shared" si="2"/>
        <v>0</v>
      </c>
      <c r="F21" s="16">
        <f t="shared" si="3"/>
        <v>0</v>
      </c>
    </row>
    <row r="22" spans="1:6" x14ac:dyDescent="0.25">
      <c r="A22" s="7">
        <v>40</v>
      </c>
      <c r="B22" s="8">
        <v>112.68</v>
      </c>
      <c r="C22" s="8">
        <f>$F$4/A22 + $F$5</f>
        <v>112.68</v>
      </c>
      <c r="D22" s="9">
        <f t="shared" si="1"/>
        <v>0</v>
      </c>
      <c r="E22" s="14">
        <f t="shared" si="2"/>
        <v>0</v>
      </c>
      <c r="F22" s="8">
        <f t="shared" si="3"/>
        <v>0</v>
      </c>
    </row>
    <row r="23" spans="1:6" x14ac:dyDescent="0.25">
      <c r="A23" s="7">
        <v>55</v>
      </c>
      <c r="B23" s="8">
        <v>107.77</v>
      </c>
      <c r="C23" s="8">
        <f t="shared" ref="C23:C29" si="5">$F$4/A23 + $F$5</f>
        <v>107.86504132231404</v>
      </c>
      <c r="D23" s="9">
        <f t="shared" si="1"/>
        <v>9.0328529472023453E-3</v>
      </c>
      <c r="E23" s="14">
        <f t="shared" si="2"/>
        <v>8.8189034345407657E-4</v>
      </c>
      <c r="F23" s="8">
        <f t="shared" si="3"/>
        <v>5.2272727272725206</v>
      </c>
    </row>
    <row r="24" spans="1:6" x14ac:dyDescent="0.25">
      <c r="A24" s="7">
        <v>73</v>
      </c>
      <c r="B24" s="8">
        <v>104.49</v>
      </c>
      <c r="C24" s="8">
        <f t="shared" si="5"/>
        <v>104.69904109589041</v>
      </c>
      <c r="D24" s="9">
        <f t="shared" si="1"/>
        <v>4.3698179771064834E-2</v>
      </c>
      <c r="E24" s="14">
        <f t="shared" si="2"/>
        <v>2.0005847056217148E-3</v>
      </c>
      <c r="F24" s="8">
        <f t="shared" si="3"/>
        <v>15.260000000000147</v>
      </c>
    </row>
    <row r="25" spans="1:6" x14ac:dyDescent="0.25">
      <c r="A25" s="7">
        <v>90</v>
      </c>
      <c r="B25" s="8">
        <v>102.72</v>
      </c>
      <c r="C25" s="8">
        <f t="shared" si="5"/>
        <v>102.87175084175084</v>
      </c>
      <c r="D25" s="9">
        <f t="shared" si="1"/>
        <v>2.302831797208834E-2</v>
      </c>
      <c r="E25" s="14">
        <f t="shared" si="2"/>
        <v>1.4773251728080173E-3</v>
      </c>
      <c r="F25" s="8">
        <f t="shared" si="3"/>
        <v>13.657575757575557</v>
      </c>
    </row>
    <row r="26" spans="1:6" x14ac:dyDescent="0.25">
      <c r="A26" s="7">
        <v>115</v>
      </c>
      <c r="B26" s="8">
        <v>101.04</v>
      </c>
      <c r="C26" s="8">
        <f t="shared" si="5"/>
        <v>101.16596837944664</v>
      </c>
      <c r="D26" s="9">
        <f t="shared" si="1"/>
        <v>1.5868032620410821E-2</v>
      </c>
      <c r="E26" s="14">
        <f t="shared" si="2"/>
        <v>1.2467179280149707E-3</v>
      </c>
      <c r="F26" s="8">
        <f t="shared" si="3"/>
        <v>14.486363636362753</v>
      </c>
    </row>
    <row r="27" spans="1:6" x14ac:dyDescent="0.25">
      <c r="A27" s="7">
        <v>145</v>
      </c>
      <c r="B27" s="8">
        <v>99.84</v>
      </c>
      <c r="C27" s="8">
        <f t="shared" si="5"/>
        <v>99.895454545454541</v>
      </c>
      <c r="D27" s="9">
        <f t="shared" si="1"/>
        <v>3.0752066115693824E-3</v>
      </c>
      <c r="E27" s="14">
        <f t="shared" si="2"/>
        <v>5.5543414918407096E-4</v>
      </c>
      <c r="F27" s="8">
        <f t="shared" si="3"/>
        <v>8.0409090909079595</v>
      </c>
    </row>
    <row r="28" spans="1:6" x14ac:dyDescent="0.25">
      <c r="A28" s="7">
        <v>175</v>
      </c>
      <c r="B28" s="8">
        <v>99.03</v>
      </c>
      <c r="C28" s="8">
        <f t="shared" si="5"/>
        <v>99.060545454545448</v>
      </c>
      <c r="D28" s="9">
        <f t="shared" si="1"/>
        <v>9.3302479338794797E-4</v>
      </c>
      <c r="E28" s="14">
        <f t="shared" si="2"/>
        <v>3.0844647627432757E-4</v>
      </c>
      <c r="F28" s="8">
        <f t="shared" si="3"/>
        <v>5.3454545454531655</v>
      </c>
    </row>
    <row r="29" spans="1:6" x14ac:dyDescent="0.25">
      <c r="A29" s="7">
        <v>205</v>
      </c>
      <c r="B29" s="8">
        <v>98.47</v>
      </c>
      <c r="C29" s="8">
        <f t="shared" si="5"/>
        <v>98.47</v>
      </c>
      <c r="D29" s="9">
        <f t="shared" si="1"/>
        <v>0</v>
      </c>
      <c r="E29" s="14">
        <f t="shared" si="2"/>
        <v>0</v>
      </c>
      <c r="F29" s="8">
        <f t="shared" si="3"/>
        <v>0</v>
      </c>
    </row>
    <row r="30" spans="1:6" x14ac:dyDescent="0.25">
      <c r="D30" s="3" t="s">
        <v>28</v>
      </c>
      <c r="E30" s="11">
        <f>AVERAGE(E8:E29)</f>
        <v>3.3917827172000219E-3</v>
      </c>
    </row>
  </sheetData>
  <pageMargins left="0.7" right="0.7" top="0.75" bottom="0.75" header="0.3" footer="0.3"/>
  <pageSetup scale="6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Composite</vt:lpstr>
      <vt:lpstr>2CBH11168-2007</vt:lpstr>
      <vt:lpstr>2CAH00124-2001</vt:lpstr>
      <vt:lpstr>2CBH31628-0001</vt:lpstr>
      <vt:lpstr>2CAH00401-0019</vt:lpstr>
      <vt:lpstr>2CAH00401-0017</vt:lpstr>
      <vt:lpstr>2CAH00401-0021</vt:lpstr>
      <vt:lpstr>2CAH00401-011</vt:lpstr>
      <vt:lpstr>2CAH00401-0013</vt:lpstr>
      <vt:lpstr>2CAH00401-5005</vt:lpstr>
      <vt:lpstr>74A588900-2071</vt:lpstr>
      <vt:lpstr>74A328148-2012-01</vt:lpstr>
      <vt:lpstr>74A326331-2009</vt:lpstr>
      <vt:lpstr>74A326735-2009</vt:lpstr>
      <vt:lpstr>74A325911-1001-02</vt:lpstr>
      <vt:lpstr>74A328408-2019-01</vt:lpstr>
      <vt:lpstr>74A328967-1015-01</vt:lpstr>
      <vt:lpstr>Sheet11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B. Dean</dc:creator>
  <cp:lastModifiedBy>Mark B. Dean</cp:lastModifiedBy>
  <cp:lastPrinted>2016-08-26T19:30:28Z</cp:lastPrinted>
  <dcterms:created xsi:type="dcterms:W3CDTF">2016-08-23T20:49:23Z</dcterms:created>
  <dcterms:modified xsi:type="dcterms:W3CDTF">2016-08-26T21:21:28Z</dcterms:modified>
</cp:coreProperties>
</file>